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尾期" sheetId="13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<sst xmlns="http://schemas.openxmlformats.org/spreadsheetml/2006/main" count="839" uniqueCount="335">
  <si>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</si>
  <si>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</si>
  <si>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</si>
  <si>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</si>
  <si>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</si>
  <si>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</si>
  <si>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</si>
  <si>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</si>
  <si>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</si>
  <si>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</si>
  <si>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</si>
  <si>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</si>
  <si>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</si>
  <si>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</si>
  <si>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</si>
  <si>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</si>
  <si>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</si>
  <si>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</si>
  <si>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</si>
  <si>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</si>
  <si>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</si>
  <si>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</si>
  <si>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</si>
  <si>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</si>
  <si>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</si>
  <si>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</si>
  <si>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</si>
  <si>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</si>
  <si>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TAEEAM92222</t>
  </si>
  <si>
    <t>合同交期</t>
  </si>
  <si>
    <t>7-10.7-26.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</si>
  <si>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</si>
  <si>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</si>
  <si>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</si>
  <si>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</si>
  <si>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</si>
  <si>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</si>
  <si>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</si>
  <si>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</si>
  <si>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</si>
  <si>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</si>
  <si>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</si>
  <si>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</si>
  <si>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</si>
  <si>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</si>
  <si>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</si>
  <si>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</si>
  <si>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</si>
  <si>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</si>
  <si>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</si>
  <si>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</si>
  <si>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</si>
  <si>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</si>
  <si>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</si>
  <si>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</si>
  <si>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</si>
  <si>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</si>
  <si>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</si>
  <si>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</si>
  <si>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</si>
  <si>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</si>
  <si>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</si>
  <si>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</si>
  <si>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</si>
  <si>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</si>
  <si>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</si>
  <si>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</si>
  <si>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</si>
  <si>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</si>
  <si>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</si>
  <si>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</si>
  <si>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</si>
  <si>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</si>
  <si>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</si>
  <si>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</si>
  <si>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</si>
  <si>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</si>
  <si>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</si>
  <si>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</si>
  <si>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</si>
  <si>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</si>
  <si>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</si>
  <si>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</si>
  <si>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</si>
  <si>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</si>
  <si>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面料未到齐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</si>
  <si>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</si>
  <si>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</si>
  <si>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</si>
  <si>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</si>
  <si>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</si>
  <si>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</si>
  <si>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</si>
  <si>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</si>
  <si>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</si>
  <si>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</si>
  <si>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</si>
  <si>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</si>
  <si>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</si>
  <si>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</si>
  <si>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</si>
  <si>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</si>
  <si>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</si>
  <si>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</si>
  <si>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</si>
  <si>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杨金铃</t>
  </si>
  <si>
    <t>【整改结果】</t>
  </si>
  <si>
    <t>李泽峰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</si>
  <si>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</si>
  <si>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</si>
  <si>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</si>
  <si>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</si>
  <si>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</si>
  <si>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</si>
  <si>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</si>
  <si>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米色，瓷瓦粉，寂静紫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</si>
  <si>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</si>
  <si>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</si>
  <si>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</si>
  <si>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1.冒口内贴打牛绺不平服。</t>
  </si>
  <si>
    <t>2.下摆内贴打绺不平服。</t>
  </si>
  <si>
    <t>3.袖口宽线宽窄不均匀。</t>
  </si>
  <si>
    <t>【整改的严重缺陷及整改复核时间】</t>
  </si>
  <si>
    <t>李晓龙</t>
  </si>
  <si>
    <t>QC出货报告书</t>
  </si>
  <si>
    <t>产品名称</t>
  </si>
  <si>
    <t>天津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</si>
  <si>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</si>
  <si>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</si>
  <si>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</si>
  <si>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</si>
  <si>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</si>
  <si>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</si>
  <si>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</si>
  <si>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</si>
  <si>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</si>
  <si>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</si>
  <si>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</si>
  <si>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</si>
  <si>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</si>
  <si>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</si>
  <si>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</si>
  <si>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</si>
  <si>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</si>
  <si>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</si>
  <si>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</si>
  <si>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</si>
  <si>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</si>
  <si>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</si>
  <si>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</si>
  <si>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</si>
  <si>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</si>
  <si>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</si>
  <si>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</si>
  <si>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</si>
  <si>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</si>
  <si>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</si>
  <si>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</si>
  <si>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</si>
  <si>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</si>
  <si>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</si>
  <si>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</si>
  <si>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</si>
  <si>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</si>
  <si>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1.袖口宽线宽窄不均匀2件.</t>
  </si>
  <si>
    <t>2.脏污2件。</t>
  </si>
  <si>
    <t>3.线头1件。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</si>
  <si>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</si>
  <si>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</si>
  <si>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</si>
  <si>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</si>
  <si>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</si>
  <si>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</si>
  <si>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尾期验货，两批一起抽验，315件，不良品数量在可接受范围内，允许出货，</t>
  </si>
  <si>
    <t>服装QC部门</t>
  </si>
  <si>
    <t>检验人</t>
  </si>
  <si>
    <t>QC规格测量表</t>
  </si>
  <si>
    <t>男式立领软壳外套</t>
  </si>
  <si>
    <t>探越</t>
  </si>
  <si>
    <t>部位名称</t>
  </si>
  <si>
    <t>指示规格  FINAL SPEC</t>
  </si>
  <si>
    <t>样品规格  SAMPLE SPEC</t>
  </si>
  <si>
    <t>150/80B</t>
  </si>
  <si>
    <t>155/84B</t>
  </si>
  <si>
    <t>160/88B</t>
  </si>
  <si>
    <t>160/92B</t>
  </si>
  <si>
    <t>165/96B</t>
  </si>
  <si>
    <t>170/100B</t>
  </si>
  <si>
    <t>瓷瓦粉/米色</t>
  </si>
  <si>
    <t>瓷瓦粉/米色/寂静紫/冰紫</t>
  </si>
  <si>
    <t>后中长</t>
  </si>
  <si>
    <t>-0.5/-1</t>
  </si>
  <si>
    <t>-0.5/-0.5.0-1</t>
  </si>
  <si>
    <t>0/0/0/0</t>
  </si>
  <si>
    <t>-0.5/0/0./0</t>
  </si>
  <si>
    <t>-1.0.-0.5.0</t>
  </si>
  <si>
    <t>-0.5.0/0/0</t>
  </si>
  <si>
    <t>胸围</t>
  </si>
  <si>
    <t>-1.0</t>
  </si>
  <si>
    <t>0.+1.+0.5.0.</t>
  </si>
  <si>
    <t>-1.0/0.0/0</t>
  </si>
  <si>
    <t>0/-0/-1./0.5.</t>
  </si>
  <si>
    <t>+1.0.0.+1.</t>
  </si>
  <si>
    <t>腰围</t>
  </si>
  <si>
    <t>0.0.</t>
  </si>
  <si>
    <t>0.0.+1.+2.</t>
  </si>
  <si>
    <t>0./0.0.0.</t>
  </si>
  <si>
    <t>+1/0.-2.-1.</t>
  </si>
  <si>
    <t>+0.5.0.5.0</t>
  </si>
  <si>
    <t>0.0.0.0.</t>
  </si>
  <si>
    <t>摆围</t>
  </si>
  <si>
    <t>0.0.0.+1.</t>
  </si>
  <si>
    <t>0.0.+0.5</t>
  </si>
  <si>
    <t>0.0.+1.0.</t>
  </si>
  <si>
    <t>肩宽</t>
  </si>
  <si>
    <t>0.0.+0.5.0.</t>
  </si>
  <si>
    <r>
      <rPr>
        <sz val="12"/>
        <color theme="1"/>
        <rFont val="宋体"/>
        <charset val="134"/>
      </rPr>
      <t>+0.5/.0.</t>
    </r>
    <r>
      <rPr>
        <b/>
        <sz val="12"/>
        <color theme="1"/>
        <rFont val="宋体"/>
        <charset val="134"/>
      </rPr>
      <t>0.0.</t>
    </r>
  </si>
  <si>
    <t>-0.5/.0.0.0.</t>
  </si>
  <si>
    <t>0.+0.5.0.</t>
  </si>
  <si>
    <t>0.0.-0.5.0</t>
  </si>
  <si>
    <t>袖长</t>
  </si>
  <si>
    <t>-1.0.</t>
  </si>
  <si>
    <t>+0.5.0.-1.-1.</t>
  </si>
  <si>
    <t>-1.0.5.-1.-1.</t>
  </si>
  <si>
    <t>0.0.0.-1.</t>
  </si>
  <si>
    <t>-1.-1.-1.-1.</t>
  </si>
  <si>
    <t>-1.0.-0.5.0.5</t>
  </si>
  <si>
    <t>袖肥/2</t>
  </si>
  <si>
    <t>+0.5.0.5.0.0.</t>
  </si>
  <si>
    <t>袖肘围/2</t>
  </si>
  <si>
    <t>袖口围/2（平量）</t>
  </si>
  <si>
    <t>袖口围/2（拉量）</t>
  </si>
  <si>
    <t>-0.7.0.0.</t>
  </si>
  <si>
    <t xml:space="preserve">    1. 初期请洗测2-3件，有问题的另加测量数量。</t>
  </si>
  <si>
    <t>2.中期验货需要齐色码洗水测试，并填写洗水前后尺寸</t>
  </si>
  <si>
    <t>验货时间：6-25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</si>
  <si>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</si>
  <si>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</si>
  <si>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</si>
  <si>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</si>
  <si>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</si>
  <si>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</si>
  <si>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</si>
  <si>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</si>
  <si>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</si>
  <si>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</si>
  <si>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</si>
  <si>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</si>
  <si>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</si>
  <si>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</si>
  <si>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</si>
  <si>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</si>
  <si>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</si>
  <si>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</si>
  <si>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</si>
  <si>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</si>
  <si>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FK04370</t>
  </si>
  <si>
    <t>21SS米色/K08//'21SS米色</t>
  </si>
  <si>
    <t>上海汇良纺织材料有限公司</t>
  </si>
  <si>
    <t>YES</t>
  </si>
  <si>
    <t>23FW寂静紫/Q77//23FW寂静紫</t>
  </si>
  <si>
    <t>23FW瓷瓦粉/Q67/23FW瓷瓦粉/</t>
  </si>
  <si>
    <t>制表时间：3-15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</si>
  <si>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</si>
  <si>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</si>
  <si>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</si>
  <si>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</si>
  <si>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</si>
  <si>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</si>
  <si>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</si>
  <si>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</si>
  <si>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</si>
  <si>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</si>
  <si>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</si>
  <si>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</si>
  <si>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</si>
  <si>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</si>
  <si>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</si>
  <si>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</si>
  <si>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</si>
  <si>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</si>
  <si>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</si>
  <si>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</si>
  <si>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</si>
  <si>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</si>
  <si>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</si>
  <si>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</si>
  <si>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</si>
  <si>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</si>
  <si>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</si>
  <si>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</si>
  <si>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</si>
  <si>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</si>
  <si>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</si>
  <si>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</si>
  <si>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</si>
  <si>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</si>
  <si>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</si>
  <si>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</si>
  <si>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</si>
  <si>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</si>
  <si>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</si>
  <si>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</si>
  <si>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</si>
  <si>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</si>
  <si>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</si>
  <si>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</si>
  <si>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</si>
  <si>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</si>
  <si>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</si>
  <si>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</si>
  <si>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</si>
  <si>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</si>
  <si>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</si>
  <si>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</si>
  <si>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</si>
  <si>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</si>
  <si>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</si>
  <si>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</si>
  <si>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</si>
  <si>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</si>
  <si>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</si>
  <si>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</si>
  <si>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</si>
  <si>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</si>
  <si>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</si>
  <si>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印花1</t>
  </si>
  <si>
    <t>印花2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</si>
  <si>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</si>
  <si>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</si>
  <si>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</si>
  <si>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</si>
  <si>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</si>
  <si>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19SS黑色/E77//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</si>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</sst>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  <scheme val="major"/>
    </font>
    <font>
      <b/>
      <sz val="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5" fillId="6" borderId="7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40" fillId="0" borderId="71" applyNumberFormat="0" applyFill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73" applyNumberFormat="0" applyAlignment="0" applyProtection="0">
      <alignment vertical="center"/>
    </xf>
    <xf numFmtId="0" fontId="43" fillId="8" borderId="74" applyNumberFormat="0" applyAlignment="0" applyProtection="0">
      <alignment vertical="center"/>
    </xf>
    <xf numFmtId="0" fontId="44" fillId="8" borderId="73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3" fillId="0" borderId="0">
      <alignment horizontal="center" vertical="center"/>
    </xf>
    <xf numFmtId="0" fontId="5" fillId="0" borderId="0">
      <alignment horizontal="center" vertical="center"/>
    </xf>
    <xf numFmtId="0" fontId="54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55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3" borderId="2" xfId="48" applyFont="1" applyFill="1" applyBorder="1" applyAlignment="1">
      <alignment horizontal="center" vertical="center" wrapText="1"/>
    </xf>
    <xf numFmtId="0" fontId="9" fillId="0" borderId="9" xfId="47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7" applyFont="1" applyBorder="1" applyAlignment="1">
      <alignment horizontal="center" vertical="center" wrapText="1"/>
    </xf>
    <xf numFmtId="0" fontId="9" fillId="0" borderId="11" xfId="47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2" xfId="47" applyFont="1" applyBorder="1" applyAlignment="1">
      <alignment horizontal="center" vertical="center" wrapText="1"/>
    </xf>
    <xf numFmtId="0" fontId="9" fillId="0" borderId="5" xfId="47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6" fillId="0" borderId="6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Alignment="1">
      <alignment horizontal="center"/>
    </xf>
    <xf numFmtId="0" fontId="11" fillId="3" borderId="0" xfId="52" applyFont="1" applyFill="1" applyAlignment="1">
      <alignment horizontal="center"/>
    </xf>
    <xf numFmtId="0" fontId="12" fillId="3" borderId="13" xfId="50" applyFont="1" applyFill="1" applyBorder="1" applyAlignment="1">
      <alignment horizontal="left" vertical="center"/>
    </xf>
    <xf numFmtId="0" fontId="11" fillId="3" borderId="14" xfId="50" applyFont="1" applyFill="1" applyBorder="1" applyAlignment="1">
      <alignment horizontal="center" vertical="center"/>
    </xf>
    <xf numFmtId="0" fontId="12" fillId="3" borderId="14" xfId="50" applyFont="1" applyFill="1" applyBorder="1">
      <alignment vertical="center"/>
    </xf>
    <xf numFmtId="0" fontId="11" fillId="3" borderId="14" xfId="52" applyFont="1" applyFill="1" applyBorder="1" applyAlignment="1">
      <alignment horizontal="center"/>
    </xf>
    <xf numFmtId="0" fontId="12" fillId="3" borderId="15" xfId="52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0" fontId="13" fillId="0" borderId="8" xfId="51" applyFont="1" applyBorder="1" applyAlignment="1">
      <alignment horizontal="center"/>
    </xf>
    <xf numFmtId="0" fontId="13" fillId="0" borderId="2" xfId="51" applyFont="1" applyBorder="1" applyAlignment="1">
      <alignment horizontal="center"/>
    </xf>
    <xf numFmtId="0" fontId="14" fillId="0" borderId="2" xfId="51" applyFont="1" applyBorder="1" applyAlignment="1">
      <alignment horizontal="center"/>
    </xf>
    <xf numFmtId="0" fontId="13" fillId="0" borderId="4" xfId="51" applyFont="1" applyBorder="1" applyAlignment="1">
      <alignment horizontal="center"/>
    </xf>
    <xf numFmtId="176" fontId="15" fillId="0" borderId="2" xfId="51" applyNumberFormat="1" applyFont="1" applyBorder="1" applyAlignment="1">
      <alignment horizontal="center"/>
    </xf>
    <xf numFmtId="0" fontId="14" fillId="0" borderId="2" xfId="49" applyFont="1" applyBorder="1" applyAlignment="1">
      <alignment horizontal="center" vertical="center"/>
    </xf>
    <xf numFmtId="49" fontId="14" fillId="0" borderId="4" xfId="55" applyNumberFormat="1" applyFont="1" applyBorder="1" applyAlignment="1">
      <alignment horizontal="center" vertical="center"/>
    </xf>
    <xf numFmtId="0" fontId="15" fillId="0" borderId="2" xfId="49" applyFont="1" applyBorder="1" applyAlignment="1">
      <alignment horizontal="center"/>
    </xf>
    <xf numFmtId="0" fontId="14" fillId="0" borderId="6" xfId="49" applyFont="1" applyBorder="1" applyAlignment="1">
      <alignment horizontal="center" vertical="center"/>
    </xf>
    <xf numFmtId="177" fontId="15" fillId="0" borderId="2" xfId="51" applyNumberFormat="1" applyFont="1" applyBorder="1" applyAlignment="1">
      <alignment horizontal="center"/>
    </xf>
    <xf numFmtId="0" fontId="16" fillId="0" borderId="2" xfId="51" applyFont="1" applyFill="1" applyBorder="1" applyAlignment="1">
      <alignment horizontal="left"/>
    </xf>
    <xf numFmtId="0" fontId="16" fillId="0" borderId="2" xfId="51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14" xfId="50" applyFont="1" applyFill="1" applyBorder="1" applyAlignment="1">
      <alignment horizontal="left" vertical="center"/>
    </xf>
    <xf numFmtId="0" fontId="11" fillId="3" borderId="16" xfId="50" applyFont="1" applyFill="1" applyBorder="1" applyAlignment="1">
      <alignment horizontal="center" vertical="center"/>
    </xf>
    <xf numFmtId="0" fontId="12" fillId="3" borderId="17" xfId="52" applyFont="1" applyFill="1" applyBorder="1" applyAlignment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8" fillId="3" borderId="2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14" fontId="12" fillId="3" borderId="0" xfId="52" applyNumberFormat="1" applyFont="1" applyFill="1"/>
    <xf numFmtId="0" fontId="19" fillId="0" borderId="0" xfId="50" applyAlignment="1">
      <alignment horizontal="left" vertical="center"/>
    </xf>
    <xf numFmtId="0" fontId="20" fillId="0" borderId="18" xfId="50" applyFont="1" applyBorder="1" applyAlignment="1">
      <alignment horizontal="center" vertical="top"/>
    </xf>
    <xf numFmtId="0" fontId="21" fillId="0" borderId="19" xfId="50" applyFont="1" applyBorder="1" applyAlignment="1">
      <alignment horizontal="left" vertical="center"/>
    </xf>
    <xf numFmtId="0" fontId="22" fillId="0" borderId="20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3" fillId="0" borderId="20" xfId="50" applyFont="1" applyBorder="1">
      <alignment vertical="center"/>
    </xf>
    <xf numFmtId="0" fontId="21" fillId="0" borderId="20" xfId="50" applyFont="1" applyBorder="1">
      <alignment vertical="center"/>
    </xf>
    <xf numFmtId="0" fontId="23" fillId="0" borderId="20" xfId="50" applyFont="1" applyBorder="1" applyAlignment="1">
      <alignment horizontal="center" vertical="center"/>
    </xf>
    <xf numFmtId="0" fontId="21" fillId="0" borderId="21" xfId="50" applyFont="1" applyBorder="1">
      <alignment vertical="center"/>
    </xf>
    <xf numFmtId="0" fontId="22" fillId="0" borderId="22" xfId="50" applyFont="1" applyBorder="1" applyAlignment="1">
      <alignment horizontal="center" vertical="center"/>
    </xf>
    <xf numFmtId="0" fontId="21" fillId="0" borderId="22" xfId="50" applyFont="1" applyBorder="1">
      <alignment vertical="center"/>
    </xf>
    <xf numFmtId="58" fontId="23" fillId="0" borderId="22" xfId="50" applyNumberFormat="1" applyFont="1" applyBorder="1" applyAlignment="1">
      <alignment horizontal="center" vertical="center"/>
    </xf>
    <xf numFmtId="0" fontId="23" fillId="0" borderId="22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2" fillId="0" borderId="22" xfId="50" applyFont="1" applyBorder="1" applyAlignment="1">
      <alignment horizontal="right" vertical="center"/>
    </xf>
    <xf numFmtId="0" fontId="21" fillId="0" borderId="22" xfId="50" applyFont="1" applyBorder="1" applyAlignment="1">
      <alignment horizontal="left" vertical="center"/>
    </xf>
    <xf numFmtId="0" fontId="21" fillId="0" borderId="23" xfId="50" applyFont="1" applyBorder="1">
      <alignment vertical="center"/>
    </xf>
    <xf numFmtId="0" fontId="22" fillId="0" borderId="24" xfId="50" applyFont="1" applyBorder="1" applyAlignment="1">
      <alignment horizontal="right" vertical="center"/>
    </xf>
    <xf numFmtId="0" fontId="21" fillId="0" borderId="24" xfId="50" applyFont="1" applyBorder="1">
      <alignment vertical="center"/>
    </xf>
    <xf numFmtId="0" fontId="23" fillId="0" borderId="24" xfId="50" applyFont="1" applyBorder="1">
      <alignment vertical="center"/>
    </xf>
    <xf numFmtId="0" fontId="23" fillId="0" borderId="24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1" fillId="0" borderId="0" xfId="50" applyFont="1">
      <alignment vertical="center"/>
    </xf>
    <xf numFmtId="0" fontId="23" fillId="0" borderId="0" xfId="50" applyFont="1">
      <alignment vertical="center"/>
    </xf>
    <xf numFmtId="0" fontId="23" fillId="0" borderId="0" xfId="50" applyFont="1" applyAlignment="1">
      <alignment horizontal="left" vertical="center"/>
    </xf>
    <xf numFmtId="0" fontId="21" fillId="0" borderId="19" xfId="50" applyFont="1" applyBorder="1">
      <alignment vertical="center"/>
    </xf>
    <xf numFmtId="0" fontId="23" fillId="0" borderId="25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23" fillId="0" borderId="22" xfId="50" applyFont="1" applyBorder="1" applyAlignment="1">
      <alignment horizontal="left" vertical="center"/>
    </xf>
    <xf numFmtId="0" fontId="23" fillId="0" borderId="22" xfId="50" applyFont="1" applyBorder="1">
      <alignment vertical="center"/>
    </xf>
    <xf numFmtId="0" fontId="23" fillId="0" borderId="27" xfId="50" applyFont="1" applyBorder="1" applyAlignment="1">
      <alignment horizontal="center" vertical="center"/>
    </xf>
    <xf numFmtId="0" fontId="23" fillId="0" borderId="28" xfId="50" applyFont="1" applyBorder="1" applyAlignment="1">
      <alignment horizontal="center" vertical="center"/>
    </xf>
    <xf numFmtId="0" fontId="24" fillId="0" borderId="29" xfId="50" applyFont="1" applyBorder="1" applyAlignment="1">
      <alignment horizontal="left" vertical="center"/>
    </xf>
    <xf numFmtId="0" fontId="24" fillId="0" borderId="28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0" fontId="23" fillId="0" borderId="21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1" xfId="50" applyFont="1" applyBorder="1" applyAlignment="1">
      <alignment horizontal="left" vertical="center" wrapText="1"/>
    </xf>
    <xf numFmtId="0" fontId="23" fillId="0" borderId="22" xfId="50" applyFont="1" applyBorder="1" applyAlignment="1">
      <alignment horizontal="left" vertical="center" wrapText="1"/>
    </xf>
    <xf numFmtId="0" fontId="21" fillId="0" borderId="23" xfId="50" applyFont="1" applyBorder="1" applyAlignment="1">
      <alignment horizontal="left" vertical="center"/>
    </xf>
    <xf numFmtId="0" fontId="19" fillId="0" borderId="24" xfId="50" applyBorder="1" applyAlignment="1">
      <alignment horizontal="center" vertical="center"/>
    </xf>
    <xf numFmtId="0" fontId="21" fillId="0" borderId="30" xfId="50" applyFont="1" applyBorder="1" applyAlignment="1">
      <alignment horizontal="center" vertical="center"/>
    </xf>
    <xf numFmtId="0" fontId="21" fillId="0" borderId="3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19" fillId="0" borderId="29" xfId="50" applyBorder="1" applyAlignment="1">
      <alignment horizontal="left" vertical="center"/>
    </xf>
    <xf numFmtId="0" fontId="19" fillId="0" borderId="28" xfId="50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4" fillId="0" borderId="20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3" fillId="0" borderId="24" xfId="50" applyFont="1" applyBorder="1" applyAlignment="1">
      <alignment horizontal="center" vertical="center"/>
    </xf>
    <xf numFmtId="58" fontId="23" fillId="0" borderId="24" xfId="50" applyNumberFormat="1" applyFont="1" applyBorder="1">
      <alignment vertical="center"/>
    </xf>
    <xf numFmtId="0" fontId="21" fillId="0" borderId="24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3" fillId="0" borderId="36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3" fillId="0" borderId="38" xfId="50" applyFont="1" applyBorder="1" applyAlignment="1">
      <alignment horizontal="center" vertical="center"/>
    </xf>
    <xf numFmtId="0" fontId="23" fillId="0" borderId="39" xfId="50" applyFont="1" applyBorder="1" applyAlignment="1">
      <alignment horizontal="center" vertical="center"/>
    </xf>
    <xf numFmtId="0" fontId="24" fillId="0" borderId="39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 wrapText="1"/>
    </xf>
    <xf numFmtId="0" fontId="19" fillId="0" borderId="37" xfId="50" applyBorder="1" applyAlignment="1">
      <alignment horizontal="center" vertical="center"/>
    </xf>
    <xf numFmtId="0" fontId="21" fillId="0" borderId="38" xfId="50" applyFont="1" applyBorder="1" applyAlignment="1">
      <alignment horizontal="left" vertical="center"/>
    </xf>
    <xf numFmtId="0" fontId="19" fillId="0" borderId="39" xfId="50" applyBorder="1" applyAlignment="1">
      <alignment horizontal="left" vertical="center"/>
    </xf>
    <xf numFmtId="0" fontId="23" fillId="0" borderId="40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23" fillId="0" borderId="37" xfId="50" applyFont="1" applyBorder="1" applyAlignment="1">
      <alignment horizontal="center" vertical="center"/>
    </xf>
    <xf numFmtId="0" fontId="26" fillId="0" borderId="18" xfId="50" applyFont="1" applyBorder="1" applyAlignment="1">
      <alignment horizontal="center" vertical="top"/>
    </xf>
    <xf numFmtId="0" fontId="25" fillId="0" borderId="41" xfId="50" applyFont="1" applyBorder="1" applyAlignment="1">
      <alignment horizontal="left" vertical="center"/>
    </xf>
    <xf numFmtId="0" fontId="22" fillId="0" borderId="42" xfId="50" applyFont="1" applyBorder="1" applyAlignment="1">
      <alignment horizontal="center" vertical="center"/>
    </xf>
    <xf numFmtId="0" fontId="25" fillId="0" borderId="42" xfId="50" applyFont="1" applyBorder="1" applyAlignment="1">
      <alignment horizontal="center" vertical="center"/>
    </xf>
    <xf numFmtId="0" fontId="24" fillId="0" borderId="42" xfId="50" applyFont="1" applyBorder="1" applyAlignment="1">
      <alignment horizontal="left" vertical="center"/>
    </xf>
    <xf numFmtId="0" fontId="24" fillId="0" borderId="19" xfId="50" applyFont="1" applyBorder="1" applyAlignment="1">
      <alignment horizontal="center" vertical="center"/>
    </xf>
    <xf numFmtId="0" fontId="24" fillId="0" borderId="20" xfId="50" applyFont="1" applyBorder="1" applyAlignment="1">
      <alignment horizontal="center" vertical="center"/>
    </xf>
    <xf numFmtId="0" fontId="24" fillId="0" borderId="35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25" fillId="0" borderId="20" xfId="50" applyFont="1" applyBorder="1" applyAlignment="1">
      <alignment horizontal="center" vertical="center"/>
    </xf>
    <xf numFmtId="0" fontId="25" fillId="0" borderId="35" xfId="50" applyFont="1" applyBorder="1" applyAlignment="1">
      <alignment horizontal="center" vertical="center"/>
    </xf>
    <xf numFmtId="0" fontId="24" fillId="0" borderId="21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4" fillId="0" borderId="22" xfId="50" applyFont="1" applyBorder="1" applyAlignment="1">
      <alignment horizontal="left" vertical="center"/>
    </xf>
    <xf numFmtId="14" fontId="22" fillId="0" borderId="22" xfId="50" applyNumberFormat="1" applyFont="1" applyBorder="1" applyAlignment="1">
      <alignment horizontal="center" vertical="center"/>
    </xf>
    <xf numFmtId="14" fontId="22" fillId="0" borderId="36" xfId="50" applyNumberFormat="1" applyFont="1" applyBorder="1" applyAlignment="1">
      <alignment horizontal="center" vertical="center"/>
    </xf>
    <xf numFmtId="0" fontId="24" fillId="0" borderId="21" xfId="50" applyFont="1" applyBorder="1">
      <alignment vertical="center"/>
    </xf>
    <xf numFmtId="0" fontId="22" fillId="0" borderId="22" xfId="50" applyFont="1" applyBorder="1">
      <alignment vertical="center"/>
    </xf>
    <xf numFmtId="0" fontId="22" fillId="0" borderId="36" xfId="50" applyFont="1" applyBorder="1">
      <alignment vertical="center"/>
    </xf>
    <xf numFmtId="0" fontId="24" fillId="0" borderId="22" xfId="50" applyFont="1" applyBorder="1">
      <alignment vertical="center"/>
    </xf>
    <xf numFmtId="0" fontId="24" fillId="0" borderId="21" xfId="50" applyFont="1" applyBorder="1" applyAlignment="1">
      <alignment horizontal="center" vertical="center"/>
    </xf>
    <xf numFmtId="0" fontId="22" fillId="0" borderId="27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19" fillId="0" borderId="22" xfId="50" applyBorder="1">
      <alignment vertical="center"/>
    </xf>
    <xf numFmtId="0" fontId="22" fillId="0" borderId="21" xfId="50" applyFont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center"/>
    </xf>
    <xf numFmtId="0" fontId="22" fillId="0" borderId="37" xfId="50" applyFont="1" applyBorder="1" applyAlignment="1">
      <alignment horizontal="center" vertical="center"/>
    </xf>
    <xf numFmtId="0" fontId="24" fillId="0" borderId="24" xfId="50" applyFont="1" applyBorder="1" applyAlignment="1">
      <alignment horizontal="left" vertical="center"/>
    </xf>
    <xf numFmtId="14" fontId="22" fillId="0" borderId="24" xfId="50" applyNumberFormat="1" applyFont="1" applyBorder="1" applyAlignment="1">
      <alignment horizontal="center" vertical="center"/>
    </xf>
    <xf numFmtId="14" fontId="22" fillId="0" borderId="37" xfId="50" applyNumberFormat="1" applyFont="1" applyBorder="1" applyAlignment="1">
      <alignment horizontal="center" vertical="center"/>
    </xf>
    <xf numFmtId="0" fontId="22" fillId="0" borderId="23" xfId="50" applyFont="1" applyBorder="1" applyAlignment="1">
      <alignment horizontal="left" vertical="center"/>
    </xf>
    <xf numFmtId="0" fontId="25" fillId="0" borderId="0" xfId="50" applyFont="1" applyAlignment="1">
      <alignment horizontal="left" vertical="center"/>
    </xf>
    <xf numFmtId="0" fontId="24" fillId="0" borderId="19" xfId="50" applyFont="1" applyBorder="1">
      <alignment vertical="center"/>
    </xf>
    <xf numFmtId="0" fontId="19" fillId="0" borderId="20" xfId="50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19" fillId="0" borderId="20" xfId="50" applyBorder="1">
      <alignment vertical="center"/>
    </xf>
    <xf numFmtId="0" fontId="24" fillId="0" borderId="20" xfId="50" applyFont="1" applyBorder="1">
      <alignment vertical="center"/>
    </xf>
    <xf numFmtId="0" fontId="19" fillId="0" borderId="22" xfId="50" applyBorder="1" applyAlignment="1">
      <alignment horizontal="left" vertical="center"/>
    </xf>
    <xf numFmtId="0" fontId="24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left" vertical="center"/>
    </xf>
    <xf numFmtId="0" fontId="23" fillId="0" borderId="20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2" fillId="0" borderId="24" xfId="5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23" xfId="50" applyFont="1" applyBorder="1" applyAlignment="1">
      <alignment horizontal="center" vertical="center"/>
    </xf>
    <xf numFmtId="0" fontId="24" fillId="0" borderId="24" xfId="50" applyFont="1" applyBorder="1" applyAlignment="1">
      <alignment horizontal="center" vertical="center"/>
    </xf>
    <xf numFmtId="0" fontId="24" fillId="0" borderId="22" xfId="50" applyFont="1" applyBorder="1" applyAlignment="1">
      <alignment horizontal="center" vertical="center"/>
    </xf>
    <xf numFmtId="0" fontId="24" fillId="0" borderId="32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/>
    </xf>
    <xf numFmtId="0" fontId="22" fillId="0" borderId="31" xfId="50" applyFont="1" applyBorder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5" fillId="0" borderId="43" xfId="50" applyFont="1" applyBorder="1">
      <alignment vertical="center"/>
    </xf>
    <xf numFmtId="0" fontId="22" fillId="0" borderId="44" xfId="50" applyFont="1" applyBorder="1" applyAlignment="1">
      <alignment horizontal="center" vertical="center"/>
    </xf>
    <xf numFmtId="0" fontId="25" fillId="0" borderId="44" xfId="50" applyFont="1" applyBorder="1">
      <alignment vertical="center"/>
    </xf>
    <xf numFmtId="0" fontId="22" fillId="0" borderId="44" xfId="50" applyFont="1" applyBorder="1">
      <alignment vertical="center"/>
    </xf>
    <xf numFmtId="58" fontId="19" fillId="0" borderId="44" xfId="50" applyNumberFormat="1" applyBorder="1">
      <alignment vertical="center"/>
    </xf>
    <xf numFmtId="0" fontId="25" fillId="0" borderId="44" xfId="50" applyFont="1" applyBorder="1" applyAlignment="1">
      <alignment horizontal="center" vertical="center"/>
    </xf>
    <xf numFmtId="0" fontId="25" fillId="0" borderId="45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/>
    </xf>
    <xf numFmtId="0" fontId="25" fillId="0" borderId="46" xfId="50" applyFont="1" applyBorder="1" applyAlignment="1">
      <alignment horizontal="center" vertical="center"/>
    </xf>
    <xf numFmtId="0" fontId="25" fillId="0" borderId="47" xfId="50" applyFont="1" applyBorder="1" applyAlignment="1">
      <alignment horizontal="center" vertical="center"/>
    </xf>
    <xf numFmtId="0" fontId="25" fillId="0" borderId="23" xfId="50" applyFont="1" applyBorder="1" applyAlignment="1">
      <alignment horizontal="center" vertical="center"/>
    </xf>
    <xf numFmtId="0" fontId="25" fillId="0" borderId="24" xfId="50" applyFont="1" applyBorder="1" applyAlignment="1">
      <alignment horizontal="center" vertical="center"/>
    </xf>
    <xf numFmtId="58" fontId="25" fillId="0" borderId="44" xfId="50" applyNumberFormat="1" applyFont="1" applyBorder="1">
      <alignment vertical="center"/>
    </xf>
    <xf numFmtId="0" fontId="19" fillId="0" borderId="42" xfId="50" applyBorder="1" applyAlignment="1">
      <alignment horizontal="center" vertical="center"/>
    </xf>
    <xf numFmtId="0" fontId="19" fillId="0" borderId="48" xfId="50" applyBorder="1" applyAlignment="1">
      <alignment horizontal="center" vertical="center"/>
    </xf>
    <xf numFmtId="0" fontId="24" fillId="0" borderId="36" xfId="50" applyFont="1" applyBorder="1" applyAlignment="1">
      <alignment horizontal="center" vertical="center"/>
    </xf>
    <xf numFmtId="0" fontId="22" fillId="0" borderId="37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24" fillId="0" borderId="37" xfId="50" applyFont="1" applyBorder="1" applyAlignment="1">
      <alignment horizontal="center" vertical="center"/>
    </xf>
    <xf numFmtId="0" fontId="24" fillId="0" borderId="40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/>
    </xf>
    <xf numFmtId="0" fontId="22" fillId="0" borderId="49" xfId="50" applyFont="1" applyBorder="1" applyAlignment="1">
      <alignment horizontal="center" vertical="center"/>
    </xf>
    <xf numFmtId="0" fontId="25" fillId="0" borderId="50" xfId="50" applyFont="1" applyBorder="1" applyAlignment="1">
      <alignment horizontal="left" vertical="center"/>
    </xf>
    <xf numFmtId="0" fontId="25" fillId="0" borderId="51" xfId="50" applyFont="1" applyBorder="1" applyAlignment="1">
      <alignment horizontal="center" vertical="center"/>
    </xf>
    <xf numFmtId="0" fontId="25" fillId="0" borderId="37" xfId="50" applyFont="1" applyBorder="1" applyAlignment="1">
      <alignment horizontal="center" vertical="center"/>
    </xf>
    <xf numFmtId="0" fontId="19" fillId="0" borderId="44" xfId="50" applyBorder="1" applyAlignment="1">
      <alignment horizontal="center" vertical="center"/>
    </xf>
    <xf numFmtId="0" fontId="19" fillId="0" borderId="49" xfId="50" applyBorder="1" applyAlignment="1">
      <alignment horizontal="center" vertical="center"/>
    </xf>
    <xf numFmtId="0" fontId="27" fillId="0" borderId="18" xfId="50" applyFont="1" applyBorder="1" applyAlignment="1">
      <alignment horizontal="center" vertical="top"/>
    </xf>
    <xf numFmtId="0" fontId="24" fillId="0" borderId="23" xfId="50" applyFont="1" applyBorder="1">
      <alignment vertical="center"/>
    </xf>
    <xf numFmtId="0" fontId="24" fillId="0" borderId="52" xfId="50" applyFont="1" applyBorder="1" applyAlignment="1">
      <alignment horizontal="left" vertical="center"/>
    </xf>
    <xf numFmtId="0" fontId="24" fillId="0" borderId="30" xfId="50" applyFont="1" applyBorder="1" applyAlignment="1">
      <alignment horizontal="left" vertical="center"/>
    </xf>
    <xf numFmtId="0" fontId="24" fillId="0" borderId="46" xfId="50" applyFont="1" applyBorder="1">
      <alignment vertical="center"/>
    </xf>
    <xf numFmtId="0" fontId="19" fillId="0" borderId="47" xfId="50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19" fillId="0" borderId="47" xfId="50" applyBorder="1">
      <alignment vertical="center"/>
    </xf>
    <xf numFmtId="0" fontId="24" fillId="0" borderId="47" xfId="50" applyFont="1" applyBorder="1">
      <alignment vertical="center"/>
    </xf>
    <xf numFmtId="0" fontId="24" fillId="0" borderId="46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24" fillId="0" borderId="47" xfId="50" applyFont="1" applyBorder="1" applyAlignment="1">
      <alignment horizontal="center" vertical="center"/>
    </xf>
    <xf numFmtId="0" fontId="19" fillId="0" borderId="47" xfId="50" applyBorder="1" applyAlignment="1">
      <alignment horizontal="center" vertical="center"/>
    </xf>
    <xf numFmtId="0" fontId="19" fillId="0" borderId="22" xfId="50" applyBorder="1" applyAlignment="1">
      <alignment horizontal="center" vertical="center"/>
    </xf>
    <xf numFmtId="0" fontId="24" fillId="0" borderId="32" xfId="50" applyFont="1" applyBorder="1" applyAlignment="1">
      <alignment horizontal="left" vertical="center" wrapText="1"/>
    </xf>
    <xf numFmtId="0" fontId="24" fillId="0" borderId="33" xfId="50" applyFont="1" applyBorder="1" applyAlignment="1">
      <alignment horizontal="left" vertical="center" wrapText="1"/>
    </xf>
    <xf numFmtId="0" fontId="24" fillId="0" borderId="46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28" fillId="0" borderId="53" xfId="5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9" fontId="22" fillId="0" borderId="22" xfId="5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4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22" fillId="0" borderId="31" xfId="50" applyNumberFormat="1" applyFont="1" applyBorder="1" applyAlignment="1">
      <alignment horizontal="left" vertical="center"/>
    </xf>
    <xf numFmtId="9" fontId="22" fillId="0" borderId="26" xfId="50" applyNumberFormat="1" applyFont="1" applyBorder="1" applyAlignment="1">
      <alignment horizontal="left" vertical="center"/>
    </xf>
    <xf numFmtId="9" fontId="22" fillId="0" borderId="32" xfId="50" applyNumberFormat="1" applyFont="1" applyBorder="1" applyAlignment="1">
      <alignment horizontal="left" vertical="center"/>
    </xf>
    <xf numFmtId="9" fontId="22" fillId="0" borderId="33" xfId="50" applyNumberFormat="1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25" fillId="0" borderId="41" xfId="50" applyFont="1" applyBorder="1">
      <alignment vertical="center"/>
    </xf>
    <xf numFmtId="0" fontId="31" fillId="0" borderId="44" xfId="50" applyFont="1" applyBorder="1" applyAlignment="1">
      <alignment horizontal="center" vertical="center"/>
    </xf>
    <xf numFmtId="0" fontId="25" fillId="0" borderId="42" xfId="50" applyFont="1" applyBorder="1">
      <alignment vertical="center"/>
    </xf>
    <xf numFmtId="0" fontId="22" fillId="0" borderId="57" xfId="50" applyFont="1" applyBorder="1">
      <alignment vertical="center"/>
    </xf>
    <xf numFmtId="0" fontId="25" fillId="0" borderId="57" xfId="50" applyFont="1" applyBorder="1">
      <alignment vertical="center"/>
    </xf>
    <xf numFmtId="58" fontId="19" fillId="0" borderId="42" xfId="50" applyNumberFormat="1" applyBorder="1">
      <alignment vertical="center"/>
    </xf>
    <xf numFmtId="0" fontId="25" fillId="0" borderId="30" xfId="50" applyFont="1" applyBorder="1" applyAlignment="1">
      <alignment horizontal="center" vertical="center"/>
    </xf>
    <xf numFmtId="0" fontId="22" fillId="0" borderId="52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19" fillId="0" borderId="57" xfId="50" applyBorder="1">
      <alignment vertical="center"/>
    </xf>
    <xf numFmtId="0" fontId="24" fillId="0" borderId="58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24" fillId="0" borderId="0" xfId="50" applyFont="1">
      <alignment vertical="center"/>
    </xf>
    <xf numFmtId="0" fontId="24" fillId="0" borderId="40" xfId="50" applyFont="1" applyBorder="1" applyAlignment="1">
      <alignment horizontal="left" vertical="center" wrapText="1"/>
    </xf>
    <xf numFmtId="0" fontId="24" fillId="0" borderId="51" xfId="50" applyFont="1" applyBorder="1" applyAlignment="1">
      <alignment horizontal="left" vertical="center"/>
    </xf>
    <xf numFmtId="0" fontId="32" fillId="0" borderId="36" xfId="50" applyFont="1" applyBorder="1" applyAlignment="1">
      <alignment horizontal="left" vertical="center" wrapText="1"/>
    </xf>
    <xf numFmtId="0" fontId="32" fillId="0" borderId="36" xfId="5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2" fillId="0" borderId="38" xfId="50" applyNumberFormat="1" applyFont="1" applyBorder="1" applyAlignment="1">
      <alignment horizontal="left" vertical="center"/>
    </xf>
    <xf numFmtId="9" fontId="22" fillId="0" borderId="40" xfId="50" applyNumberFormat="1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2" fillId="0" borderId="59" xfId="50" applyFont="1" applyBorder="1" applyAlignment="1">
      <alignment horizontal="left" vertical="center"/>
    </xf>
    <xf numFmtId="0" fontId="25" fillId="0" borderId="60" xfId="50" applyFont="1" applyBorder="1" applyAlignment="1">
      <alignment horizontal="center" vertical="center"/>
    </xf>
    <xf numFmtId="0" fontId="22" fillId="0" borderId="57" xfId="50" applyFont="1" applyBorder="1" applyAlignment="1">
      <alignment horizontal="center" vertical="center"/>
    </xf>
    <xf numFmtId="0" fontId="22" fillId="0" borderId="58" xfId="50" applyFont="1" applyBorder="1" applyAlignment="1">
      <alignment horizontal="center" vertical="center"/>
    </xf>
    <xf numFmtId="0" fontId="22" fillId="0" borderId="58" xfId="50" applyFont="1" applyBorder="1" applyAlignment="1">
      <alignment horizontal="left" vertical="center"/>
    </xf>
    <xf numFmtId="0" fontId="33" fillId="0" borderId="61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34" fillId="0" borderId="63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3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/>
    <xf numFmtId="0" fontId="0" fillId="0" borderId="68" xfId="0" applyBorder="1"/>
    <xf numFmtId="0" fontId="0" fillId="0" borderId="69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3" borderId="2" xfId="48" applyFont="1" applyFill="1" applyBorder="1" applyAlignment="1" quotePrefix="1">
      <alignment horizontal="center" vertical="center" wrapText="1"/>
    </xf>
    <xf numFmtId="0" fontId="9" fillId="0" borderId="7" xfId="47" applyFont="1" applyBorder="1" applyAlignment="1" quotePrefix="1">
      <alignment horizontal="center" vertical="center" wrapText="1"/>
    </xf>
    <xf numFmtId="0" fontId="9" fillId="0" borderId="11" xfId="47" applyFont="1" applyBorder="1" applyAlignment="1" quotePrefix="1">
      <alignment horizontal="center" vertical="center" wrapText="1"/>
    </xf>
    <xf numFmtId="0" fontId="9" fillId="0" borderId="12" xfId="47" applyFont="1" applyBorder="1" applyAlignment="1" quotePrefix="1">
      <alignment horizontal="center" vertical="center" wrapText="1"/>
    </xf>
    <xf numFmtId="0" fontId="9" fillId="0" borderId="5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1 17" xfId="49"/>
    <cellStyle name="常规 2" xfId="50"/>
    <cellStyle name="常规 23" xfId="51"/>
    <cellStyle name="常规 3" xfId="52"/>
    <cellStyle name="常规 4" xfId="53"/>
    <cellStyle name="常规 40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6" t="s">
        <v>0</v>
      </c>
      <c r="C2" s="307"/>
      <c r="D2" s="307"/>
      <c r="E2" s="307"/>
      <c r="F2" s="307"/>
      <c r="G2" s="307"/>
      <c r="H2" s="307"/>
      <c r="I2" s="321"/>
    </row>
    <row r="3" ht="27.95" customHeight="1" spans="2:9">
      <c r="B3" s="308"/>
      <c r="C3" s="309"/>
      <c r="D3" s="310" t="s">
        <v>1</v>
      </c>
      <c r="E3" s="311"/>
      <c r="F3" s="312" t="s">
        <v>2</v>
      </c>
      <c r="G3" s="313"/>
      <c r="H3" s="310" t="s">
        <v>3</v>
      </c>
      <c r="I3" s="322"/>
    </row>
    <row r="4" ht="27.95" customHeight="1" spans="2:9">
      <c r="B4" s="308" t="s">
        <v>4</v>
      </c>
      <c r="C4" s="309" t="s">
        <v>5</v>
      </c>
      <c r="D4" s="309" t="s">
        <v>6</v>
      </c>
      <c r="E4" s="309" t="s">
        <v>7</v>
      </c>
      <c r="F4" s="314" t="s">
        <v>6</v>
      </c>
      <c r="G4" s="314" t="s">
        <v>7</v>
      </c>
      <c r="H4" s="309" t="s">
        <v>6</v>
      </c>
      <c r="I4" s="323" t="s">
        <v>7</v>
      </c>
    </row>
    <row r="5" ht="27.95" customHeight="1" spans="2:9">
      <c r="B5" s="315" t="s">
        <v>8</v>
      </c>
      <c r="C5" s="9">
        <v>13</v>
      </c>
      <c r="D5" s="9">
        <v>0</v>
      </c>
      <c r="E5" s="9">
        <v>1</v>
      </c>
      <c r="F5" s="316">
        <v>0</v>
      </c>
      <c r="G5" s="316">
        <v>1</v>
      </c>
      <c r="H5" s="9">
        <v>1</v>
      </c>
      <c r="I5" s="324">
        <v>2</v>
      </c>
    </row>
    <row r="6" ht="27.95" customHeight="1" spans="2:9">
      <c r="B6" s="315" t="s">
        <v>9</v>
      </c>
      <c r="C6" s="9">
        <v>20</v>
      </c>
      <c r="D6" s="9">
        <v>0</v>
      </c>
      <c r="E6" s="9">
        <v>1</v>
      </c>
      <c r="F6" s="316">
        <v>1</v>
      </c>
      <c r="G6" s="316">
        <v>2</v>
      </c>
      <c r="H6" s="9">
        <v>2</v>
      </c>
      <c r="I6" s="324">
        <v>3</v>
      </c>
    </row>
    <row r="7" ht="27.95" customHeight="1" spans="2:9">
      <c r="B7" s="315" t="s">
        <v>10</v>
      </c>
      <c r="C7" s="9">
        <v>32</v>
      </c>
      <c r="D7" s="9">
        <v>0</v>
      </c>
      <c r="E7" s="9">
        <v>1</v>
      </c>
      <c r="F7" s="316">
        <v>2</v>
      </c>
      <c r="G7" s="316">
        <v>3</v>
      </c>
      <c r="H7" s="9">
        <v>3</v>
      </c>
      <c r="I7" s="324">
        <v>4</v>
      </c>
    </row>
    <row r="8" ht="27.95" customHeight="1" spans="2:9">
      <c r="B8" s="315" t="s">
        <v>11</v>
      </c>
      <c r="C8" s="9">
        <v>50</v>
      </c>
      <c r="D8" s="9">
        <v>1</v>
      </c>
      <c r="E8" s="9">
        <v>2</v>
      </c>
      <c r="F8" s="316">
        <v>3</v>
      </c>
      <c r="G8" s="316">
        <v>4</v>
      </c>
      <c r="H8" s="9">
        <v>5</v>
      </c>
      <c r="I8" s="324">
        <v>6</v>
      </c>
    </row>
    <row r="9" ht="27.95" customHeight="1" spans="2:9">
      <c r="B9" s="315" t="s">
        <v>12</v>
      </c>
      <c r="C9" s="9">
        <v>80</v>
      </c>
      <c r="D9" s="9">
        <v>2</v>
      </c>
      <c r="E9" s="9">
        <v>3</v>
      </c>
      <c r="F9" s="316">
        <v>5</v>
      </c>
      <c r="G9" s="316">
        <v>6</v>
      </c>
      <c r="H9" s="9">
        <v>7</v>
      </c>
      <c r="I9" s="324">
        <v>8</v>
      </c>
    </row>
    <row r="10" ht="27.95" customHeight="1" spans="2:9">
      <c r="B10" s="315" t="s">
        <v>13</v>
      </c>
      <c r="C10" s="9">
        <v>125</v>
      </c>
      <c r="D10" s="9">
        <v>3</v>
      </c>
      <c r="E10" s="9">
        <v>4</v>
      </c>
      <c r="F10" s="316">
        <v>7</v>
      </c>
      <c r="G10" s="316">
        <v>8</v>
      </c>
      <c r="H10" s="9">
        <v>10</v>
      </c>
      <c r="I10" s="324">
        <v>11</v>
      </c>
    </row>
    <row r="11" ht="27.95" customHeight="1" spans="2:9">
      <c r="B11" s="315" t="s">
        <v>14</v>
      </c>
      <c r="C11" s="9">
        <v>200</v>
      </c>
      <c r="D11" s="9">
        <v>5</v>
      </c>
      <c r="E11" s="9">
        <v>6</v>
      </c>
      <c r="F11" s="316">
        <v>10</v>
      </c>
      <c r="G11" s="316">
        <v>11</v>
      </c>
      <c r="H11" s="9">
        <v>14</v>
      </c>
      <c r="I11" s="324">
        <v>15</v>
      </c>
    </row>
    <row r="12" ht="27.95" customHeight="1" spans="2:9">
      <c r="B12" s="317" t="s">
        <v>15</v>
      </c>
      <c r="C12" s="318">
        <v>315</v>
      </c>
      <c r="D12" s="318">
        <v>7</v>
      </c>
      <c r="E12" s="318">
        <v>8</v>
      </c>
      <c r="F12" s="319">
        <v>14</v>
      </c>
      <c r="G12" s="319">
        <v>15</v>
      </c>
      <c r="H12" s="318">
        <v>21</v>
      </c>
      <c r="I12" s="325">
        <v>22</v>
      </c>
    </row>
    <row r="14" spans="2:4">
      <c r="B14" s="320" t="s">
        <v>16</v>
      </c>
      <c r="C14" s="320"/>
      <c r="D14" s="3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G27" sqref="G27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285</v>
      </c>
      <c r="L2" s="5" t="s">
        <v>254</v>
      </c>
    </row>
    <row r="3" ht="33.75" spans="1:12">
      <c r="A3" s="9" t="s">
        <v>287</v>
      </c>
      <c r="B3" s="9"/>
      <c r="C3" s="10">
        <v>33</v>
      </c>
      <c r="D3" s="326" t="s">
        <v>256</v>
      </c>
      <c r="E3" s="327" t="s">
        <v>261</v>
      </c>
      <c r="F3" s="10" t="s">
        <v>28</v>
      </c>
      <c r="G3" s="10" t="s">
        <v>325</v>
      </c>
      <c r="H3" s="24" t="s">
        <v>326</v>
      </c>
      <c r="I3" s="24" t="s">
        <v>327</v>
      </c>
      <c r="J3" s="10"/>
      <c r="K3" s="10"/>
      <c r="L3" s="10"/>
    </row>
    <row r="4" ht="33.75" spans="1:12">
      <c r="A4" s="9" t="s">
        <v>305</v>
      </c>
      <c r="B4" s="9"/>
      <c r="C4" s="10">
        <v>33</v>
      </c>
      <c r="D4" s="326" t="s">
        <v>256</v>
      </c>
      <c r="E4" s="327" t="s">
        <v>260</v>
      </c>
      <c r="F4" s="10" t="s">
        <v>28</v>
      </c>
      <c r="G4" s="10" t="s">
        <v>325</v>
      </c>
      <c r="H4" s="24" t="s">
        <v>326</v>
      </c>
      <c r="I4" s="24" t="s">
        <v>327</v>
      </c>
      <c r="J4" s="10"/>
      <c r="K4" s="10"/>
      <c r="L4" s="10"/>
    </row>
    <row r="5" ht="22.5" spans="1:12">
      <c r="A5" s="9" t="s">
        <v>306</v>
      </c>
      <c r="B5" s="9"/>
      <c r="C5" s="10">
        <v>33</v>
      </c>
      <c r="D5" s="326" t="s">
        <v>256</v>
      </c>
      <c r="E5" s="327" t="s">
        <v>257</v>
      </c>
      <c r="F5" s="10" t="s">
        <v>28</v>
      </c>
      <c r="G5" s="10" t="s">
        <v>325</v>
      </c>
      <c r="H5" s="24" t="s">
        <v>326</v>
      </c>
      <c r="I5" s="24" t="s">
        <v>327</v>
      </c>
      <c r="J5" s="10"/>
      <c r="K5" s="10"/>
      <c r="L5" s="10"/>
    </row>
    <row r="6" ht="22.5" spans="1:12">
      <c r="A6" s="9" t="s">
        <v>307</v>
      </c>
      <c r="B6" s="9"/>
      <c r="C6" s="10">
        <v>33</v>
      </c>
      <c r="D6" s="326" t="s">
        <v>256</v>
      </c>
      <c r="E6" s="327" t="s">
        <v>257</v>
      </c>
      <c r="F6" s="10" t="s">
        <v>28</v>
      </c>
      <c r="G6" s="10" t="s">
        <v>325</v>
      </c>
      <c r="H6" s="24" t="s">
        <v>326</v>
      </c>
      <c r="I6" s="24" t="s">
        <v>327</v>
      </c>
      <c r="J6" s="10"/>
      <c r="K6" s="10"/>
      <c r="L6" s="10"/>
    </row>
    <row r="7" spans="1:12">
      <c r="A7" s="9" t="s">
        <v>308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262</v>
      </c>
      <c r="B11" s="14"/>
      <c r="C11" s="14"/>
      <c r="D11" s="14"/>
      <c r="E11" s="15"/>
      <c r="F11" s="16"/>
      <c r="G11" s="25"/>
      <c r="H11" s="13" t="s">
        <v>275</v>
      </c>
      <c r="I11" s="14"/>
      <c r="J11" s="14"/>
      <c r="K11" s="14"/>
      <c r="L11" s="21"/>
    </row>
    <row r="12" ht="79.5" customHeight="1" spans="1:12">
      <c r="A12" s="17" t="s">
        <v>328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">
      <c r="A13" t="s">
        <v>277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286</v>
      </c>
      <c r="D2" s="5" t="s">
        <v>243</v>
      </c>
      <c r="E2" s="5" t="s">
        <v>244</v>
      </c>
      <c r="F2" s="4" t="s">
        <v>330</v>
      </c>
      <c r="G2" s="4" t="s">
        <v>268</v>
      </c>
      <c r="H2" s="6" t="s">
        <v>269</v>
      </c>
      <c r="I2" s="19" t="s">
        <v>271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272</v>
      </c>
      <c r="H3" s="8"/>
      <c r="I3" s="20"/>
    </row>
    <row r="4" spans="1:9">
      <c r="A4" s="9"/>
      <c r="B4" s="9" t="s">
        <v>300</v>
      </c>
      <c r="C4" s="10" t="s">
        <v>332</v>
      </c>
      <c r="D4" s="332" t="s">
        <v>333</v>
      </c>
      <c r="E4" s="10" t="s">
        <v>28</v>
      </c>
      <c r="F4" s="12">
        <v>0.02</v>
      </c>
      <c r="G4" s="12">
        <v>0.02</v>
      </c>
      <c r="H4" s="12">
        <f>SUM(F4:G4)</f>
        <v>0.04</v>
      </c>
      <c r="I4" s="10" t="s">
        <v>259</v>
      </c>
    </row>
    <row r="5" spans="1:9">
      <c r="A5" s="9"/>
      <c r="B5" s="9" t="s">
        <v>300</v>
      </c>
      <c r="C5" s="10" t="s">
        <v>332</v>
      </c>
      <c r="D5" s="332" t="s">
        <v>333</v>
      </c>
      <c r="E5" s="10" t="s">
        <v>28</v>
      </c>
      <c r="F5" s="12">
        <v>0.02</v>
      </c>
      <c r="G5" s="12">
        <v>0.02</v>
      </c>
      <c r="H5" s="12">
        <f>SUM(F5:G5)</f>
        <v>0.04</v>
      </c>
      <c r="I5" s="10" t="s">
        <v>259</v>
      </c>
    </row>
    <row r="6" spans="1:9">
      <c r="A6" s="9"/>
      <c r="B6" s="9" t="s">
        <v>300</v>
      </c>
      <c r="C6" s="10" t="s">
        <v>332</v>
      </c>
      <c r="D6" s="332" t="s">
        <v>333</v>
      </c>
      <c r="E6" s="10" t="s">
        <v>28</v>
      </c>
      <c r="F6" s="12">
        <v>0.02</v>
      </c>
      <c r="G6" s="12">
        <v>0.02</v>
      </c>
      <c r="H6" s="12">
        <f>SUM(F6:G6)</f>
        <v>0.04</v>
      </c>
      <c r="I6" s="10" t="s">
        <v>259</v>
      </c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262</v>
      </c>
      <c r="B12" s="14"/>
      <c r="C12" s="14"/>
      <c r="D12" s="15"/>
      <c r="E12" s="16"/>
      <c r="F12" s="13" t="s">
        <v>275</v>
      </c>
      <c r="G12" s="14"/>
      <c r="H12" s="15"/>
      <c r="I12" s="21"/>
    </row>
    <row r="13" ht="39" customHeight="1" spans="1:9">
      <c r="A13" s="17" t="s">
        <v>334</v>
      </c>
      <c r="B13" s="17"/>
      <c r="C13" s="18"/>
      <c r="D13" s="18"/>
      <c r="E13" s="18"/>
      <c r="F13" s="18"/>
      <c r="G13" s="18"/>
      <c r="H13" s="18"/>
      <c r="I13" s="18"/>
    </row>
    <row r="14" spans="1:1">
      <c r="A14" t="s">
        <v>277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2" sqref="A2:K2"/>
    </sheetView>
  </sheetViews>
  <sheetFormatPr defaultColWidth="10.375" defaultRowHeight="16.5" customHeight="1"/>
  <cols>
    <col min="1" max="9" width="10.375" style="83"/>
    <col min="10" max="10" width="8.875" style="83" customWidth="1"/>
    <col min="11" max="11" width="12" style="83" customWidth="1"/>
    <col min="12" max="16384" width="10.375" style="83"/>
  </cols>
  <sheetData>
    <row r="1" ht="21" spans="1:11">
      <c r="A1" s="244" t="s">
        <v>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ht="15" spans="1:11">
      <c r="A2" s="159" t="s">
        <v>18</v>
      </c>
      <c r="B2" s="160" t="s">
        <v>19</v>
      </c>
      <c r="C2" s="160"/>
      <c r="D2" s="161" t="s">
        <v>20</v>
      </c>
      <c r="E2" s="161"/>
      <c r="F2" s="160" t="s">
        <v>21</v>
      </c>
      <c r="G2" s="160"/>
      <c r="H2" s="162" t="s">
        <v>22</v>
      </c>
      <c r="I2" s="227" t="s">
        <v>23</v>
      </c>
      <c r="J2" s="227"/>
      <c r="K2" s="228"/>
    </row>
    <row r="3" ht="14.25" spans="1:11">
      <c r="A3" s="163" t="s">
        <v>24</v>
      </c>
      <c r="B3" s="164"/>
      <c r="C3" s="165"/>
      <c r="D3" s="166" t="s">
        <v>25</v>
      </c>
      <c r="E3" s="167"/>
      <c r="F3" s="167"/>
      <c r="G3" s="168"/>
      <c r="H3" s="166" t="s">
        <v>26</v>
      </c>
      <c r="I3" s="167"/>
      <c r="J3" s="167"/>
      <c r="K3" s="168"/>
    </row>
    <row r="4" ht="14.25" spans="1:11">
      <c r="A4" s="169" t="s">
        <v>27</v>
      </c>
      <c r="B4" s="170" t="s">
        <v>28</v>
      </c>
      <c r="C4" s="171"/>
      <c r="D4" s="169" t="s">
        <v>29</v>
      </c>
      <c r="E4" s="172"/>
      <c r="F4" s="173" t="s">
        <v>30</v>
      </c>
      <c r="G4" s="174"/>
      <c r="H4" s="169" t="s">
        <v>31</v>
      </c>
      <c r="I4" s="172"/>
      <c r="J4" s="170" t="s">
        <v>32</v>
      </c>
      <c r="K4" s="171" t="s">
        <v>33</v>
      </c>
    </row>
    <row r="5" ht="14.25" spans="1:11">
      <c r="A5" s="175" t="s">
        <v>34</v>
      </c>
      <c r="B5" s="170" t="s">
        <v>35</v>
      </c>
      <c r="C5" s="171"/>
      <c r="D5" s="169" t="s">
        <v>36</v>
      </c>
      <c r="E5" s="172"/>
      <c r="F5" s="173">
        <v>45370</v>
      </c>
      <c r="G5" s="174"/>
      <c r="H5" s="169" t="s">
        <v>37</v>
      </c>
      <c r="I5" s="172"/>
      <c r="J5" s="170" t="s">
        <v>32</v>
      </c>
      <c r="K5" s="171" t="s">
        <v>33</v>
      </c>
    </row>
    <row r="6" ht="14.25" spans="1:11">
      <c r="A6" s="169" t="s">
        <v>38</v>
      </c>
      <c r="B6" s="176">
        <v>4</v>
      </c>
      <c r="C6" s="177">
        <v>5</v>
      </c>
      <c r="D6" s="175" t="s">
        <v>39</v>
      </c>
      <c r="E6" s="178"/>
      <c r="F6" s="173">
        <v>45427</v>
      </c>
      <c r="G6" s="174"/>
      <c r="H6" s="169" t="s">
        <v>40</v>
      </c>
      <c r="I6" s="172"/>
      <c r="J6" s="170" t="s">
        <v>32</v>
      </c>
      <c r="K6" s="171" t="s">
        <v>33</v>
      </c>
    </row>
    <row r="7" ht="14.25" spans="1:11">
      <c r="A7" s="169" t="s">
        <v>41</v>
      </c>
      <c r="B7" s="180">
        <v>20883</v>
      </c>
      <c r="C7" s="181"/>
      <c r="D7" s="175" t="s">
        <v>42</v>
      </c>
      <c r="E7" s="182"/>
      <c r="F7" s="173">
        <v>45432</v>
      </c>
      <c r="G7" s="174"/>
      <c r="H7" s="169" t="s">
        <v>43</v>
      </c>
      <c r="I7" s="172"/>
      <c r="J7" s="170" t="s">
        <v>32</v>
      </c>
      <c r="K7" s="171" t="s">
        <v>33</v>
      </c>
    </row>
    <row r="8" ht="15" spans="1:11">
      <c r="A8" s="245"/>
      <c r="B8" s="185"/>
      <c r="C8" s="186"/>
      <c r="D8" s="184" t="s">
        <v>44</v>
      </c>
      <c r="E8" s="187"/>
      <c r="F8" s="188">
        <v>45442</v>
      </c>
      <c r="G8" s="189"/>
      <c r="H8" s="184" t="s">
        <v>45</v>
      </c>
      <c r="I8" s="187"/>
      <c r="J8" s="203" t="s">
        <v>32</v>
      </c>
      <c r="K8" s="230" t="s">
        <v>33</v>
      </c>
    </row>
    <row r="9" ht="15" spans="1:11">
      <c r="A9" s="246" t="s">
        <v>46</v>
      </c>
      <c r="B9" s="247"/>
      <c r="C9" s="247"/>
      <c r="D9" s="247"/>
      <c r="E9" s="247"/>
      <c r="F9" s="247"/>
      <c r="G9" s="247"/>
      <c r="H9" s="247"/>
      <c r="I9" s="247"/>
      <c r="J9" s="247"/>
      <c r="K9" s="289"/>
    </row>
    <row r="10" ht="15" spans="1:11">
      <c r="A10" s="220" t="s">
        <v>47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39"/>
    </row>
    <row r="11" ht="14.25" spans="1:11">
      <c r="A11" s="248" t="s">
        <v>48</v>
      </c>
      <c r="B11" s="249" t="s">
        <v>49</v>
      </c>
      <c r="C11" s="250" t="s">
        <v>50</v>
      </c>
      <c r="D11" s="251"/>
      <c r="E11" s="252" t="s">
        <v>51</v>
      </c>
      <c r="F11" s="249" t="s">
        <v>49</v>
      </c>
      <c r="G11" s="250" t="s">
        <v>50</v>
      </c>
      <c r="H11" s="250" t="s">
        <v>52</v>
      </c>
      <c r="I11" s="252" t="s">
        <v>53</v>
      </c>
      <c r="J11" s="249" t="s">
        <v>49</v>
      </c>
      <c r="K11" s="290" t="s">
        <v>50</v>
      </c>
    </row>
    <row r="12" ht="14.25" spans="1:11">
      <c r="A12" s="175" t="s">
        <v>54</v>
      </c>
      <c r="B12" s="197" t="s">
        <v>49</v>
      </c>
      <c r="C12" s="170" t="s">
        <v>50</v>
      </c>
      <c r="D12" s="182"/>
      <c r="E12" s="178" t="s">
        <v>55</v>
      </c>
      <c r="F12" s="197" t="s">
        <v>49</v>
      </c>
      <c r="G12" s="170" t="s">
        <v>50</v>
      </c>
      <c r="H12" s="170" t="s">
        <v>52</v>
      </c>
      <c r="I12" s="178" t="s">
        <v>56</v>
      </c>
      <c r="J12" s="197" t="s">
        <v>49</v>
      </c>
      <c r="K12" s="171" t="s">
        <v>50</v>
      </c>
    </row>
    <row r="13" ht="14.25" spans="1:11">
      <c r="A13" s="175" t="s">
        <v>57</v>
      </c>
      <c r="B13" s="197" t="s">
        <v>49</v>
      </c>
      <c r="C13" s="170" t="s">
        <v>50</v>
      </c>
      <c r="D13" s="182"/>
      <c r="E13" s="178" t="s">
        <v>58</v>
      </c>
      <c r="F13" s="170" t="s">
        <v>59</v>
      </c>
      <c r="G13" s="170" t="s">
        <v>60</v>
      </c>
      <c r="H13" s="170" t="s">
        <v>52</v>
      </c>
      <c r="I13" s="178" t="s">
        <v>61</v>
      </c>
      <c r="J13" s="197" t="s">
        <v>49</v>
      </c>
      <c r="K13" s="171" t="s">
        <v>50</v>
      </c>
    </row>
    <row r="14" ht="15" spans="1:11">
      <c r="A14" s="184" t="s">
        <v>62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232"/>
    </row>
    <row r="15" ht="15" spans="1:11">
      <c r="A15" s="220" t="s">
        <v>63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39"/>
    </row>
    <row r="16" ht="14.25" spans="1:11">
      <c r="A16" s="253" t="s">
        <v>64</v>
      </c>
      <c r="B16" s="250" t="s">
        <v>59</v>
      </c>
      <c r="C16" s="250" t="s">
        <v>60</v>
      </c>
      <c r="D16" s="254"/>
      <c r="E16" s="255" t="s">
        <v>65</v>
      </c>
      <c r="F16" s="250" t="s">
        <v>59</v>
      </c>
      <c r="G16" s="250" t="s">
        <v>60</v>
      </c>
      <c r="H16" s="256"/>
      <c r="I16" s="255" t="s">
        <v>66</v>
      </c>
      <c r="J16" s="250" t="s">
        <v>59</v>
      </c>
      <c r="K16" s="290" t="s">
        <v>60</v>
      </c>
    </row>
    <row r="17" customHeight="1" spans="1:22">
      <c r="A17" s="179" t="s">
        <v>67</v>
      </c>
      <c r="B17" s="170" t="s">
        <v>59</v>
      </c>
      <c r="C17" s="170" t="s">
        <v>60</v>
      </c>
      <c r="D17" s="92"/>
      <c r="E17" s="207" t="s">
        <v>68</v>
      </c>
      <c r="F17" s="170" t="s">
        <v>59</v>
      </c>
      <c r="G17" s="170" t="s">
        <v>60</v>
      </c>
      <c r="H17" s="257"/>
      <c r="I17" s="207" t="s">
        <v>69</v>
      </c>
      <c r="J17" s="170" t="s">
        <v>59</v>
      </c>
      <c r="K17" s="171" t="s">
        <v>60</v>
      </c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</row>
    <row r="18" ht="18" customHeight="1" spans="1:11">
      <c r="A18" s="258" t="s">
        <v>70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92"/>
    </row>
    <row r="19" ht="18" customHeight="1" spans="1:11">
      <c r="A19" s="220" t="s">
        <v>71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39"/>
    </row>
    <row r="20" customHeight="1" spans="1:11">
      <c r="A20" s="260" t="s">
        <v>72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93"/>
    </row>
    <row r="21" ht="21.75" customHeight="1" spans="1:11">
      <c r="A21" s="262" t="s">
        <v>73</v>
      </c>
      <c r="B21" s="207" t="s">
        <v>74</v>
      </c>
      <c r="C21" s="207" t="s">
        <v>75</v>
      </c>
      <c r="D21" s="207" t="s">
        <v>76</v>
      </c>
      <c r="E21" s="207" t="s">
        <v>77</v>
      </c>
      <c r="F21" s="207" t="s">
        <v>78</v>
      </c>
      <c r="G21" s="207" t="s">
        <v>79</v>
      </c>
      <c r="H21" s="207" t="s">
        <v>80</v>
      </c>
      <c r="I21" s="207" t="s">
        <v>81</v>
      </c>
      <c r="J21" s="207" t="s">
        <v>82</v>
      </c>
      <c r="K21" s="149" t="s">
        <v>83</v>
      </c>
    </row>
    <row r="22" customHeight="1" spans="1:11">
      <c r="A22" s="263" t="s">
        <v>84</v>
      </c>
      <c r="B22" s="264"/>
      <c r="C22" s="264"/>
      <c r="D22" s="265">
        <v>90</v>
      </c>
      <c r="E22" s="265">
        <v>608</v>
      </c>
      <c r="F22" s="265">
        <v>1139</v>
      </c>
      <c r="G22" s="265">
        <v>1067</v>
      </c>
      <c r="H22" s="265">
        <v>646</v>
      </c>
      <c r="I22" s="265"/>
      <c r="J22" s="264"/>
      <c r="K22" s="294" t="s">
        <v>85</v>
      </c>
    </row>
    <row r="23" customHeight="1" spans="1:11">
      <c r="A23" s="183"/>
      <c r="B23" s="264"/>
      <c r="C23" s="264"/>
      <c r="D23" s="264"/>
      <c r="E23" s="264"/>
      <c r="F23" s="264"/>
      <c r="G23" s="264"/>
      <c r="H23" s="264"/>
      <c r="I23" s="264"/>
      <c r="J23" s="264"/>
      <c r="K23" s="295"/>
    </row>
    <row r="24" customHeight="1" spans="1:11">
      <c r="A24" s="183"/>
      <c r="B24" s="264"/>
      <c r="C24" s="264"/>
      <c r="D24" s="264"/>
      <c r="E24" s="264"/>
      <c r="F24" s="264"/>
      <c r="G24" s="264"/>
      <c r="H24" s="264"/>
      <c r="I24" s="264"/>
      <c r="J24" s="264"/>
      <c r="K24" s="295"/>
    </row>
    <row r="25" customHeight="1" spans="1:11">
      <c r="A25" s="183"/>
      <c r="B25" s="264"/>
      <c r="C25" s="264"/>
      <c r="D25" s="264"/>
      <c r="E25" s="264"/>
      <c r="F25" s="264"/>
      <c r="G25" s="264"/>
      <c r="H25" s="264"/>
      <c r="I25" s="264"/>
      <c r="J25" s="264"/>
      <c r="K25" s="143"/>
    </row>
    <row r="26" customHeight="1" spans="1:11">
      <c r="A26" s="183"/>
      <c r="B26" s="264"/>
      <c r="C26" s="264"/>
      <c r="D26" s="264"/>
      <c r="E26" s="264"/>
      <c r="F26" s="264"/>
      <c r="G26" s="264"/>
      <c r="H26" s="264"/>
      <c r="I26" s="264"/>
      <c r="J26" s="264"/>
      <c r="K26" s="143"/>
    </row>
    <row r="27" customHeight="1" spans="1:11">
      <c r="A27" s="183"/>
      <c r="B27" s="264"/>
      <c r="C27" s="264"/>
      <c r="D27" s="264"/>
      <c r="E27" s="264"/>
      <c r="F27" s="264"/>
      <c r="G27" s="264"/>
      <c r="H27" s="264"/>
      <c r="I27" s="264"/>
      <c r="J27" s="264"/>
      <c r="K27" s="143"/>
    </row>
    <row r="28" customHeight="1" spans="1:11">
      <c r="A28" s="183"/>
      <c r="B28" s="264"/>
      <c r="C28" s="264"/>
      <c r="D28" s="264"/>
      <c r="E28" s="264"/>
      <c r="F28" s="264"/>
      <c r="G28" s="264"/>
      <c r="H28" s="264"/>
      <c r="I28" s="264"/>
      <c r="J28" s="264"/>
      <c r="K28" s="143"/>
    </row>
    <row r="29" ht="18" customHeight="1" spans="1:11">
      <c r="A29" s="266" t="s">
        <v>86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96"/>
    </row>
    <row r="30" ht="18.75" customHeight="1" spans="1:11">
      <c r="A30" s="268" t="s">
        <v>87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97"/>
    </row>
    <row r="31" ht="18.75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8"/>
    </row>
    <row r="32" ht="18" customHeight="1" spans="1:11">
      <c r="A32" s="266" t="s">
        <v>88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96"/>
    </row>
    <row r="33" ht="14.25" spans="1:11">
      <c r="A33" s="272" t="s">
        <v>89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99"/>
    </row>
    <row r="34" ht="15" spans="1:11">
      <c r="A34" s="97" t="s">
        <v>90</v>
      </c>
      <c r="B34" s="99"/>
      <c r="C34" s="170" t="s">
        <v>32</v>
      </c>
      <c r="D34" s="170" t="s">
        <v>33</v>
      </c>
      <c r="E34" s="274" t="s">
        <v>91</v>
      </c>
      <c r="F34" s="275"/>
      <c r="G34" s="275"/>
      <c r="H34" s="275"/>
      <c r="I34" s="275"/>
      <c r="J34" s="275"/>
      <c r="K34" s="300"/>
    </row>
    <row r="35" ht="15" spans="1:11">
      <c r="A35" s="276" t="s">
        <v>92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ht="14.25" spans="1:11">
      <c r="A36" s="277"/>
      <c r="B36" s="278"/>
      <c r="C36" s="278"/>
      <c r="D36" s="278"/>
      <c r="E36" s="278"/>
      <c r="F36" s="278"/>
      <c r="G36" s="278"/>
      <c r="H36" s="278"/>
      <c r="I36" s="278"/>
      <c r="J36" s="278"/>
      <c r="K36" s="301"/>
    </row>
    <row r="37" ht="14.25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181"/>
    </row>
    <row r="38" ht="14.25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181"/>
    </row>
    <row r="39" ht="14.25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181"/>
    </row>
    <row r="40" ht="14.25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181"/>
    </row>
    <row r="41" ht="14.25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181"/>
    </row>
    <row r="42" ht="14.25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181"/>
    </row>
    <row r="43" ht="15" spans="1:11">
      <c r="A43" s="208" t="s">
        <v>93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36"/>
    </row>
    <row r="44" ht="15" spans="1:11">
      <c r="A44" s="220" t="s">
        <v>94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39"/>
    </row>
    <row r="45" ht="14.25" spans="1:11">
      <c r="A45" s="253" t="s">
        <v>95</v>
      </c>
      <c r="B45" s="250" t="s">
        <v>59</v>
      </c>
      <c r="C45" s="250" t="s">
        <v>60</v>
      </c>
      <c r="D45" s="250" t="s">
        <v>52</v>
      </c>
      <c r="E45" s="255" t="s">
        <v>96</v>
      </c>
      <c r="F45" s="250" t="s">
        <v>59</v>
      </c>
      <c r="G45" s="250" t="s">
        <v>60</v>
      </c>
      <c r="H45" s="250" t="s">
        <v>52</v>
      </c>
      <c r="I45" s="255" t="s">
        <v>97</v>
      </c>
      <c r="J45" s="250" t="s">
        <v>59</v>
      </c>
      <c r="K45" s="290" t="s">
        <v>60</v>
      </c>
    </row>
    <row r="46" ht="14.25" spans="1:11">
      <c r="A46" s="179" t="s">
        <v>51</v>
      </c>
      <c r="B46" s="170" t="s">
        <v>59</v>
      </c>
      <c r="C46" s="170" t="s">
        <v>60</v>
      </c>
      <c r="D46" s="170" t="s">
        <v>52</v>
      </c>
      <c r="E46" s="207" t="s">
        <v>58</v>
      </c>
      <c r="F46" s="170" t="s">
        <v>59</v>
      </c>
      <c r="G46" s="170" t="s">
        <v>60</v>
      </c>
      <c r="H46" s="170" t="s">
        <v>52</v>
      </c>
      <c r="I46" s="207" t="s">
        <v>69</v>
      </c>
      <c r="J46" s="170" t="s">
        <v>59</v>
      </c>
      <c r="K46" s="171" t="s">
        <v>60</v>
      </c>
    </row>
    <row r="47" ht="15" spans="1:11">
      <c r="A47" s="184" t="s">
        <v>62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232"/>
    </row>
    <row r="48" ht="15" spans="1:11">
      <c r="A48" s="276" t="s">
        <v>98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</row>
    <row r="49" ht="15" spans="1:11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301"/>
    </row>
    <row r="50" ht="15" spans="1:11">
      <c r="A50" s="279" t="s">
        <v>99</v>
      </c>
      <c r="B50" s="280" t="s">
        <v>100</v>
      </c>
      <c r="C50" s="280"/>
      <c r="D50" s="281" t="s">
        <v>101</v>
      </c>
      <c r="E50" s="282" t="s">
        <v>102</v>
      </c>
      <c r="F50" s="283" t="s">
        <v>103</v>
      </c>
      <c r="G50" s="284">
        <v>45370</v>
      </c>
      <c r="H50" s="285" t="s">
        <v>104</v>
      </c>
      <c r="I50" s="302"/>
      <c r="J50" s="303" t="s">
        <v>105</v>
      </c>
      <c r="K50" s="304"/>
    </row>
    <row r="51" ht="15" spans="1:11">
      <c r="A51" s="276" t="s">
        <v>106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</row>
    <row r="52" ht="15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05"/>
    </row>
    <row r="53" ht="15" spans="1:11">
      <c r="A53" s="279" t="s">
        <v>99</v>
      </c>
      <c r="B53" s="280" t="s">
        <v>100</v>
      </c>
      <c r="C53" s="280"/>
      <c r="D53" s="281" t="s">
        <v>101</v>
      </c>
      <c r="E53" s="288" t="s">
        <v>107</v>
      </c>
      <c r="F53" s="283" t="s">
        <v>108</v>
      </c>
      <c r="G53" s="284">
        <v>45370</v>
      </c>
      <c r="H53" s="285" t="s">
        <v>104</v>
      </c>
      <c r="I53" s="302"/>
      <c r="J53" s="303" t="s">
        <v>107</v>
      </c>
      <c r="K53" s="3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10" workbookViewId="0">
      <selection activeCell="A34" sqref="A34:K34"/>
    </sheetView>
  </sheetViews>
  <sheetFormatPr defaultColWidth="10" defaultRowHeight="16.5" customHeight="1"/>
  <cols>
    <col min="1" max="16384" width="10" style="83"/>
  </cols>
  <sheetData>
    <row r="1" ht="22.5" customHeight="1" spans="1:11">
      <c r="A1" s="158" t="s">
        <v>109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159" t="s">
        <v>18</v>
      </c>
      <c r="B2" s="160" t="s">
        <v>19</v>
      </c>
      <c r="C2" s="160"/>
      <c r="D2" s="161" t="s">
        <v>20</v>
      </c>
      <c r="E2" s="161"/>
      <c r="F2" s="160" t="s">
        <v>21</v>
      </c>
      <c r="G2" s="160"/>
      <c r="H2" s="162" t="s">
        <v>22</v>
      </c>
      <c r="I2" s="227" t="s">
        <v>23</v>
      </c>
      <c r="J2" s="227"/>
      <c r="K2" s="228"/>
    </row>
    <row r="3" customHeight="1" spans="1:11">
      <c r="A3" s="163" t="s">
        <v>24</v>
      </c>
      <c r="B3" s="164"/>
      <c r="C3" s="165"/>
      <c r="D3" s="166" t="s">
        <v>25</v>
      </c>
      <c r="E3" s="167"/>
      <c r="F3" s="167"/>
      <c r="G3" s="168"/>
      <c r="H3" s="166" t="s">
        <v>26</v>
      </c>
      <c r="I3" s="167"/>
      <c r="J3" s="167"/>
      <c r="K3" s="168"/>
    </row>
    <row r="4" customHeight="1" spans="1:11">
      <c r="A4" s="169" t="s">
        <v>27</v>
      </c>
      <c r="B4" s="170" t="s">
        <v>28</v>
      </c>
      <c r="C4" s="171"/>
      <c r="D4" s="169" t="s">
        <v>29</v>
      </c>
      <c r="E4" s="172"/>
      <c r="F4" s="173" t="s">
        <v>30</v>
      </c>
      <c r="G4" s="174"/>
      <c r="H4" s="169" t="s">
        <v>110</v>
      </c>
      <c r="I4" s="172"/>
      <c r="J4" s="170" t="s">
        <v>32</v>
      </c>
      <c r="K4" s="171" t="s">
        <v>33</v>
      </c>
    </row>
    <row r="5" customHeight="1" spans="1:11">
      <c r="A5" s="175" t="s">
        <v>34</v>
      </c>
      <c r="B5" s="170" t="s">
        <v>35</v>
      </c>
      <c r="C5" s="171"/>
      <c r="D5" s="169" t="s">
        <v>36</v>
      </c>
      <c r="E5" s="172"/>
      <c r="F5" s="173">
        <v>45370</v>
      </c>
      <c r="G5" s="174"/>
      <c r="H5" s="169" t="s">
        <v>111</v>
      </c>
      <c r="I5" s="172"/>
      <c r="J5" s="170" t="s">
        <v>32</v>
      </c>
      <c r="K5" s="171" t="s">
        <v>33</v>
      </c>
    </row>
    <row r="6" customHeight="1" spans="1:11">
      <c r="A6" s="169" t="s">
        <v>38</v>
      </c>
      <c r="B6" s="176">
        <v>4</v>
      </c>
      <c r="C6" s="177">
        <v>5</v>
      </c>
      <c r="D6" s="175" t="s">
        <v>39</v>
      </c>
      <c r="E6" s="178"/>
      <c r="F6" s="173">
        <v>45427</v>
      </c>
      <c r="G6" s="174"/>
      <c r="H6" s="179" t="s">
        <v>112</v>
      </c>
      <c r="I6" s="207"/>
      <c r="J6" s="207"/>
      <c r="K6" s="229"/>
    </row>
    <row r="7" customHeight="1" spans="1:11">
      <c r="A7" s="169" t="s">
        <v>41</v>
      </c>
      <c r="B7" s="180">
        <v>20883</v>
      </c>
      <c r="C7" s="181"/>
      <c r="D7" s="175" t="s">
        <v>42</v>
      </c>
      <c r="E7" s="182"/>
      <c r="F7" s="173">
        <v>45432</v>
      </c>
      <c r="G7" s="174"/>
      <c r="H7" s="183"/>
      <c r="I7" s="170"/>
      <c r="J7" s="170"/>
      <c r="K7" s="171"/>
    </row>
    <row r="8" customHeight="1" spans="1:11">
      <c r="A8" s="184"/>
      <c r="B8" s="185"/>
      <c r="C8" s="186"/>
      <c r="D8" s="184" t="s">
        <v>44</v>
      </c>
      <c r="E8" s="187"/>
      <c r="F8" s="188">
        <v>45442</v>
      </c>
      <c r="G8" s="189"/>
      <c r="H8" s="190"/>
      <c r="I8" s="203"/>
      <c r="J8" s="203"/>
      <c r="K8" s="230"/>
    </row>
    <row r="9" customHeight="1" spans="1:11">
      <c r="A9" s="191" t="s">
        <v>113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customHeight="1" spans="1:11">
      <c r="A10" s="192" t="s">
        <v>48</v>
      </c>
      <c r="B10" s="193" t="s">
        <v>49</v>
      </c>
      <c r="C10" s="194" t="s">
        <v>50</v>
      </c>
      <c r="D10" s="195"/>
      <c r="E10" s="196" t="s">
        <v>53</v>
      </c>
      <c r="F10" s="193" t="s">
        <v>49</v>
      </c>
      <c r="G10" s="194" t="s">
        <v>50</v>
      </c>
      <c r="H10" s="193"/>
      <c r="I10" s="196" t="s">
        <v>51</v>
      </c>
      <c r="J10" s="193" t="s">
        <v>49</v>
      </c>
      <c r="K10" s="231" t="s">
        <v>50</v>
      </c>
    </row>
    <row r="11" customHeight="1" spans="1:11">
      <c r="A11" s="175" t="s">
        <v>54</v>
      </c>
      <c r="B11" s="197" t="s">
        <v>49</v>
      </c>
      <c r="C11" s="170" t="s">
        <v>50</v>
      </c>
      <c r="D11" s="182"/>
      <c r="E11" s="178" t="s">
        <v>56</v>
      </c>
      <c r="F11" s="197" t="s">
        <v>49</v>
      </c>
      <c r="G11" s="170" t="s">
        <v>50</v>
      </c>
      <c r="H11" s="197"/>
      <c r="I11" s="178" t="s">
        <v>61</v>
      </c>
      <c r="J11" s="197" t="s">
        <v>49</v>
      </c>
      <c r="K11" s="171" t="s">
        <v>50</v>
      </c>
    </row>
    <row r="12" customHeight="1" spans="1:11">
      <c r="A12" s="184" t="s">
        <v>91</v>
      </c>
      <c r="B12" s="187"/>
      <c r="C12" s="187"/>
      <c r="D12" s="187"/>
      <c r="E12" s="187"/>
      <c r="F12" s="187"/>
      <c r="G12" s="187"/>
      <c r="H12" s="187"/>
      <c r="I12" s="187"/>
      <c r="J12" s="187"/>
      <c r="K12" s="232"/>
    </row>
    <row r="13" customHeight="1" spans="1:11">
      <c r="A13" s="198" t="s">
        <v>114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customHeight="1" spans="1:11">
      <c r="A14" s="199" t="s">
        <v>115</v>
      </c>
      <c r="B14" s="200"/>
      <c r="C14" s="200"/>
      <c r="D14" s="200"/>
      <c r="E14" s="200"/>
      <c r="F14" s="200"/>
      <c r="G14" s="200"/>
      <c r="H14" s="200"/>
      <c r="I14" s="118"/>
      <c r="J14" s="118"/>
      <c r="K14" s="148"/>
    </row>
    <row r="15" customHeight="1" spans="1:11">
      <c r="A15" s="120"/>
      <c r="B15" s="121"/>
      <c r="C15" s="121"/>
      <c r="D15" s="201"/>
      <c r="E15" s="202"/>
      <c r="F15" s="121"/>
      <c r="G15" s="121"/>
      <c r="H15" s="201"/>
      <c r="I15" s="136"/>
      <c r="J15" s="233"/>
      <c r="K15" s="234"/>
    </row>
    <row r="16" customHeight="1" spans="1:11">
      <c r="A16" s="190"/>
      <c r="B16" s="203"/>
      <c r="C16" s="203"/>
      <c r="D16" s="203"/>
      <c r="E16" s="203"/>
      <c r="F16" s="203"/>
      <c r="G16" s="203"/>
      <c r="H16" s="203"/>
      <c r="I16" s="203"/>
      <c r="J16" s="203"/>
      <c r="K16" s="230"/>
    </row>
    <row r="17" customHeight="1" spans="1:11">
      <c r="A17" s="198" t="s">
        <v>116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customHeight="1" spans="1:11">
      <c r="A18" s="199" t="s">
        <v>115</v>
      </c>
      <c r="B18" s="200"/>
      <c r="C18" s="200"/>
      <c r="D18" s="200"/>
      <c r="E18" s="200"/>
      <c r="F18" s="200"/>
      <c r="G18" s="200"/>
      <c r="H18" s="200"/>
      <c r="I18" s="118"/>
      <c r="J18" s="118"/>
      <c r="K18" s="148"/>
    </row>
    <row r="19" customHeight="1" spans="1:11">
      <c r="A19" s="120"/>
      <c r="B19" s="121"/>
      <c r="C19" s="121"/>
      <c r="D19" s="201"/>
      <c r="E19" s="202"/>
      <c r="F19" s="121"/>
      <c r="G19" s="121"/>
      <c r="H19" s="201"/>
      <c r="I19" s="136"/>
      <c r="J19" s="233"/>
      <c r="K19" s="234"/>
    </row>
    <row r="20" customHeight="1" spans="1:11">
      <c r="A20" s="190"/>
      <c r="B20" s="203"/>
      <c r="C20" s="203"/>
      <c r="D20" s="203"/>
      <c r="E20" s="203"/>
      <c r="F20" s="203"/>
      <c r="G20" s="203"/>
      <c r="H20" s="203"/>
      <c r="I20" s="203"/>
      <c r="J20" s="203"/>
      <c r="K20" s="230"/>
    </row>
    <row r="21" customHeight="1" spans="1:11">
      <c r="A21" s="204" t="s">
        <v>88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</row>
    <row r="22" customHeight="1" spans="1:11">
      <c r="A22" s="85" t="s">
        <v>89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8"/>
    </row>
    <row r="23" customHeight="1" spans="1:11">
      <c r="A23" s="97" t="s">
        <v>90</v>
      </c>
      <c r="B23" s="99"/>
      <c r="C23" s="170" t="s">
        <v>32</v>
      </c>
      <c r="D23" s="170" t="s">
        <v>33</v>
      </c>
      <c r="E23" s="96"/>
      <c r="F23" s="96"/>
      <c r="G23" s="96"/>
      <c r="H23" s="96"/>
      <c r="I23" s="96"/>
      <c r="J23" s="96"/>
      <c r="K23" s="142"/>
    </row>
    <row r="24" customHeight="1" spans="1:11">
      <c r="A24" s="169" t="s">
        <v>117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1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35"/>
    </row>
    <row r="26" customHeight="1" spans="1:11">
      <c r="A26" s="191" t="s">
        <v>94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customHeight="1" spans="1:11">
      <c r="A27" s="163" t="s">
        <v>95</v>
      </c>
      <c r="B27" s="194" t="s">
        <v>59</v>
      </c>
      <c r="C27" s="194" t="s">
        <v>60</v>
      </c>
      <c r="D27" s="194" t="s">
        <v>52</v>
      </c>
      <c r="E27" s="164" t="s">
        <v>96</v>
      </c>
      <c r="F27" s="194" t="s">
        <v>59</v>
      </c>
      <c r="G27" s="194" t="s">
        <v>60</v>
      </c>
      <c r="H27" s="194" t="s">
        <v>52</v>
      </c>
      <c r="I27" s="164" t="s">
        <v>97</v>
      </c>
      <c r="J27" s="194" t="s">
        <v>59</v>
      </c>
      <c r="K27" s="231" t="s">
        <v>60</v>
      </c>
    </row>
    <row r="28" customHeight="1" spans="1:11">
      <c r="A28" s="179" t="s">
        <v>51</v>
      </c>
      <c r="B28" s="170" t="s">
        <v>59</v>
      </c>
      <c r="C28" s="170" t="s">
        <v>60</v>
      </c>
      <c r="D28" s="170" t="s">
        <v>52</v>
      </c>
      <c r="E28" s="207" t="s">
        <v>58</v>
      </c>
      <c r="F28" s="170" t="s">
        <v>59</v>
      </c>
      <c r="G28" s="170" t="s">
        <v>60</v>
      </c>
      <c r="H28" s="170" t="s">
        <v>52</v>
      </c>
      <c r="I28" s="207" t="s">
        <v>69</v>
      </c>
      <c r="J28" s="170" t="s">
        <v>59</v>
      </c>
      <c r="K28" s="171" t="s">
        <v>60</v>
      </c>
    </row>
    <row r="29" customHeight="1" spans="1:11">
      <c r="A29" s="169" t="s">
        <v>62</v>
      </c>
      <c r="B29" s="99"/>
      <c r="C29" s="99"/>
      <c r="D29" s="99"/>
      <c r="E29" s="99"/>
      <c r="F29" s="99"/>
      <c r="G29" s="99"/>
      <c r="H29" s="99"/>
      <c r="I29" s="99"/>
      <c r="J29" s="99"/>
      <c r="K29" s="149"/>
    </row>
    <row r="30" customHeight="1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6"/>
    </row>
    <row r="31" customHeight="1" spans="1:11">
      <c r="A31" s="191" t="s">
        <v>118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ht="17.25" customHeight="1" spans="1:11">
      <c r="A32" s="210" t="s">
        <v>119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37"/>
    </row>
    <row r="33" ht="17.25" customHeight="1" spans="1:11">
      <c r="A33" s="212" t="s">
        <v>120</v>
      </c>
      <c r="B33" s="213"/>
      <c r="C33" s="213"/>
      <c r="D33" s="213"/>
      <c r="E33" s="213"/>
      <c r="F33" s="213"/>
      <c r="G33" s="213"/>
      <c r="H33" s="213"/>
      <c r="I33" s="213"/>
      <c r="J33" s="213"/>
      <c r="K33" s="181"/>
    </row>
    <row r="34" ht="17.25" customHeight="1" spans="1:11">
      <c r="A34" s="212" t="s">
        <v>121</v>
      </c>
      <c r="B34" s="213"/>
      <c r="C34" s="213"/>
      <c r="D34" s="213"/>
      <c r="E34" s="213"/>
      <c r="F34" s="213"/>
      <c r="G34" s="213"/>
      <c r="H34" s="213"/>
      <c r="I34" s="213"/>
      <c r="J34" s="213"/>
      <c r="K34" s="181"/>
    </row>
    <row r="35" ht="17.25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181"/>
    </row>
    <row r="36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181"/>
    </row>
    <row r="37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181"/>
    </row>
    <row r="38" ht="17.25" customHeight="1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181"/>
    </row>
    <row r="39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181"/>
    </row>
    <row r="40" ht="17.25" customHeight="1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181"/>
    </row>
    <row r="41" ht="17.25" customHeight="1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181"/>
    </row>
    <row r="42" ht="17.25" customHeight="1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181"/>
    </row>
    <row r="43" ht="17.25" customHeight="1" spans="1:11">
      <c r="A43" s="208" t="s">
        <v>93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36"/>
    </row>
    <row r="44" customHeight="1" spans="1:11">
      <c r="A44" s="191" t="s">
        <v>122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</row>
    <row r="45" ht="18" customHeight="1" spans="1:11">
      <c r="A45" s="116" t="s">
        <v>91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47"/>
    </row>
    <row r="46" ht="18" customHeight="1" spans="1:11">
      <c r="A46" s="116"/>
      <c r="B46" s="117"/>
      <c r="C46" s="117"/>
      <c r="D46" s="117"/>
      <c r="E46" s="117"/>
      <c r="F46" s="117"/>
      <c r="G46" s="117"/>
      <c r="H46" s="117"/>
      <c r="I46" s="117"/>
      <c r="J46" s="117"/>
      <c r="K46" s="147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35"/>
    </row>
    <row r="48" ht="21" customHeight="1" spans="1:11">
      <c r="A48" s="214" t="s">
        <v>99</v>
      </c>
      <c r="B48" s="215" t="s">
        <v>100</v>
      </c>
      <c r="C48" s="215"/>
      <c r="D48" s="216" t="s">
        <v>101</v>
      </c>
      <c r="E48" s="217" t="s">
        <v>107</v>
      </c>
      <c r="F48" s="216" t="s">
        <v>103</v>
      </c>
      <c r="G48" s="218">
        <v>45398</v>
      </c>
      <c r="H48" s="219" t="s">
        <v>104</v>
      </c>
      <c r="I48" s="219"/>
      <c r="J48" s="215" t="s">
        <v>123</v>
      </c>
      <c r="K48" s="238"/>
    </row>
    <row r="49" customHeight="1" spans="1:11">
      <c r="A49" s="220" t="s">
        <v>106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39"/>
    </row>
    <row r="50" customHeight="1" spans="1:11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40"/>
    </row>
    <row r="51" customHeight="1" spans="1:11">
      <c r="A51" s="224"/>
      <c r="B51" s="225"/>
      <c r="C51" s="225"/>
      <c r="D51" s="225"/>
      <c r="E51" s="225"/>
      <c r="F51" s="225"/>
      <c r="G51" s="225"/>
      <c r="H51" s="225"/>
      <c r="I51" s="225"/>
      <c r="J51" s="225"/>
      <c r="K51" s="241"/>
    </row>
    <row r="52" ht="21" customHeight="1" spans="1:11">
      <c r="A52" s="214" t="s">
        <v>99</v>
      </c>
      <c r="B52" s="215" t="s">
        <v>100</v>
      </c>
      <c r="C52" s="215"/>
      <c r="D52" s="216" t="s">
        <v>101</v>
      </c>
      <c r="E52" s="216" t="s">
        <v>107</v>
      </c>
      <c r="F52" s="216" t="s">
        <v>103</v>
      </c>
      <c r="G52" s="226">
        <v>45398</v>
      </c>
      <c r="H52" s="219" t="s">
        <v>104</v>
      </c>
      <c r="I52" s="219"/>
      <c r="J52" s="242" t="s">
        <v>123</v>
      </c>
      <c r="K52" s="24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topLeftCell="A27" workbookViewId="0">
      <selection activeCell="O33" sqref="O33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9.12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ht="26.25" spans="1:11">
      <c r="A1" s="84" t="s">
        <v>124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5" t="s">
        <v>18</v>
      </c>
      <c r="B2" s="86" t="s">
        <v>19</v>
      </c>
      <c r="C2" s="86"/>
      <c r="D2" s="87" t="s">
        <v>27</v>
      </c>
      <c r="E2" s="88" t="s">
        <v>28</v>
      </c>
      <c r="F2" s="89" t="s">
        <v>125</v>
      </c>
      <c r="G2" s="90" t="s">
        <v>35</v>
      </c>
      <c r="H2" s="90"/>
      <c r="I2" s="118" t="s">
        <v>22</v>
      </c>
      <c r="J2" s="90" t="s">
        <v>126</v>
      </c>
      <c r="K2" s="141"/>
    </row>
    <row r="3" spans="1:11">
      <c r="A3" s="91" t="s">
        <v>41</v>
      </c>
      <c r="B3" s="92">
        <v>20883</v>
      </c>
      <c r="C3" s="92"/>
      <c r="D3" s="93" t="s">
        <v>127</v>
      </c>
      <c r="E3" s="94" t="s">
        <v>30</v>
      </c>
      <c r="F3" s="95"/>
      <c r="G3" s="95"/>
      <c r="H3" s="96" t="s">
        <v>128</v>
      </c>
      <c r="I3" s="96"/>
      <c r="J3" s="96"/>
      <c r="K3" s="142"/>
    </row>
    <row r="4" spans="1:11">
      <c r="A4" s="97" t="s">
        <v>38</v>
      </c>
      <c r="B4" s="98">
        <v>4</v>
      </c>
      <c r="C4" s="98">
        <v>5</v>
      </c>
      <c r="D4" s="99" t="s">
        <v>129</v>
      </c>
      <c r="E4" s="95"/>
      <c r="F4" s="95"/>
      <c r="G4" s="95"/>
      <c r="H4" s="99" t="s">
        <v>130</v>
      </c>
      <c r="I4" s="99"/>
      <c r="J4" s="112" t="s">
        <v>32</v>
      </c>
      <c r="K4" s="143" t="s">
        <v>33</v>
      </c>
    </row>
    <row r="5" spans="1:11">
      <c r="A5" s="97" t="s">
        <v>131</v>
      </c>
      <c r="B5" s="92">
        <v>1</v>
      </c>
      <c r="C5" s="92"/>
      <c r="D5" s="93" t="s">
        <v>132</v>
      </c>
      <c r="E5" s="93" t="s">
        <v>133</v>
      </c>
      <c r="F5" s="93" t="s">
        <v>134</v>
      </c>
      <c r="G5" s="93" t="s">
        <v>135</v>
      </c>
      <c r="H5" s="99" t="s">
        <v>136</v>
      </c>
      <c r="I5" s="99"/>
      <c r="J5" s="112" t="s">
        <v>32</v>
      </c>
      <c r="K5" s="143" t="s">
        <v>33</v>
      </c>
    </row>
    <row r="6" ht="15" spans="1:11">
      <c r="A6" s="100" t="s">
        <v>137</v>
      </c>
      <c r="B6" s="101">
        <v>315</v>
      </c>
      <c r="C6" s="101"/>
      <c r="D6" s="102" t="s">
        <v>138</v>
      </c>
      <c r="E6" s="103"/>
      <c r="F6" s="104">
        <v>20883</v>
      </c>
      <c r="G6" s="102"/>
      <c r="H6" s="105" t="s">
        <v>139</v>
      </c>
      <c r="I6" s="105"/>
      <c r="J6" s="104" t="s">
        <v>32</v>
      </c>
      <c r="K6" s="144" t="s">
        <v>33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140</v>
      </c>
      <c r="B8" s="89" t="s">
        <v>141</v>
      </c>
      <c r="C8" s="89" t="s">
        <v>142</v>
      </c>
      <c r="D8" s="89" t="s">
        <v>143</v>
      </c>
      <c r="E8" s="89" t="s">
        <v>144</v>
      </c>
      <c r="F8" s="89" t="s">
        <v>145</v>
      </c>
      <c r="G8" s="110"/>
      <c r="H8" s="111"/>
      <c r="I8" s="111"/>
      <c r="J8" s="111"/>
      <c r="K8" s="145"/>
    </row>
    <row r="9" spans="1:11">
      <c r="A9" s="97" t="s">
        <v>146</v>
      </c>
      <c r="B9" s="99"/>
      <c r="C9" s="112" t="s">
        <v>32</v>
      </c>
      <c r="D9" s="112" t="s">
        <v>33</v>
      </c>
      <c r="E9" s="93" t="s">
        <v>147</v>
      </c>
      <c r="F9" s="113" t="s">
        <v>148</v>
      </c>
      <c r="G9" s="114"/>
      <c r="H9" s="115"/>
      <c r="I9" s="115"/>
      <c r="J9" s="115"/>
      <c r="K9" s="146"/>
    </row>
    <row r="10" spans="1:11">
      <c r="A10" s="97" t="s">
        <v>149</v>
      </c>
      <c r="B10" s="99"/>
      <c r="C10" s="112" t="s">
        <v>32</v>
      </c>
      <c r="D10" s="112" t="s">
        <v>33</v>
      </c>
      <c r="E10" s="93" t="s">
        <v>150</v>
      </c>
      <c r="F10" s="113" t="s">
        <v>151</v>
      </c>
      <c r="G10" s="114" t="s">
        <v>152</v>
      </c>
      <c r="H10" s="115"/>
      <c r="I10" s="115"/>
      <c r="J10" s="115"/>
      <c r="K10" s="146"/>
    </row>
    <row r="11" spans="1:11">
      <c r="A11" s="116" t="s">
        <v>113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7"/>
    </row>
    <row r="12" spans="1:11">
      <c r="A12" s="91" t="s">
        <v>53</v>
      </c>
      <c r="B12" s="112" t="s">
        <v>49</v>
      </c>
      <c r="C12" s="112" t="s">
        <v>50</v>
      </c>
      <c r="D12" s="113"/>
      <c r="E12" s="93" t="s">
        <v>51</v>
      </c>
      <c r="F12" s="112" t="s">
        <v>49</v>
      </c>
      <c r="G12" s="112" t="s">
        <v>50</v>
      </c>
      <c r="H12" s="112"/>
      <c r="I12" s="93" t="s">
        <v>153</v>
      </c>
      <c r="J12" s="112" t="s">
        <v>49</v>
      </c>
      <c r="K12" s="143" t="s">
        <v>50</v>
      </c>
    </row>
    <row r="13" spans="1:11">
      <c r="A13" s="91" t="s">
        <v>56</v>
      </c>
      <c r="B13" s="112" t="s">
        <v>49</v>
      </c>
      <c r="C13" s="112" t="s">
        <v>50</v>
      </c>
      <c r="D13" s="113"/>
      <c r="E13" s="93" t="s">
        <v>61</v>
      </c>
      <c r="F13" s="112" t="s">
        <v>49</v>
      </c>
      <c r="G13" s="112" t="s">
        <v>50</v>
      </c>
      <c r="H13" s="112"/>
      <c r="I13" s="93" t="s">
        <v>154</v>
      </c>
      <c r="J13" s="112" t="s">
        <v>49</v>
      </c>
      <c r="K13" s="143" t="s">
        <v>50</v>
      </c>
    </row>
    <row r="14" ht="15" spans="1:11">
      <c r="A14" s="100" t="s">
        <v>155</v>
      </c>
      <c r="B14" s="104" t="s">
        <v>49</v>
      </c>
      <c r="C14" s="104" t="s">
        <v>50</v>
      </c>
      <c r="D14" s="103"/>
      <c r="E14" s="102" t="s">
        <v>156</v>
      </c>
      <c r="F14" s="104" t="s">
        <v>49</v>
      </c>
      <c r="G14" s="104" t="s">
        <v>50</v>
      </c>
      <c r="H14" s="104"/>
      <c r="I14" s="102" t="s">
        <v>157</v>
      </c>
      <c r="J14" s="104" t="s">
        <v>49</v>
      </c>
      <c r="K14" s="144" t="s">
        <v>50</v>
      </c>
    </row>
    <row r="15" ht="15" spans="1:11">
      <c r="A15" s="106"/>
      <c r="B15" s="108"/>
      <c r="C15" s="108"/>
      <c r="D15" s="107"/>
      <c r="E15" s="106"/>
      <c r="F15" s="108"/>
      <c r="G15" s="108"/>
      <c r="H15" s="108"/>
      <c r="I15" s="106"/>
      <c r="J15" s="108"/>
      <c r="K15" s="108"/>
    </row>
    <row r="16" spans="1:11">
      <c r="A16" s="85" t="s">
        <v>158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48"/>
    </row>
    <row r="17" spans="1:11">
      <c r="A17" s="97" t="s">
        <v>159</v>
      </c>
      <c r="B17" s="99"/>
      <c r="C17" s="99"/>
      <c r="D17" s="99"/>
      <c r="E17" s="99"/>
      <c r="F17" s="99"/>
      <c r="G17" s="99"/>
      <c r="H17" s="99"/>
      <c r="I17" s="99"/>
      <c r="J17" s="99"/>
      <c r="K17" s="149"/>
    </row>
    <row r="18" spans="1:11">
      <c r="A18" s="97" t="s">
        <v>160</v>
      </c>
      <c r="B18" s="99"/>
      <c r="C18" s="99"/>
      <c r="D18" s="99"/>
      <c r="E18" s="99"/>
      <c r="F18" s="99"/>
      <c r="G18" s="99"/>
      <c r="H18" s="99"/>
      <c r="I18" s="99"/>
      <c r="J18" s="99"/>
      <c r="K18" s="149"/>
    </row>
    <row r="19" spans="1:11">
      <c r="A19" s="119" t="s">
        <v>161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3"/>
    </row>
    <row r="20" spans="1:1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50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0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1"/>
    </row>
    <row r="24" spans="1:11">
      <c r="A24" s="97" t="s">
        <v>90</v>
      </c>
      <c r="B24" s="99"/>
      <c r="C24" s="112" t="s">
        <v>32</v>
      </c>
      <c r="D24" s="112" t="s">
        <v>33</v>
      </c>
      <c r="E24" s="96"/>
      <c r="F24" s="96"/>
      <c r="G24" s="96"/>
      <c r="H24" s="96"/>
      <c r="I24" s="96"/>
      <c r="J24" s="96"/>
      <c r="K24" s="142"/>
    </row>
    <row r="25" ht="15" spans="1:11">
      <c r="A25" s="124" t="s">
        <v>162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2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163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53"/>
    </row>
    <row r="28" spans="1:11">
      <c r="A28" s="129" t="s">
        <v>164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4"/>
    </row>
    <row r="29" spans="1:11">
      <c r="A29" s="129" t="s">
        <v>165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4"/>
    </row>
    <row r="30" spans="1:11">
      <c r="A30" s="129" t="s">
        <v>166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4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4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4"/>
    </row>
    <row r="33" ht="23.1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4"/>
    </row>
    <row r="34" ht="23.1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50"/>
    </row>
    <row r="35" ht="23.1" customHeight="1" spans="1:11">
      <c r="A35" s="131"/>
      <c r="B35" s="121"/>
      <c r="C35" s="121"/>
      <c r="D35" s="121"/>
      <c r="E35" s="121"/>
      <c r="F35" s="121"/>
      <c r="G35" s="121"/>
      <c r="H35" s="121"/>
      <c r="I35" s="121"/>
      <c r="J35" s="121"/>
      <c r="K35" s="150"/>
    </row>
    <row r="36" ht="23.1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5"/>
    </row>
    <row r="37" ht="18.75" customHeight="1" spans="1:11">
      <c r="A37" s="134" t="s">
        <v>167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6"/>
    </row>
    <row r="38" ht="18.75" customHeight="1" spans="1:11">
      <c r="A38" s="97" t="s">
        <v>168</v>
      </c>
      <c r="B38" s="99"/>
      <c r="C38" s="99"/>
      <c r="D38" s="96" t="s">
        <v>169</v>
      </c>
      <c r="E38" s="96"/>
      <c r="F38" s="136" t="s">
        <v>170</v>
      </c>
      <c r="G38" s="137"/>
      <c r="H38" s="99" t="s">
        <v>171</v>
      </c>
      <c r="I38" s="99"/>
      <c r="J38" s="99" t="s">
        <v>172</v>
      </c>
      <c r="K38" s="149"/>
    </row>
    <row r="39" ht="18.75" customHeight="1" spans="1:11">
      <c r="A39" s="97" t="s">
        <v>91</v>
      </c>
      <c r="B39" s="99" t="s">
        <v>173</v>
      </c>
      <c r="C39" s="99"/>
      <c r="D39" s="99"/>
      <c r="E39" s="99"/>
      <c r="F39" s="99"/>
      <c r="G39" s="99"/>
      <c r="H39" s="99"/>
      <c r="I39" s="99"/>
      <c r="J39" s="99"/>
      <c r="K39" s="149"/>
    </row>
    <row r="40" ht="30.95" customHeight="1" spans="1:11">
      <c r="A40" s="97"/>
      <c r="B40" s="99"/>
      <c r="C40" s="99"/>
      <c r="D40" s="99"/>
      <c r="E40" s="99"/>
      <c r="F40" s="99"/>
      <c r="G40" s="99"/>
      <c r="H40" s="99"/>
      <c r="I40" s="99"/>
      <c r="J40" s="99"/>
      <c r="K40" s="149"/>
    </row>
    <row r="41" ht="18.75" customHeight="1" spans="1:11">
      <c r="A41" s="97"/>
      <c r="B41" s="99"/>
      <c r="C41" s="99"/>
      <c r="D41" s="99"/>
      <c r="E41" s="99"/>
      <c r="F41" s="99"/>
      <c r="G41" s="99"/>
      <c r="H41" s="99"/>
      <c r="I41" s="99"/>
      <c r="J41" s="99"/>
      <c r="K41" s="149"/>
    </row>
    <row r="42" ht="32.1" customHeight="1" spans="1:11">
      <c r="A42" s="100" t="s">
        <v>99</v>
      </c>
      <c r="B42" s="138" t="s">
        <v>174</v>
      </c>
      <c r="C42" s="138"/>
      <c r="D42" s="102" t="s">
        <v>175</v>
      </c>
      <c r="E42" s="103" t="s">
        <v>107</v>
      </c>
      <c r="F42" s="102" t="s">
        <v>103</v>
      </c>
      <c r="G42" s="139">
        <v>45468</v>
      </c>
      <c r="H42" s="140" t="s">
        <v>104</v>
      </c>
      <c r="I42" s="140"/>
      <c r="J42" s="138" t="s">
        <v>123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O14" sqref="O14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ht="30" customHeight="1" spans="1:14">
      <c r="A1" s="52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177</v>
      </c>
      <c r="F2" s="55"/>
      <c r="G2" s="55"/>
      <c r="H2" s="57"/>
      <c r="I2" s="75" t="s">
        <v>22</v>
      </c>
      <c r="J2" s="55" t="s">
        <v>178</v>
      </c>
      <c r="K2" s="55"/>
      <c r="L2" s="55"/>
      <c r="M2" s="55"/>
      <c r="N2" s="76"/>
    </row>
    <row r="3" ht="29.1" customHeight="1" spans="1:14">
      <c r="A3" s="58" t="s">
        <v>179</v>
      </c>
      <c r="B3" s="59" t="s">
        <v>180</v>
      </c>
      <c r="C3" s="59"/>
      <c r="D3" s="59"/>
      <c r="E3" s="59"/>
      <c r="F3" s="59"/>
      <c r="G3" s="59"/>
      <c r="H3" s="60"/>
      <c r="I3" s="59" t="s">
        <v>181</v>
      </c>
      <c r="J3" s="59"/>
      <c r="K3" s="59"/>
      <c r="L3" s="59"/>
      <c r="M3" s="59"/>
      <c r="N3" s="77"/>
    </row>
    <row r="4" ht="29.1" customHeight="1" spans="1:14">
      <c r="A4" s="58"/>
      <c r="B4" s="61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0"/>
      <c r="I4" s="62" t="s">
        <v>75</v>
      </c>
      <c r="J4" s="62" t="s">
        <v>76</v>
      </c>
      <c r="K4" s="63" t="s">
        <v>77</v>
      </c>
      <c r="L4" s="62" t="s">
        <v>78</v>
      </c>
      <c r="M4" s="62" t="s">
        <v>79</v>
      </c>
      <c r="N4" s="62" t="s">
        <v>80</v>
      </c>
    </row>
    <row r="5" ht="29.1" customHeight="1" spans="1:14">
      <c r="A5" s="58"/>
      <c r="B5" s="61" t="s">
        <v>182</v>
      </c>
      <c r="C5" s="62" t="s">
        <v>183</v>
      </c>
      <c r="D5" s="63" t="s">
        <v>184</v>
      </c>
      <c r="E5" s="62" t="s">
        <v>185</v>
      </c>
      <c r="F5" s="62" t="s">
        <v>186</v>
      </c>
      <c r="G5" s="62" t="s">
        <v>187</v>
      </c>
      <c r="H5" s="60"/>
      <c r="I5" s="78" t="s">
        <v>188</v>
      </c>
      <c r="J5" s="78" t="s">
        <v>189</v>
      </c>
      <c r="K5" s="78" t="s">
        <v>189</v>
      </c>
      <c r="L5" s="78" t="s">
        <v>189</v>
      </c>
      <c r="M5" s="78" t="s">
        <v>189</v>
      </c>
      <c r="N5" s="78" t="s">
        <v>189</v>
      </c>
    </row>
    <row r="6" ht="29.1" customHeight="1" spans="1:14">
      <c r="A6" s="64" t="s">
        <v>190</v>
      </c>
      <c r="B6" s="65">
        <f>C6-1</f>
        <v>59</v>
      </c>
      <c r="C6" s="65">
        <f>D6-2</f>
        <v>60</v>
      </c>
      <c r="D6" s="66">
        <v>62</v>
      </c>
      <c r="E6" s="65">
        <f t="shared" ref="E6:F6" si="0">D6+2</f>
        <v>64</v>
      </c>
      <c r="F6" s="65">
        <f t="shared" si="0"/>
        <v>66</v>
      </c>
      <c r="G6" s="65">
        <f t="shared" ref="G6" si="1">F6+1</f>
        <v>67</v>
      </c>
      <c r="H6" s="60"/>
      <c r="I6" s="79" t="s">
        <v>191</v>
      </c>
      <c r="J6" s="79" t="s">
        <v>192</v>
      </c>
      <c r="K6" s="79" t="s">
        <v>193</v>
      </c>
      <c r="L6" s="79" t="s">
        <v>194</v>
      </c>
      <c r="M6" s="79" t="s">
        <v>195</v>
      </c>
      <c r="N6" s="79" t="s">
        <v>196</v>
      </c>
    </row>
    <row r="7" ht="29.1" customHeight="1" spans="1:14">
      <c r="A7" s="62" t="s">
        <v>197</v>
      </c>
      <c r="B7" s="65">
        <f t="shared" ref="B7:C9" si="2">C7-4</f>
        <v>91</v>
      </c>
      <c r="C7" s="65">
        <f t="shared" si="2"/>
        <v>95</v>
      </c>
      <c r="D7" s="67">
        <v>99</v>
      </c>
      <c r="E7" s="65">
        <f>D7+4</f>
        <v>103</v>
      </c>
      <c r="F7" s="65">
        <f>E7+4</f>
        <v>107</v>
      </c>
      <c r="G7" s="65">
        <f>F7+6</f>
        <v>113</v>
      </c>
      <c r="H7" s="60"/>
      <c r="I7" s="79" t="s">
        <v>198</v>
      </c>
      <c r="J7" s="79" t="s">
        <v>199</v>
      </c>
      <c r="K7" s="79" t="s">
        <v>200</v>
      </c>
      <c r="L7" s="79" t="s">
        <v>201</v>
      </c>
      <c r="M7" s="79" t="s">
        <v>202</v>
      </c>
      <c r="N7" s="79" t="s">
        <v>202</v>
      </c>
    </row>
    <row r="8" ht="29.1" customHeight="1" spans="1:14">
      <c r="A8" s="62" t="s">
        <v>203</v>
      </c>
      <c r="B8" s="65">
        <f t="shared" si="2"/>
        <v>84</v>
      </c>
      <c r="C8" s="65">
        <f t="shared" si="2"/>
        <v>88</v>
      </c>
      <c r="D8" s="67">
        <v>92</v>
      </c>
      <c r="E8" s="65">
        <f>D8+4</f>
        <v>96</v>
      </c>
      <c r="F8" s="65">
        <f>E8+5</f>
        <v>101</v>
      </c>
      <c r="G8" s="65">
        <f>F8+6</f>
        <v>107</v>
      </c>
      <c r="H8" s="60"/>
      <c r="I8" s="79" t="s">
        <v>204</v>
      </c>
      <c r="J8" s="79" t="s">
        <v>205</v>
      </c>
      <c r="K8" s="79" t="s">
        <v>206</v>
      </c>
      <c r="L8" s="79" t="s">
        <v>207</v>
      </c>
      <c r="M8" s="79" t="s">
        <v>208</v>
      </c>
      <c r="N8" s="79" t="s">
        <v>209</v>
      </c>
    </row>
    <row r="9" ht="29.1" customHeight="1" spans="1:14">
      <c r="A9" s="62" t="s">
        <v>210</v>
      </c>
      <c r="B9" s="68">
        <f t="shared" si="2"/>
        <v>96</v>
      </c>
      <c r="C9" s="68">
        <f t="shared" si="2"/>
        <v>100</v>
      </c>
      <c r="D9" s="67">
        <v>104</v>
      </c>
      <c r="E9" s="68">
        <f>D9+4</f>
        <v>108</v>
      </c>
      <c r="F9" s="68">
        <f>E9+5</f>
        <v>113</v>
      </c>
      <c r="G9" s="68">
        <f>F9+6</f>
        <v>119</v>
      </c>
      <c r="H9" s="60"/>
      <c r="I9" s="79" t="s">
        <v>204</v>
      </c>
      <c r="J9" s="79" t="s">
        <v>209</v>
      </c>
      <c r="K9" s="79" t="s">
        <v>211</v>
      </c>
      <c r="L9" s="79" t="s">
        <v>212</v>
      </c>
      <c r="M9" s="79" t="s">
        <v>213</v>
      </c>
      <c r="N9" s="79" t="s">
        <v>212</v>
      </c>
    </row>
    <row r="10" ht="29.1" customHeight="1" spans="1:14">
      <c r="A10" s="62" t="s">
        <v>214</v>
      </c>
      <c r="B10" s="65">
        <f t="shared" ref="B10:C10" si="3">C10-1</f>
        <v>36.5</v>
      </c>
      <c r="C10" s="65">
        <f t="shared" si="3"/>
        <v>37.5</v>
      </c>
      <c r="D10" s="66">
        <v>38.5</v>
      </c>
      <c r="E10" s="65">
        <f t="shared" ref="E10:F11" si="4">D10+1</f>
        <v>39.5</v>
      </c>
      <c r="F10" s="65">
        <f t="shared" si="4"/>
        <v>40.5</v>
      </c>
      <c r="G10" s="65">
        <f>F10+1.2</f>
        <v>41.7</v>
      </c>
      <c r="H10" s="60"/>
      <c r="I10" s="79" t="s">
        <v>212</v>
      </c>
      <c r="J10" s="79" t="s">
        <v>215</v>
      </c>
      <c r="K10" s="80" t="s">
        <v>216</v>
      </c>
      <c r="L10" s="79" t="s">
        <v>217</v>
      </c>
      <c r="M10" s="79" t="s">
        <v>218</v>
      </c>
      <c r="N10" s="79" t="s">
        <v>219</v>
      </c>
    </row>
    <row r="11" ht="29.1" customHeight="1" spans="1:14">
      <c r="A11" s="62" t="s">
        <v>220</v>
      </c>
      <c r="B11" s="65">
        <f>C11-0.5</f>
        <v>59.5</v>
      </c>
      <c r="C11" s="65">
        <f>D11-1</f>
        <v>60</v>
      </c>
      <c r="D11" s="66">
        <v>61</v>
      </c>
      <c r="E11" s="65">
        <f t="shared" si="4"/>
        <v>62</v>
      </c>
      <c r="F11" s="65">
        <f t="shared" si="4"/>
        <v>63</v>
      </c>
      <c r="G11" s="65">
        <f>F11+0.5</f>
        <v>63.5</v>
      </c>
      <c r="H11" s="60"/>
      <c r="I11" s="79" t="s">
        <v>221</v>
      </c>
      <c r="J11" s="79" t="s">
        <v>222</v>
      </c>
      <c r="K11" s="79" t="s">
        <v>223</v>
      </c>
      <c r="L11" s="79" t="s">
        <v>224</v>
      </c>
      <c r="M11" s="79" t="s">
        <v>225</v>
      </c>
      <c r="N11" s="79" t="s">
        <v>226</v>
      </c>
    </row>
    <row r="12" ht="29.1" customHeight="1" spans="1:14">
      <c r="A12" s="62" t="s">
        <v>227</v>
      </c>
      <c r="B12" s="65">
        <f>C12-0.8</f>
        <v>17.4</v>
      </c>
      <c r="C12" s="65">
        <f>D12-0.8</f>
        <v>18.2</v>
      </c>
      <c r="D12" s="66">
        <v>19</v>
      </c>
      <c r="E12" s="65">
        <f>D12+0.8</f>
        <v>19.8</v>
      </c>
      <c r="F12" s="65">
        <f>E12+0.8</f>
        <v>20.6</v>
      </c>
      <c r="G12" s="65">
        <f>F12+1.1</f>
        <v>21.7</v>
      </c>
      <c r="H12" s="60"/>
      <c r="I12" s="79" t="s">
        <v>204</v>
      </c>
      <c r="J12" s="79" t="s">
        <v>215</v>
      </c>
      <c r="K12" s="79" t="s">
        <v>228</v>
      </c>
      <c r="L12" s="79" t="s">
        <v>209</v>
      </c>
      <c r="M12" s="79" t="s">
        <v>209</v>
      </c>
      <c r="N12" s="79" t="s">
        <v>209</v>
      </c>
    </row>
    <row r="13" ht="29.1" customHeight="1" spans="1:14">
      <c r="A13" s="62" t="s">
        <v>229</v>
      </c>
      <c r="B13" s="65">
        <f>C13-0.6</f>
        <v>14.8</v>
      </c>
      <c r="C13" s="65">
        <f>D13-0.6</f>
        <v>15.4</v>
      </c>
      <c r="D13" s="69">
        <v>16</v>
      </c>
      <c r="E13" s="65">
        <f>D13+0.6</f>
        <v>16.6</v>
      </c>
      <c r="F13" s="65">
        <f>E13+0.6</f>
        <v>17.2</v>
      </c>
      <c r="G13" s="65">
        <f>F13+0.95</f>
        <v>18.15</v>
      </c>
      <c r="H13" s="60"/>
      <c r="I13" s="79" t="s">
        <v>204</v>
      </c>
      <c r="J13" s="79" t="s">
        <v>215</v>
      </c>
      <c r="K13" s="79" t="s">
        <v>209</v>
      </c>
      <c r="L13" s="79" t="s">
        <v>209</v>
      </c>
      <c r="M13" s="79" t="s">
        <v>209</v>
      </c>
      <c r="N13" s="79" t="s">
        <v>209</v>
      </c>
    </row>
    <row r="14" ht="29.1" customHeight="1" spans="1:14">
      <c r="A14" s="62" t="s">
        <v>230</v>
      </c>
      <c r="B14" s="65">
        <f>C14-0.5</f>
        <v>10.5</v>
      </c>
      <c r="C14" s="65">
        <f>D14-0.5</f>
        <v>11</v>
      </c>
      <c r="D14" s="66">
        <v>11.5</v>
      </c>
      <c r="E14" s="65">
        <f>D14+0.5</f>
        <v>12</v>
      </c>
      <c r="F14" s="65">
        <f>E14+0.5</f>
        <v>12.5</v>
      </c>
      <c r="G14" s="70">
        <f>F14+0.7</f>
        <v>13.2</v>
      </c>
      <c r="H14" s="60"/>
      <c r="I14" s="79" t="s">
        <v>204</v>
      </c>
      <c r="J14" s="79" t="s">
        <v>209</v>
      </c>
      <c r="K14" s="79" t="s">
        <v>209</v>
      </c>
      <c r="L14" s="79" t="s">
        <v>212</v>
      </c>
      <c r="M14" s="79" t="s">
        <v>209</v>
      </c>
      <c r="N14" s="79" t="s">
        <v>209</v>
      </c>
    </row>
    <row r="15" ht="29.1" customHeight="1" spans="1:14">
      <c r="A15" s="62" t="s">
        <v>231</v>
      </c>
      <c r="B15" s="65">
        <f>C15-0.5</f>
        <v>9</v>
      </c>
      <c r="C15" s="65">
        <f>D15-0.5</f>
        <v>9.5</v>
      </c>
      <c r="D15" s="66">
        <v>10</v>
      </c>
      <c r="E15" s="65">
        <f>D15+0.5</f>
        <v>10.5</v>
      </c>
      <c r="F15" s="65">
        <f>E15+0.5</f>
        <v>11</v>
      </c>
      <c r="G15" s="65">
        <f>F15+0.7</f>
        <v>11.7</v>
      </c>
      <c r="H15" s="60"/>
      <c r="I15" s="79" t="s">
        <v>204</v>
      </c>
      <c r="J15" s="79" t="s">
        <v>209</v>
      </c>
      <c r="K15" s="79" t="s">
        <v>209</v>
      </c>
      <c r="L15" s="79" t="s">
        <v>209</v>
      </c>
      <c r="M15" s="79" t="s">
        <v>209</v>
      </c>
      <c r="N15" s="79" t="s">
        <v>232</v>
      </c>
    </row>
    <row r="16" ht="29.1" customHeight="1" spans="1:14">
      <c r="A16" s="71"/>
      <c r="B16" s="72"/>
      <c r="C16" s="72"/>
      <c r="D16" s="72"/>
      <c r="E16" s="72"/>
      <c r="F16" s="72"/>
      <c r="G16" s="72"/>
      <c r="H16" s="60"/>
      <c r="I16" s="81"/>
      <c r="J16" s="81"/>
      <c r="K16" s="81"/>
      <c r="L16" s="79"/>
      <c r="M16" s="81"/>
      <c r="N16" s="81"/>
    </row>
    <row r="17" ht="14.25" spans="1:14">
      <c r="A17" s="73" t="s">
        <v>91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4">
      <c r="A18" s="51" t="s">
        <v>233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4.25" spans="1:14">
      <c r="A19" s="74" t="s">
        <v>234</v>
      </c>
      <c r="B19" s="74"/>
      <c r="C19" s="74"/>
      <c r="D19" s="74"/>
      <c r="E19" s="74"/>
      <c r="F19" s="74"/>
      <c r="G19" s="74"/>
      <c r="H19" s="74"/>
      <c r="I19" s="73" t="s">
        <v>235</v>
      </c>
      <c r="J19" s="82"/>
      <c r="K19" s="73" t="s">
        <v>236</v>
      </c>
      <c r="L19" s="73"/>
      <c r="M19" s="73" t="s">
        <v>237</v>
      </c>
      <c r="N19" s="51" t="s">
        <v>123</v>
      </c>
    </row>
    <row r="20" ht="18.95" customHeight="1" spans="1:1">
      <c r="A20" s="51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D4" sqref="D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ht="33.75" spans="1:15">
      <c r="A4" s="9">
        <v>1</v>
      </c>
      <c r="B4" s="10">
        <v>36</v>
      </c>
      <c r="C4" s="326" t="s">
        <v>256</v>
      </c>
      <c r="D4" s="327" t="s">
        <v>257</v>
      </c>
      <c r="E4" s="10" t="s">
        <v>28</v>
      </c>
      <c r="F4" s="326" t="s">
        <v>258</v>
      </c>
      <c r="G4" s="10" t="s">
        <v>32</v>
      </c>
      <c r="H4" s="10" t="s">
        <v>32</v>
      </c>
      <c r="I4" s="10">
        <v>2</v>
      </c>
      <c r="J4" s="10">
        <v>2</v>
      </c>
      <c r="K4" s="10">
        <v>2</v>
      </c>
      <c r="L4" s="10">
        <v>2</v>
      </c>
      <c r="M4" s="10">
        <v>2</v>
      </c>
      <c r="N4" s="10">
        <f t="shared" ref="N4:N9" si="0">SUM(I4:M4)</f>
        <v>10</v>
      </c>
      <c r="O4" s="10" t="s">
        <v>259</v>
      </c>
    </row>
    <row r="5" ht="33.75" spans="1:15">
      <c r="A5" s="9">
        <v>1</v>
      </c>
      <c r="B5" s="10">
        <v>35</v>
      </c>
      <c r="C5" s="326" t="s">
        <v>256</v>
      </c>
      <c r="D5" s="327" t="s">
        <v>260</v>
      </c>
      <c r="E5" s="10" t="s">
        <v>28</v>
      </c>
      <c r="F5" s="326" t="s">
        <v>258</v>
      </c>
      <c r="G5" s="10" t="s">
        <v>32</v>
      </c>
      <c r="H5" s="10" t="s">
        <v>32</v>
      </c>
      <c r="I5" s="10">
        <v>1</v>
      </c>
      <c r="J5" s="10">
        <v>2</v>
      </c>
      <c r="K5" s="10">
        <v>1</v>
      </c>
      <c r="L5" s="10">
        <v>1</v>
      </c>
      <c r="M5" s="10">
        <v>1</v>
      </c>
      <c r="N5" s="10">
        <f t="shared" si="0"/>
        <v>6</v>
      </c>
      <c r="O5" s="10" t="s">
        <v>259</v>
      </c>
    </row>
    <row r="6" ht="33.75" spans="1:15">
      <c r="A6" s="9">
        <v>1</v>
      </c>
      <c r="B6" s="10">
        <v>33</v>
      </c>
      <c r="C6" s="326" t="s">
        <v>256</v>
      </c>
      <c r="D6" s="327" t="s">
        <v>261</v>
      </c>
      <c r="E6" s="10" t="s">
        <v>28</v>
      </c>
      <c r="F6" s="326" t="s">
        <v>258</v>
      </c>
      <c r="G6" s="10" t="s">
        <v>32</v>
      </c>
      <c r="H6" s="10" t="s">
        <v>32</v>
      </c>
      <c r="I6" s="10">
        <v>1</v>
      </c>
      <c r="J6" s="10">
        <v>2</v>
      </c>
      <c r="K6" s="10">
        <v>1</v>
      </c>
      <c r="L6" s="10">
        <v>1</v>
      </c>
      <c r="M6" s="10">
        <v>1</v>
      </c>
      <c r="N6" s="10">
        <f t="shared" si="0"/>
        <v>6</v>
      </c>
      <c r="O6" s="10" t="s">
        <v>259</v>
      </c>
    </row>
    <row r="7" ht="33.75" spans="1:15">
      <c r="A7" s="9">
        <v>1</v>
      </c>
      <c r="B7" s="10">
        <v>36</v>
      </c>
      <c r="C7" s="326" t="s">
        <v>256</v>
      </c>
      <c r="D7" s="327" t="s">
        <v>257</v>
      </c>
      <c r="E7" s="10" t="s">
        <v>28</v>
      </c>
      <c r="F7" s="326" t="s">
        <v>258</v>
      </c>
      <c r="G7" s="10" t="s">
        <v>32</v>
      </c>
      <c r="H7" s="10" t="s">
        <v>32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259</v>
      </c>
    </row>
    <row r="8" ht="33.75" spans="1:15">
      <c r="A8" s="9">
        <v>1</v>
      </c>
      <c r="B8" s="10">
        <v>35</v>
      </c>
      <c r="C8" s="326" t="s">
        <v>256</v>
      </c>
      <c r="D8" s="327" t="s">
        <v>260</v>
      </c>
      <c r="E8" s="10" t="s">
        <v>28</v>
      </c>
      <c r="F8" s="326" t="s">
        <v>258</v>
      </c>
      <c r="G8" s="10" t="s">
        <v>32</v>
      </c>
      <c r="H8" s="10" t="s">
        <v>32</v>
      </c>
      <c r="I8" s="9">
        <v>2</v>
      </c>
      <c r="J8" s="9">
        <v>1</v>
      </c>
      <c r="K8" s="9">
        <v>1</v>
      </c>
      <c r="L8" s="9">
        <v>1</v>
      </c>
      <c r="M8" s="9">
        <v>2</v>
      </c>
      <c r="N8" s="9">
        <f t="shared" si="0"/>
        <v>7</v>
      </c>
      <c r="O8" s="9" t="s">
        <v>259</v>
      </c>
    </row>
    <row r="9" ht="33.75" spans="1:15">
      <c r="A9" s="9">
        <v>1</v>
      </c>
      <c r="B9" s="10">
        <v>33</v>
      </c>
      <c r="C9" s="326" t="s">
        <v>256</v>
      </c>
      <c r="D9" s="327" t="s">
        <v>261</v>
      </c>
      <c r="E9" s="10" t="s">
        <v>28</v>
      </c>
      <c r="F9" s="326" t="s">
        <v>258</v>
      </c>
      <c r="G9" s="10" t="s">
        <v>32</v>
      </c>
      <c r="H9" s="10" t="s">
        <v>32</v>
      </c>
      <c r="I9" s="9">
        <v>1</v>
      </c>
      <c r="J9" s="9">
        <v>1</v>
      </c>
      <c r="K9" s="9">
        <v>2</v>
      </c>
      <c r="L9" s="9">
        <v>1</v>
      </c>
      <c r="M9" s="9">
        <v>1</v>
      </c>
      <c r="N9" s="9">
        <f t="shared" si="0"/>
        <v>6</v>
      </c>
      <c r="O9" s="9" t="s">
        <v>259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3" t="s">
        <v>262</v>
      </c>
      <c r="B12" s="14"/>
      <c r="C12" s="14"/>
      <c r="D12" s="15"/>
      <c r="E12" s="16"/>
      <c r="F12" s="30"/>
      <c r="G12" s="30"/>
      <c r="H12" s="30"/>
      <c r="I12" s="25"/>
      <c r="J12" s="13" t="s">
        <v>263</v>
      </c>
      <c r="K12" s="14"/>
      <c r="L12" s="14"/>
      <c r="M12" s="15"/>
      <c r="N12" s="14"/>
      <c r="O12" s="21"/>
    </row>
    <row r="13" ht="63" customHeight="1" spans="1:15">
      <c r="A13" s="17" t="s">
        <v>264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">
      <c r="A14" t="s">
        <v>265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E5" sqref="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267</v>
      </c>
      <c r="H2" s="4"/>
      <c r="I2" s="4" t="s">
        <v>268</v>
      </c>
      <c r="J2" s="4"/>
      <c r="K2" s="6" t="s">
        <v>269</v>
      </c>
      <c r="L2" s="47" t="s">
        <v>270</v>
      </c>
      <c r="M2" s="19" t="s">
        <v>271</v>
      </c>
    </row>
    <row r="3" s="1" customFormat="1" ht="16.5" spans="1:13">
      <c r="A3" s="4"/>
      <c r="B3" s="7"/>
      <c r="C3" s="7"/>
      <c r="D3" s="7"/>
      <c r="E3" s="7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48"/>
      <c r="M3" s="20"/>
    </row>
    <row r="4" ht="42.75" spans="1:13">
      <c r="A4" s="9"/>
      <c r="B4" s="326" t="s">
        <v>258</v>
      </c>
      <c r="C4" s="10">
        <v>36</v>
      </c>
      <c r="D4" s="326" t="s">
        <v>256</v>
      </c>
      <c r="E4" s="327" t="s">
        <v>257</v>
      </c>
      <c r="F4" s="10" t="s">
        <v>28</v>
      </c>
      <c r="G4" s="12">
        <v>0.02</v>
      </c>
      <c r="H4" s="12">
        <v>0.03</v>
      </c>
      <c r="I4" s="12">
        <v>0.02</v>
      </c>
      <c r="J4" s="12">
        <v>0.03</v>
      </c>
      <c r="K4" s="12">
        <f t="shared" ref="K4:K9" si="0">SUM(G4:J4)</f>
        <v>0.1</v>
      </c>
      <c r="L4" s="10" t="s">
        <v>274</v>
      </c>
      <c r="M4" s="10" t="s">
        <v>259</v>
      </c>
    </row>
    <row r="5" ht="42.75" spans="1:13">
      <c r="A5" s="9"/>
      <c r="B5" s="326" t="s">
        <v>258</v>
      </c>
      <c r="C5" s="10">
        <v>35</v>
      </c>
      <c r="D5" s="326" t="s">
        <v>256</v>
      </c>
      <c r="E5" s="327" t="s">
        <v>260</v>
      </c>
      <c r="F5" s="10" t="s">
        <v>28</v>
      </c>
      <c r="G5" s="12">
        <v>0.02</v>
      </c>
      <c r="H5" s="12">
        <v>0.03</v>
      </c>
      <c r="I5" s="12">
        <v>0.03</v>
      </c>
      <c r="J5" s="12">
        <v>0.03</v>
      </c>
      <c r="K5" s="12">
        <f t="shared" si="0"/>
        <v>0.11</v>
      </c>
      <c r="L5" s="10" t="s">
        <v>274</v>
      </c>
      <c r="M5" s="10" t="s">
        <v>259</v>
      </c>
    </row>
    <row r="6" ht="42.75" spans="1:13">
      <c r="A6" s="9"/>
      <c r="B6" s="326" t="s">
        <v>258</v>
      </c>
      <c r="C6" s="10">
        <v>33</v>
      </c>
      <c r="D6" s="326" t="s">
        <v>256</v>
      </c>
      <c r="E6" s="327" t="s">
        <v>261</v>
      </c>
      <c r="F6" s="10" t="s">
        <v>28</v>
      </c>
      <c r="G6" s="12">
        <v>0.03</v>
      </c>
      <c r="H6" s="12">
        <v>0.03</v>
      </c>
      <c r="I6" s="12">
        <v>0.03</v>
      </c>
      <c r="J6" s="12">
        <v>0.03</v>
      </c>
      <c r="K6" s="12">
        <f t="shared" si="0"/>
        <v>0.12</v>
      </c>
      <c r="L6" s="10" t="s">
        <v>274</v>
      </c>
      <c r="M6" s="10" t="s">
        <v>259</v>
      </c>
    </row>
    <row r="7" ht="42.75" spans="1:13">
      <c r="A7" s="9"/>
      <c r="B7" s="326" t="s">
        <v>258</v>
      </c>
      <c r="C7" s="10">
        <v>36</v>
      </c>
      <c r="D7" s="326" t="s">
        <v>256</v>
      </c>
      <c r="E7" s="327" t="s">
        <v>257</v>
      </c>
      <c r="F7" s="10" t="s">
        <v>28</v>
      </c>
      <c r="G7" s="12">
        <v>0.02</v>
      </c>
      <c r="H7" s="12">
        <v>0.03</v>
      </c>
      <c r="I7" s="12">
        <v>0.01</v>
      </c>
      <c r="J7" s="12">
        <v>0.03</v>
      </c>
      <c r="K7" s="12">
        <f t="shared" si="0"/>
        <v>0.09</v>
      </c>
      <c r="L7" s="10" t="s">
        <v>274</v>
      </c>
      <c r="M7" s="10" t="s">
        <v>259</v>
      </c>
    </row>
    <row r="8" ht="42.75" spans="1:13">
      <c r="A8" s="9"/>
      <c r="B8" s="326" t="s">
        <v>258</v>
      </c>
      <c r="C8" s="10">
        <v>35</v>
      </c>
      <c r="D8" s="326" t="s">
        <v>256</v>
      </c>
      <c r="E8" s="327" t="s">
        <v>260</v>
      </c>
      <c r="F8" s="10" t="s">
        <v>28</v>
      </c>
      <c r="G8" s="12">
        <v>0.02</v>
      </c>
      <c r="H8" s="12">
        <v>0.02</v>
      </c>
      <c r="I8" s="12">
        <v>0.02</v>
      </c>
      <c r="J8" s="12">
        <v>0.02</v>
      </c>
      <c r="K8" s="49">
        <f t="shared" si="0"/>
        <v>0.08</v>
      </c>
      <c r="L8" s="10" t="s">
        <v>274</v>
      </c>
      <c r="M8" s="9" t="s">
        <v>259</v>
      </c>
    </row>
    <row r="9" ht="42.75" spans="1:13">
      <c r="A9" s="9"/>
      <c r="B9" s="326" t="s">
        <v>258</v>
      </c>
      <c r="C9" s="10">
        <v>33</v>
      </c>
      <c r="D9" s="326" t="s">
        <v>256</v>
      </c>
      <c r="E9" s="327" t="s">
        <v>261</v>
      </c>
      <c r="F9" s="10" t="s">
        <v>28</v>
      </c>
      <c r="G9" s="12">
        <v>0.02</v>
      </c>
      <c r="H9" s="12">
        <v>0.03</v>
      </c>
      <c r="I9" s="12">
        <v>0.02</v>
      </c>
      <c r="J9" s="12">
        <v>0.03</v>
      </c>
      <c r="K9" s="12">
        <f t="shared" si="0"/>
        <v>0.1</v>
      </c>
      <c r="L9" s="10" t="s">
        <v>274</v>
      </c>
      <c r="M9" s="10" t="s">
        <v>259</v>
      </c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3" t="s">
        <v>262</v>
      </c>
      <c r="B12" s="14"/>
      <c r="C12" s="14"/>
      <c r="D12" s="14"/>
      <c r="E12" s="15"/>
      <c r="F12" s="16"/>
      <c r="G12" s="25"/>
      <c r="H12" s="13" t="s">
        <v>275</v>
      </c>
      <c r="I12" s="14"/>
      <c r="J12" s="14"/>
      <c r="K12" s="15"/>
      <c r="L12" s="50"/>
      <c r="M12" s="21"/>
    </row>
    <row r="13" ht="112.5" customHeight="1" spans="1:13">
      <c r="A13" s="46" t="s">
        <v>276</v>
      </c>
      <c r="B13" s="4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">
      <c r="A14" t="s">
        <v>277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J22" sqref="J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31" t="s">
        <v>280</v>
      </c>
      <c r="H2" s="32"/>
      <c r="I2" s="44"/>
      <c r="J2" s="31" t="s">
        <v>281</v>
      </c>
      <c r="K2" s="32"/>
      <c r="L2" s="44"/>
      <c r="M2" s="31" t="s">
        <v>282</v>
      </c>
      <c r="N2" s="32"/>
      <c r="O2" s="44"/>
      <c r="P2" s="31" t="s">
        <v>283</v>
      </c>
      <c r="Q2" s="32"/>
      <c r="R2" s="44"/>
      <c r="S2" s="32" t="s">
        <v>284</v>
      </c>
      <c r="T2" s="32"/>
      <c r="U2" s="44"/>
      <c r="V2" s="27" t="s">
        <v>285</v>
      </c>
      <c r="W2" s="27" t="s">
        <v>254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286</v>
      </c>
      <c r="H3" s="4" t="s">
        <v>34</v>
      </c>
      <c r="I3" s="4" t="s">
        <v>245</v>
      </c>
      <c r="J3" s="4" t="s">
        <v>286</v>
      </c>
      <c r="K3" s="4" t="s">
        <v>34</v>
      </c>
      <c r="L3" s="4" t="s">
        <v>245</v>
      </c>
      <c r="M3" s="4" t="s">
        <v>286</v>
      </c>
      <c r="N3" s="4" t="s">
        <v>34</v>
      </c>
      <c r="O3" s="4" t="s">
        <v>245</v>
      </c>
      <c r="P3" s="4" t="s">
        <v>286</v>
      </c>
      <c r="Q3" s="4" t="s">
        <v>34</v>
      </c>
      <c r="R3" s="4" t="s">
        <v>245</v>
      </c>
      <c r="S3" s="4" t="s">
        <v>286</v>
      </c>
      <c r="T3" s="4" t="s">
        <v>34</v>
      </c>
      <c r="U3" s="4" t="s">
        <v>245</v>
      </c>
      <c r="V3" s="45"/>
      <c r="W3" s="45"/>
    </row>
    <row r="4" ht="85.5" spans="1:23">
      <c r="A4" s="34" t="s">
        <v>287</v>
      </c>
      <c r="B4" s="35" t="s">
        <v>258</v>
      </c>
      <c r="C4" s="10">
        <v>36</v>
      </c>
      <c r="D4" s="326" t="s">
        <v>256</v>
      </c>
      <c r="E4" s="327" t="s">
        <v>257</v>
      </c>
      <c r="F4" s="10" t="s">
        <v>28</v>
      </c>
      <c r="G4" s="328" t="s">
        <v>288</v>
      </c>
      <c r="H4" s="329" t="s">
        <v>289</v>
      </c>
      <c r="I4" s="10" t="s">
        <v>290</v>
      </c>
      <c r="J4" s="328" t="s">
        <v>291</v>
      </c>
      <c r="K4" s="329" t="s">
        <v>292</v>
      </c>
      <c r="L4" s="10" t="s">
        <v>290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22.5" spans="1:23">
      <c r="A5" s="38"/>
      <c r="B5" s="39"/>
      <c r="C5" s="10">
        <v>36</v>
      </c>
      <c r="D5" s="326" t="s">
        <v>256</v>
      </c>
      <c r="E5" s="327" t="s">
        <v>257</v>
      </c>
      <c r="F5" s="10" t="s">
        <v>28</v>
      </c>
      <c r="G5" s="31" t="s">
        <v>293</v>
      </c>
      <c r="H5" s="32"/>
      <c r="I5" s="44"/>
      <c r="J5" s="31" t="s">
        <v>294</v>
      </c>
      <c r="K5" s="32"/>
      <c r="L5" s="44"/>
      <c r="M5" s="31" t="s">
        <v>295</v>
      </c>
      <c r="N5" s="32"/>
      <c r="O5" s="44"/>
      <c r="P5" s="31" t="s">
        <v>296</v>
      </c>
      <c r="Q5" s="32"/>
      <c r="R5" s="44"/>
      <c r="S5" s="32" t="s">
        <v>297</v>
      </c>
      <c r="T5" s="32"/>
      <c r="U5" s="44"/>
      <c r="V5" s="10"/>
      <c r="W5" s="10"/>
    </row>
    <row r="6" ht="22.5" spans="1:23">
      <c r="A6" s="38"/>
      <c r="B6" s="39"/>
      <c r="C6" s="10">
        <v>36</v>
      </c>
      <c r="D6" s="326" t="s">
        <v>256</v>
      </c>
      <c r="E6" s="327" t="s">
        <v>257</v>
      </c>
      <c r="F6" s="10" t="s">
        <v>28</v>
      </c>
      <c r="G6" s="4" t="s">
        <v>286</v>
      </c>
      <c r="H6" s="4" t="s">
        <v>34</v>
      </c>
      <c r="I6" s="4" t="s">
        <v>245</v>
      </c>
      <c r="J6" s="4" t="s">
        <v>286</v>
      </c>
      <c r="K6" s="4" t="s">
        <v>34</v>
      </c>
      <c r="L6" s="4" t="s">
        <v>245</v>
      </c>
      <c r="M6" s="4" t="s">
        <v>286</v>
      </c>
      <c r="N6" s="4" t="s">
        <v>34</v>
      </c>
      <c r="O6" s="4" t="s">
        <v>245</v>
      </c>
      <c r="P6" s="4" t="s">
        <v>286</v>
      </c>
      <c r="Q6" s="4" t="s">
        <v>34</v>
      </c>
      <c r="R6" s="4" t="s">
        <v>245</v>
      </c>
      <c r="S6" s="4" t="s">
        <v>286</v>
      </c>
      <c r="T6" s="4" t="s">
        <v>34</v>
      </c>
      <c r="U6" s="4" t="s">
        <v>245</v>
      </c>
      <c r="V6" s="10"/>
      <c r="W6" s="10"/>
    </row>
    <row r="7" ht="57" spans="1:23">
      <c r="A7" s="40"/>
      <c r="B7" s="41"/>
      <c r="C7" s="10">
        <v>36</v>
      </c>
      <c r="D7" s="326" t="s">
        <v>256</v>
      </c>
      <c r="E7" s="327" t="s">
        <v>257</v>
      </c>
      <c r="F7" s="10" t="s">
        <v>28</v>
      </c>
      <c r="G7" s="330" t="s">
        <v>298</v>
      </c>
      <c r="H7" s="331" t="s">
        <v>299</v>
      </c>
      <c r="I7" s="10" t="s">
        <v>300</v>
      </c>
      <c r="J7" s="330" t="s">
        <v>301</v>
      </c>
      <c r="K7" s="331" t="s">
        <v>302</v>
      </c>
      <c r="L7" s="10" t="s">
        <v>303</v>
      </c>
      <c r="M7" s="331" t="s">
        <v>304</v>
      </c>
      <c r="N7" s="10" t="s">
        <v>302</v>
      </c>
      <c r="O7" s="10" t="s">
        <v>303</v>
      </c>
      <c r="P7" s="10"/>
      <c r="Q7" s="10"/>
      <c r="R7" s="10"/>
      <c r="S7" s="10"/>
      <c r="T7" s="10"/>
      <c r="U7" s="10"/>
      <c r="V7" s="10"/>
      <c r="W7" s="10"/>
    </row>
    <row r="8" ht="22.5" spans="1:23">
      <c r="A8" s="35" t="s">
        <v>305</v>
      </c>
      <c r="B8" s="35" t="s">
        <v>258</v>
      </c>
      <c r="C8" s="10">
        <v>33</v>
      </c>
      <c r="D8" s="326" t="s">
        <v>256</v>
      </c>
      <c r="E8" s="327" t="s">
        <v>257</v>
      </c>
      <c r="F8" s="10" t="s">
        <v>28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.5" spans="1:23">
      <c r="A9" s="41"/>
      <c r="B9" s="39"/>
      <c r="C9" s="10">
        <v>33</v>
      </c>
      <c r="D9" s="326" t="s">
        <v>256</v>
      </c>
      <c r="E9" s="327" t="s">
        <v>257</v>
      </c>
      <c r="F9" s="10" t="s">
        <v>28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2.5" spans="1:23">
      <c r="A10" s="35" t="s">
        <v>306</v>
      </c>
      <c r="B10" s="39"/>
      <c r="C10" s="326" t="s">
        <v>256</v>
      </c>
      <c r="D10" s="327" t="s">
        <v>260</v>
      </c>
      <c r="E10" s="10" t="s">
        <v>28</v>
      </c>
      <c r="F10" s="10" t="s">
        <v>28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22.5" spans="1:23">
      <c r="A11" s="41"/>
      <c r="B11" s="41"/>
      <c r="C11" s="326" t="s">
        <v>256</v>
      </c>
      <c r="D11" s="327" t="s">
        <v>261</v>
      </c>
      <c r="E11" s="10" t="s">
        <v>28</v>
      </c>
      <c r="F11" s="10" t="s">
        <v>28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22.5" spans="1:23">
      <c r="A12" s="35" t="s">
        <v>307</v>
      </c>
      <c r="B12" s="35" t="s">
        <v>258</v>
      </c>
      <c r="C12" s="326" t="s">
        <v>256</v>
      </c>
      <c r="D12" s="327" t="s">
        <v>260</v>
      </c>
      <c r="E12" s="10" t="s">
        <v>28</v>
      </c>
      <c r="F12" s="10" t="s">
        <v>28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ht="22.5" spans="1:23">
      <c r="A13" s="41"/>
      <c r="B13" s="39"/>
      <c r="C13" s="326" t="s">
        <v>256</v>
      </c>
      <c r="D13" s="327" t="s">
        <v>261</v>
      </c>
      <c r="E13" s="10" t="s">
        <v>28</v>
      </c>
      <c r="F13" s="10" t="s">
        <v>28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308</v>
      </c>
      <c r="B14" s="39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262</v>
      </c>
      <c r="B17" s="14"/>
      <c r="C17" s="14"/>
      <c r="D17" s="14"/>
      <c r="E17" s="15"/>
      <c r="F17" s="16"/>
      <c r="G17" s="25"/>
      <c r="H17" s="30"/>
      <c r="I17" s="30"/>
      <c r="J17" s="13" t="s">
        <v>275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309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277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311</v>
      </c>
      <c r="B2" s="27" t="s">
        <v>241</v>
      </c>
      <c r="C2" s="27" t="s">
        <v>242</v>
      </c>
      <c r="D2" s="27" t="s">
        <v>243</v>
      </c>
      <c r="E2" s="27" t="s">
        <v>244</v>
      </c>
      <c r="F2" s="27" t="s">
        <v>245</v>
      </c>
      <c r="G2" s="26" t="s">
        <v>312</v>
      </c>
      <c r="H2" s="26" t="s">
        <v>313</v>
      </c>
      <c r="I2" s="26" t="s">
        <v>314</v>
      </c>
      <c r="J2" s="26" t="s">
        <v>313</v>
      </c>
      <c r="K2" s="26" t="s">
        <v>315</v>
      </c>
      <c r="L2" s="26" t="s">
        <v>313</v>
      </c>
      <c r="M2" s="27" t="s">
        <v>285</v>
      </c>
      <c r="N2" s="27" t="s">
        <v>254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311</v>
      </c>
      <c r="B4" s="29" t="s">
        <v>316</v>
      </c>
      <c r="C4" s="29" t="s">
        <v>286</v>
      </c>
      <c r="D4" s="29" t="s">
        <v>243</v>
      </c>
      <c r="E4" s="27" t="s">
        <v>244</v>
      </c>
      <c r="F4" s="27" t="s">
        <v>245</v>
      </c>
      <c r="G4" s="26" t="s">
        <v>312</v>
      </c>
      <c r="H4" s="26" t="s">
        <v>313</v>
      </c>
      <c r="I4" s="26" t="s">
        <v>314</v>
      </c>
      <c r="J4" s="26" t="s">
        <v>313</v>
      </c>
      <c r="K4" s="26" t="s">
        <v>315</v>
      </c>
      <c r="L4" s="26" t="s">
        <v>313</v>
      </c>
      <c r="M4" s="27" t="s">
        <v>285</v>
      </c>
      <c r="N4" s="27" t="s">
        <v>254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317</v>
      </c>
      <c r="B11" s="14"/>
      <c r="C11" s="14"/>
      <c r="D11" s="15"/>
      <c r="E11" s="16"/>
      <c r="F11" s="30"/>
      <c r="G11" s="25"/>
      <c r="H11" s="30"/>
      <c r="I11" s="13" t="s">
        <v>318</v>
      </c>
      <c r="J11" s="14"/>
      <c r="K11" s="14"/>
      <c r="L11" s="14"/>
      <c r="M11" s="14"/>
      <c r="N11" s="21"/>
    </row>
    <row r="12" ht="68.25" customHeight="1" spans="1:14">
      <c r="A12" s="17" t="s">
        <v>319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277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2024-06-26T08:41:02Z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A75F4DB1181D4FE189BC8030485E3D39_12</vt:lpwstr>
  </property>
  <property fmtid="{D5CDD505-2E9C-101B-9397-08002B2CF9AE}" pid="3" name="KSOProductBuildVer">
    <vt:lpwstr>2052-12.1.0.16929</vt:lpwstr>
  </property>
</Properties>
</file>