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<sst xmlns="http://schemas.openxmlformats.org/spreadsheetml/2006/main" count="813" uniqueCount="328">
  <si>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</si>
  <si>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</si>
  <si>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</si>
  <si>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</si>
  <si>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</si>
  <si>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</si>
  <si>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</si>
  <si>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</si>
  <si>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</si>
  <si>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</si>
  <si>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</si>
  <si>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</si>
  <si>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</si>
  <si>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</si>
  <si>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</si>
  <si>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</si>
  <si>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</si>
  <si>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</si>
  <si>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</si>
  <si>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</si>
  <si>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</si>
  <si>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</si>
  <si>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</si>
  <si>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</si>
  <si>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</si>
  <si>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</si>
  <si>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</si>
  <si>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</si>
  <si>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</si>
  <si>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</si>
  <si>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</si>
  <si>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</si>
  <si>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</si>
  <si>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</si>
  <si>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</si>
  <si>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</si>
  <si>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</si>
  <si>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</si>
  <si>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</si>
  <si>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</si>
  <si>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</si>
  <si>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</si>
  <si>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</si>
  <si>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</si>
  <si>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</si>
  <si>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</si>
  <si>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</si>
  <si>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</si>
  <si>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</si>
  <si>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</si>
  <si>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</si>
  <si>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</si>
  <si>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</si>
  <si>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</si>
  <si>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联想定制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</si>
  <si>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</si>
  <si>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</si>
  <si>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</si>
  <si>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</si>
  <si>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</si>
  <si>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</si>
  <si>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</si>
  <si>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TAJJFM81988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</si>
  <si>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</si>
  <si>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</si>
  <si>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</si>
  <si>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</si>
  <si>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</si>
  <si>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</si>
  <si>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</si>
  <si>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</si>
  <si>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</si>
  <si>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</si>
  <si>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</si>
  <si>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</si>
  <si>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</si>
  <si>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</si>
  <si>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</si>
  <si>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</si>
  <si>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</si>
  <si>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</si>
  <si>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</si>
  <si>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</si>
  <si>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</si>
  <si>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</si>
  <si>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</si>
  <si>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</si>
  <si>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</si>
  <si>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</si>
  <si>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</si>
  <si>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</si>
  <si>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</si>
  <si>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</si>
  <si>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</si>
  <si>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</si>
  <si>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</si>
  <si>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</si>
  <si>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</si>
  <si>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</si>
  <si>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</si>
  <si>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</si>
  <si>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</si>
  <si>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</si>
  <si>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</si>
  <si>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</si>
  <si>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</si>
  <si>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</si>
  <si>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</si>
  <si>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</si>
  <si>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</si>
  <si>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</si>
  <si>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</si>
  <si>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</si>
  <si>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</si>
  <si>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</si>
  <si>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</si>
  <si>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</si>
  <si>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t>灰棕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</si>
  <si>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</si>
  <si>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</si>
  <si>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</si>
  <si>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</si>
  <si>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</si>
  <si>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</si>
  <si>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1.面筒撞色夹层上下宽窄不一致，面筒偏紧欠平服</t>
  </si>
  <si>
    <t>2.上领有轻微起扭，压线线大小，领咀欠圆顺，领窝容皱</t>
  </si>
  <si>
    <t>3.车脚叉前后长短，叉顶转角方正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</si>
  <si>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</si>
  <si>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</si>
  <si>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</si>
  <si>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</si>
  <si>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</si>
  <si>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</si>
  <si>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</si>
  <si>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</si>
  <si>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</si>
  <si>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</si>
  <si>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</si>
  <si>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</si>
  <si>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</si>
  <si>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</si>
  <si>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</si>
  <si>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</si>
  <si>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</si>
  <si>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</si>
  <si>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</si>
  <si>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</si>
  <si>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165/88B</t>
  </si>
  <si>
    <t>170/92B</t>
  </si>
  <si>
    <t>175/96B</t>
  </si>
  <si>
    <t>180/100B</t>
  </si>
  <si>
    <t>185/104B</t>
  </si>
  <si>
    <t>190/108B</t>
  </si>
  <si>
    <t>195/112B</t>
  </si>
  <si>
    <t>L  洗前</t>
  </si>
  <si>
    <t>L  洗后</t>
  </si>
  <si>
    <t>后中长</t>
  </si>
  <si>
    <t>-1</t>
  </si>
  <si>
    <t>胸围</t>
  </si>
  <si>
    <t>+0</t>
  </si>
  <si>
    <t>腰围</t>
  </si>
  <si>
    <t>摆围</t>
  </si>
  <si>
    <t>+2</t>
  </si>
  <si>
    <t>+1.5</t>
  </si>
  <si>
    <t>肩宽</t>
  </si>
  <si>
    <t>-0.5</t>
  </si>
  <si>
    <t>肩点短袖长</t>
  </si>
  <si>
    <t>-0.2</t>
  </si>
  <si>
    <t>袖肥/2（参考值）</t>
  </si>
  <si>
    <t>-0.7</t>
  </si>
  <si>
    <t>短袖口/2</t>
  </si>
  <si>
    <t>领围</t>
  </si>
  <si>
    <t>前中半开门襟长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</si>
  <si>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</si>
  <si>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</si>
  <si>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</si>
  <si>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</si>
  <si>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</si>
  <si>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</si>
  <si>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</si>
  <si>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</si>
  <si>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</si>
  <si>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</si>
  <si>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</si>
  <si>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</si>
  <si>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</si>
  <si>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</si>
  <si>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</si>
  <si>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</si>
  <si>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</si>
  <si>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</si>
  <si>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</si>
  <si>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</si>
  <si>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</si>
  <si>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</si>
  <si>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</si>
  <si>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±1</t>
  </si>
  <si>
    <t>±0.5</t>
  </si>
  <si>
    <t>±0.3</t>
  </si>
  <si>
    <t>TOREAD-QC尾期检验报告书</t>
  </si>
  <si>
    <t>期货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</si>
  <si>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</si>
  <si>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</si>
  <si>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</si>
  <si>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</si>
  <si>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</si>
  <si>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</si>
  <si>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</si>
  <si>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</si>
  <si>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</si>
  <si>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</si>
  <si>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</si>
  <si>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</si>
  <si>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</si>
  <si>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</si>
  <si>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</si>
  <si>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</si>
  <si>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</si>
  <si>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</si>
  <si>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</si>
  <si>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</si>
  <si>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</si>
  <si>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</si>
  <si>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</si>
  <si>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</si>
  <si>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</si>
  <si>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</si>
  <si>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</si>
  <si>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</si>
  <si>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</si>
  <si>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</si>
  <si>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</si>
  <si>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</si>
  <si>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</si>
  <si>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</si>
  <si>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</si>
  <si>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</si>
  <si>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1.领咀压线有大小欠圆顺</t>
  </si>
  <si>
    <t>2.封筒起窝，欠平服</t>
  </si>
  <si>
    <t>3.线头较多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</si>
  <si>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</si>
  <si>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</si>
  <si>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</si>
  <si>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</si>
  <si>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</si>
  <si>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</si>
  <si>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</si>
  <si>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</si>
  <si>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</si>
  <si>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</si>
  <si>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</si>
  <si>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4XL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</si>
  <si>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</si>
  <si>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</si>
  <si>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</si>
  <si>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</si>
  <si>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</si>
  <si>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</si>
  <si>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</si>
  <si>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</si>
  <si>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</si>
  <si>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</si>
  <si>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</si>
  <si>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</si>
  <si>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</si>
  <si>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</si>
  <si>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</si>
  <si>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</si>
  <si>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K2415131</t>
  </si>
  <si>
    <t>FK07610棉弹珠地布</t>
  </si>
  <si>
    <t>棕色</t>
  </si>
  <si>
    <t>新颜</t>
  </si>
  <si>
    <t>YES</t>
  </si>
  <si>
    <t>制表时间：2024/6/22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</si>
  <si>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</si>
  <si>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</si>
  <si>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</si>
  <si>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</si>
  <si>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</si>
  <si>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</si>
  <si>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</si>
  <si>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</si>
  <si>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</si>
  <si>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</si>
  <si>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制表时间：2024/6/23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</si>
  <si>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</si>
  <si>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</si>
  <si>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</si>
  <si>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</si>
  <si>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</si>
  <si>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</si>
  <si>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</si>
  <si>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</si>
  <si>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</si>
  <si>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</si>
  <si>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</si>
  <si>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</si>
  <si>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</si>
  <si>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</si>
  <si>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</si>
  <si>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</si>
  <si>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</si>
  <si>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</si>
  <si>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</si>
  <si>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</si>
  <si>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</si>
  <si>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</si>
  <si>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</si>
  <si>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</si>
  <si>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</si>
  <si>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</si>
  <si>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</si>
  <si>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</si>
  <si>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</si>
  <si>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</si>
  <si>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</si>
  <si>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</si>
  <si>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</si>
  <si>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前幅+前筒</t>
  </si>
  <si>
    <t>印花</t>
  </si>
  <si>
    <t>无脱落开裂</t>
  </si>
  <si>
    <t>制表时间：2024/6/26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</si>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</sst>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2"/>
      <name val="微软雅黑"/>
      <charset val="134"/>
    </font>
    <font>
      <sz val="10"/>
      <name val="仿宋_GB2312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  <font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10" borderId="78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79" applyNumberFormat="0" applyFill="0" applyAlignment="0" applyProtection="0">
      <alignment vertical="center"/>
    </xf>
    <xf numFmtId="0" fontId="60" fillId="0" borderId="79" applyNumberFormat="0" applyFill="0" applyAlignment="0" applyProtection="0">
      <alignment vertical="center"/>
    </xf>
    <xf numFmtId="0" fontId="61" fillId="0" borderId="80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1" borderId="81" applyNumberFormat="0" applyAlignment="0" applyProtection="0">
      <alignment vertical="center"/>
    </xf>
    <xf numFmtId="0" fontId="63" fillId="12" borderId="82" applyNumberFormat="0" applyAlignment="0" applyProtection="0">
      <alignment vertical="center"/>
    </xf>
    <xf numFmtId="0" fontId="64" fillId="12" borderId="81" applyNumberFormat="0" applyAlignment="0" applyProtection="0">
      <alignment vertical="center"/>
    </xf>
    <xf numFmtId="0" fontId="65" fillId="13" borderId="83" applyNumberFormat="0" applyAlignment="0" applyProtection="0">
      <alignment vertical="center"/>
    </xf>
    <xf numFmtId="0" fontId="66" fillId="0" borderId="84" applyNumberFormat="0" applyFill="0" applyAlignment="0" applyProtection="0">
      <alignment vertical="center"/>
    </xf>
    <xf numFmtId="0" fontId="67" fillId="0" borderId="85" applyNumberFormat="0" applyFill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73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9" fontId="5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4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4" fillId="0" borderId="0" xfId="53" applyFont="1" applyFill="1" applyAlignment="1"/>
    <xf numFmtId="0" fontId="9" fillId="0" borderId="0" xfId="53" applyFont="1" applyFill="1" applyAlignment="1"/>
    <xf numFmtId="49" fontId="14" fillId="0" borderId="0" xfId="53" applyNumberFormat="1" applyFont="1" applyFill="1" applyAlignment="1"/>
    <xf numFmtId="49" fontId="14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10" xfId="53" applyFont="1" applyFill="1" applyBorder="1" applyAlignment="1">
      <alignment horizontal="center" vertical="center"/>
    </xf>
    <xf numFmtId="0" fontId="15" fillId="0" borderId="11" xfId="53" applyFont="1" applyFill="1" applyBorder="1" applyAlignment="1">
      <alignment horizontal="center" vertical="center"/>
    </xf>
    <xf numFmtId="0" fontId="14" fillId="0" borderId="11" xfId="53" applyFont="1" applyFill="1" applyBorder="1" applyAlignment="1">
      <alignment horizontal="center" vertical="center"/>
    </xf>
    <xf numFmtId="0" fontId="9" fillId="0" borderId="11" xfId="53" applyFont="1" applyFill="1" applyBorder="1" applyAlignment="1">
      <alignment horizontal="center" vertical="center"/>
    </xf>
    <xf numFmtId="0" fontId="16" fillId="0" borderId="12" xfId="52" applyFont="1" applyFill="1" applyBorder="1" applyAlignment="1">
      <alignment horizontal="left" vertical="center"/>
    </xf>
    <xf numFmtId="0" fontId="16" fillId="0" borderId="13" xfId="52" applyFont="1" applyFill="1" applyBorder="1" applyAlignment="1">
      <alignment horizontal="center" vertical="center"/>
    </xf>
    <xf numFmtId="0" fontId="16" fillId="0" borderId="14" xfId="52" applyFont="1" applyFill="1" applyBorder="1" applyAlignment="1">
      <alignment horizontal="center" vertical="center"/>
    </xf>
    <xf numFmtId="0" fontId="16" fillId="0" borderId="15" xfId="52" applyFont="1" applyFill="1" applyBorder="1" applyAlignment="1">
      <alignment vertical="center"/>
    </xf>
    <xf numFmtId="0" fontId="17" fillId="0" borderId="15" xfId="52" applyFont="1" applyFill="1" applyBorder="1" applyAlignment="1">
      <alignment horizontal="center" vertical="center"/>
    </xf>
    <xf numFmtId="0" fontId="18" fillId="0" borderId="16" xfId="53" applyFont="1" applyFill="1" applyBorder="1" applyAlignment="1" applyProtection="1">
      <alignment horizontal="center" vertical="center"/>
    </xf>
    <xf numFmtId="0" fontId="18" fillId="0" borderId="7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3" fillId="0" borderId="16" xfId="55" applyFont="1" applyFill="1" applyBorder="1" applyAlignment="1">
      <alignment horizontal="left"/>
    </xf>
    <xf numFmtId="178" fontId="23" fillId="0" borderId="2" xfId="55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8" xfId="0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5" fillId="0" borderId="0" xfId="51" applyNumberFormat="1" applyFont="1" applyFill="1" applyBorder="1" applyAlignment="1">
      <alignment horizontal="center" vertical="center"/>
    </xf>
    <xf numFmtId="0" fontId="26" fillId="0" borderId="0" xfId="53" applyFont="1" applyFill="1" applyAlignment="1"/>
    <xf numFmtId="0" fontId="20" fillId="0" borderId="0" xfId="53" applyFont="1" applyFill="1" applyAlignment="1"/>
    <xf numFmtId="49" fontId="14" fillId="0" borderId="11" xfId="53" applyNumberFormat="1" applyFont="1" applyFill="1" applyBorder="1" applyAlignment="1">
      <alignment horizontal="center" vertical="center"/>
    </xf>
    <xf numFmtId="0" fontId="17" fillId="0" borderId="19" xfId="52" applyFont="1" applyFill="1" applyBorder="1" applyAlignment="1">
      <alignment horizontal="center" vertical="center"/>
    </xf>
    <xf numFmtId="0" fontId="14" fillId="0" borderId="15" xfId="53" applyFont="1" applyFill="1" applyBorder="1" applyAlignment="1">
      <alignment horizontal="center"/>
    </xf>
    <xf numFmtId="0" fontId="16" fillId="0" borderId="15" xfId="52" applyFont="1" applyFill="1" applyBorder="1" applyAlignment="1">
      <alignment horizontal="left" vertical="center"/>
    </xf>
    <xf numFmtId="0" fontId="14" fillId="0" borderId="15" xfId="52" applyFont="1" applyFill="1" applyBorder="1" applyAlignment="1">
      <alignment horizontal="center" vertical="center"/>
    </xf>
    <xf numFmtId="49" fontId="14" fillId="0" borderId="15" xfId="52" applyNumberFormat="1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/>
    </xf>
    <xf numFmtId="0" fontId="19" fillId="0" borderId="2" xfId="53" applyFont="1" applyFill="1" applyBorder="1" applyAlignment="1" applyProtection="1">
      <alignment horizontal="center" vertical="center"/>
    </xf>
    <xf numFmtId="49" fontId="19" fillId="0" borderId="2" xfId="53" applyNumberFormat="1" applyFont="1" applyFill="1" applyBorder="1" applyAlignment="1" applyProtection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2" fillId="0" borderId="7" xfId="55" applyFont="1" applyFill="1" applyBorder="1" applyAlignment="1">
      <alignment horizontal="center"/>
    </xf>
    <xf numFmtId="0" fontId="22" fillId="0" borderId="2" xfId="55" applyFont="1" applyFill="1" applyBorder="1" applyAlignment="1">
      <alignment horizontal="center"/>
    </xf>
    <xf numFmtId="0" fontId="14" fillId="0" borderId="5" xfId="53" applyFont="1" applyFill="1" applyBorder="1" applyAlignment="1">
      <alignment horizontal="center"/>
    </xf>
    <xf numFmtId="49" fontId="21" fillId="0" borderId="2" xfId="0" applyNumberFormat="1" applyFont="1" applyFill="1" applyBorder="1" applyAlignment="1">
      <alignment horizontal="center" vertical="center"/>
    </xf>
    <xf numFmtId="0" fontId="28" fillId="0" borderId="4" xfId="49" applyFont="1" applyFill="1" applyBorder="1" applyAlignment="1">
      <alignment horizontal="center" vertical="center"/>
    </xf>
    <xf numFmtId="49" fontId="26" fillId="0" borderId="2" xfId="54" applyNumberFormat="1" applyFont="1" applyFill="1" applyBorder="1" applyAlignment="1">
      <alignment horizontal="center" vertical="center"/>
    </xf>
    <xf numFmtId="0" fontId="28" fillId="0" borderId="2" xfId="49" applyFont="1" applyFill="1" applyBorder="1" applyAlignment="1">
      <alignment horizontal="center" vertical="center"/>
    </xf>
    <xf numFmtId="0" fontId="14" fillId="0" borderId="2" xfId="53" applyFont="1" applyFill="1" applyBorder="1" applyAlignment="1"/>
    <xf numFmtId="178" fontId="2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26" fillId="0" borderId="20" xfId="54" applyNumberFormat="1" applyFont="1" applyFill="1" applyBorder="1" applyAlignment="1">
      <alignment horizontal="center" vertical="center"/>
    </xf>
    <xf numFmtId="0" fontId="14" fillId="0" borderId="21" xfId="53" applyFont="1" applyFill="1" applyBorder="1" applyAlignment="1">
      <alignment horizontal="center"/>
    </xf>
    <xf numFmtId="49" fontId="14" fillId="0" borderId="22" xfId="53" applyNumberFormat="1" applyFont="1" applyFill="1" applyBorder="1" applyAlignment="1">
      <alignment horizontal="center"/>
    </xf>
    <xf numFmtId="49" fontId="26" fillId="0" borderId="22" xfId="54" applyNumberFormat="1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19" fillId="0" borderId="0" xfId="53" applyFont="1" applyFill="1" applyAlignment="1"/>
    <xf numFmtId="14" fontId="19" fillId="0" borderId="0" xfId="53" applyNumberFormat="1" applyFont="1" applyFill="1" applyAlignment="1">
      <alignment horizontal="left"/>
    </xf>
    <xf numFmtId="49" fontId="19" fillId="0" borderId="0" xfId="53" applyNumberFormat="1" applyFont="1" applyFill="1" applyAlignment="1"/>
    <xf numFmtId="49" fontId="0" fillId="0" borderId="23" xfId="0" applyNumberFormat="1" applyFont="1" applyFill="1" applyBorder="1" applyAlignment="1">
      <alignment horizontal="left" vertical="center"/>
    </xf>
    <xf numFmtId="49" fontId="0" fillId="0" borderId="24" xfId="0" applyNumberFormat="1" applyFont="1" applyFill="1" applyBorder="1" applyAlignment="1">
      <alignment horizontal="left" vertical="center"/>
    </xf>
    <xf numFmtId="0" fontId="22" fillId="0" borderId="25" xfId="55" applyFont="1" applyFill="1" applyBorder="1" applyAlignment="1">
      <alignment horizontal="center"/>
    </xf>
    <xf numFmtId="49" fontId="21" fillId="0" borderId="25" xfId="0" applyNumberFormat="1" applyFont="1" applyFill="1" applyBorder="1" applyAlignment="1">
      <alignment horizontal="center" vertical="center"/>
    </xf>
    <xf numFmtId="49" fontId="30" fillId="0" borderId="25" xfId="54" applyNumberFormat="1" applyFont="1" applyFill="1" applyBorder="1" applyAlignment="1">
      <alignment horizontal="center" vertical="center"/>
    </xf>
    <xf numFmtId="49" fontId="26" fillId="0" borderId="25" xfId="54" applyNumberFormat="1" applyFont="1" applyFill="1" applyBorder="1" applyAlignment="1">
      <alignment horizontal="center" vertical="center"/>
    </xf>
    <xf numFmtId="49" fontId="26" fillId="0" borderId="26" xfId="54" applyNumberFormat="1" applyFont="1" applyFill="1" applyBorder="1" applyAlignment="1">
      <alignment horizontal="center" vertical="center"/>
    </xf>
    <xf numFmtId="49" fontId="26" fillId="0" borderId="27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9" fillId="0" borderId="0" xfId="52" applyFill="1" applyAlignment="1">
      <alignment horizontal="left" vertical="center"/>
    </xf>
    <xf numFmtId="0" fontId="31" fillId="0" borderId="28" xfId="52" applyFont="1" applyBorder="1" applyAlignment="1">
      <alignment horizontal="center" vertical="top"/>
    </xf>
    <xf numFmtId="0" fontId="32" fillId="0" borderId="29" xfId="52" applyFont="1" applyFill="1" applyBorder="1" applyAlignment="1">
      <alignment horizontal="left" vertical="center"/>
    </xf>
    <xf numFmtId="0" fontId="33" fillId="0" borderId="30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center" vertical="center"/>
    </xf>
    <xf numFmtId="0" fontId="20" fillId="0" borderId="30" xfId="52" applyFont="1" applyFill="1" applyBorder="1" applyAlignment="1">
      <alignment vertical="center" wrapText="1"/>
    </xf>
    <xf numFmtId="0" fontId="32" fillId="0" borderId="30" xfId="52" applyFont="1" applyFill="1" applyBorder="1" applyAlignment="1">
      <alignment vertical="center"/>
    </xf>
    <xf numFmtId="0" fontId="33" fillId="0" borderId="31" xfId="52" applyFont="1" applyBorder="1" applyAlignment="1">
      <alignment horizontal="left" vertical="center"/>
    </xf>
    <xf numFmtId="0" fontId="33" fillId="0" borderId="32" xfId="52" applyFont="1" applyBorder="1" applyAlignment="1">
      <alignment horizontal="left" vertical="center"/>
    </xf>
    <xf numFmtId="0" fontId="32" fillId="0" borderId="33" xfId="52" applyFont="1" applyFill="1" applyBorder="1" applyAlignment="1">
      <alignment vertical="center"/>
    </xf>
    <xf numFmtId="0" fontId="33" fillId="0" borderId="31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vertical="center"/>
    </xf>
    <xf numFmtId="58" fontId="20" fillId="0" borderId="31" xfId="52" applyNumberFormat="1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/>
    </xf>
    <xf numFmtId="0" fontId="32" fillId="0" borderId="31" xfId="52" applyFont="1" applyFill="1" applyBorder="1" applyAlignment="1">
      <alignment horizontal="center" vertical="center"/>
    </xf>
    <xf numFmtId="0" fontId="32" fillId="0" borderId="33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horizontal="left" vertical="center"/>
    </xf>
    <xf numFmtId="0" fontId="32" fillId="0" borderId="34" xfId="52" applyFont="1" applyFill="1" applyBorder="1" applyAlignment="1">
      <alignment vertical="center"/>
    </xf>
    <xf numFmtId="0" fontId="33" fillId="0" borderId="22" xfId="52" applyFont="1" applyFill="1" applyBorder="1" applyAlignment="1">
      <alignment horizontal="left" vertical="center"/>
    </xf>
    <xf numFmtId="0" fontId="32" fillId="0" borderId="22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left" vertical="center"/>
    </xf>
    <xf numFmtId="0" fontId="32" fillId="0" borderId="22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0" fillId="0" borderId="0" xfId="52" applyFont="1" applyFill="1" applyAlignment="1">
      <alignment horizontal="left" vertical="center"/>
    </xf>
    <xf numFmtId="0" fontId="32" fillId="0" borderId="29" xfId="52" applyFont="1" applyFill="1" applyBorder="1" applyAlignment="1">
      <alignment vertical="center"/>
    </xf>
    <xf numFmtId="0" fontId="32" fillId="0" borderId="35" xfId="52" applyFont="1" applyFill="1" applyBorder="1" applyAlignment="1">
      <alignment horizontal="left" vertical="center"/>
    </xf>
    <xf numFmtId="0" fontId="32" fillId="0" borderId="36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vertical="center"/>
    </xf>
    <xf numFmtId="0" fontId="20" fillId="0" borderId="37" xfId="52" applyFont="1" applyFill="1" applyBorder="1" applyAlignment="1">
      <alignment horizontal="center" vertical="center"/>
    </xf>
    <xf numFmtId="0" fontId="20" fillId="0" borderId="38" xfId="52" applyFont="1" applyFill="1" applyBorder="1" applyAlignment="1">
      <alignment horizontal="center" vertical="center"/>
    </xf>
    <xf numFmtId="0" fontId="34" fillId="0" borderId="39" xfId="52" applyFont="1" applyFill="1" applyBorder="1" applyAlignment="1">
      <alignment horizontal="left" vertical="center"/>
    </xf>
    <xf numFmtId="0" fontId="34" fillId="0" borderId="38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vertical="center"/>
    </xf>
    <xf numFmtId="0" fontId="20" fillId="0" borderId="0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 wrapText="1"/>
    </xf>
    <xf numFmtId="0" fontId="20" fillId="0" borderId="31" xfId="52" applyFont="1" applyFill="1" applyBorder="1" applyAlignment="1">
      <alignment horizontal="left" vertical="center" wrapText="1"/>
    </xf>
    <xf numFmtId="0" fontId="32" fillId="0" borderId="34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32" fillId="0" borderId="40" xfId="52" applyFont="1" applyFill="1" applyBorder="1" applyAlignment="1">
      <alignment horizontal="center" vertical="center"/>
    </xf>
    <xf numFmtId="0" fontId="32" fillId="0" borderId="41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right" vertical="center"/>
    </xf>
    <xf numFmtId="0" fontId="20" fillId="0" borderId="38" xfId="52" applyFont="1" applyFill="1" applyBorder="1" applyAlignment="1">
      <alignment horizontal="right" vertical="center"/>
    </xf>
    <xf numFmtId="0" fontId="34" fillId="0" borderId="29" xfId="52" applyFont="1" applyFill="1" applyBorder="1" applyAlignment="1">
      <alignment horizontal="left" vertical="center"/>
    </xf>
    <xf numFmtId="0" fontId="34" fillId="0" borderId="30" xfId="52" applyFont="1" applyFill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center" vertical="center"/>
    </xf>
    <xf numFmtId="58" fontId="20" fillId="0" borderId="22" xfId="52" applyNumberFormat="1" applyFont="1" applyFill="1" applyBorder="1" applyAlignment="1">
      <alignment horizontal="center" vertical="center"/>
    </xf>
    <xf numFmtId="0" fontId="32" fillId="0" borderId="22" xfId="52" applyFont="1" applyFill="1" applyBorder="1" applyAlignment="1">
      <alignment horizontal="center" vertical="center"/>
    </xf>
    <xf numFmtId="0" fontId="20" fillId="0" borderId="30" xfId="52" applyFont="1" applyFill="1" applyBorder="1" applyAlignment="1">
      <alignment horizontal="center" vertical="center"/>
    </xf>
    <xf numFmtId="0" fontId="20" fillId="0" borderId="43" xfId="52" applyFont="1" applyFill="1" applyBorder="1" applyAlignment="1">
      <alignment horizontal="center" vertical="center"/>
    </xf>
    <xf numFmtId="0" fontId="32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4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center" vertical="center"/>
    </xf>
    <xf numFmtId="0" fontId="34" fillId="0" borderId="45" xfId="52" applyFont="1" applyFill="1" applyBorder="1" applyAlignment="1">
      <alignment horizontal="left" vertical="center"/>
    </xf>
    <xf numFmtId="0" fontId="32" fillId="0" borderId="43" xfId="52" applyFont="1" applyFill="1" applyBorder="1" applyAlignment="1">
      <alignment horizontal="left" vertical="center"/>
    </xf>
    <xf numFmtId="0" fontId="32" fillId="0" borderId="32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 wrapText="1"/>
    </xf>
    <xf numFmtId="0" fontId="9" fillId="0" borderId="27" xfId="52" applyFill="1" applyBorder="1" applyAlignment="1">
      <alignment horizontal="center" vertical="center"/>
    </xf>
    <xf numFmtId="0" fontId="32" fillId="0" borderId="44" xfId="52" applyFont="1" applyFill="1" applyBorder="1" applyAlignment="1">
      <alignment horizontal="center" vertical="center"/>
    </xf>
    <xf numFmtId="0" fontId="20" fillId="0" borderId="42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 wrapText="1"/>
    </xf>
    <xf numFmtId="0" fontId="9" fillId="0" borderId="45" xfId="52" applyFont="1" applyFill="1" applyBorder="1" applyAlignment="1">
      <alignment horizontal="center" vertical="center"/>
    </xf>
    <xf numFmtId="0" fontId="35" fillId="0" borderId="45" xfId="52" applyFont="1" applyFill="1" applyBorder="1" applyAlignment="1">
      <alignment horizontal="center" vertical="center"/>
    </xf>
    <xf numFmtId="0" fontId="20" fillId="0" borderId="42" xfId="52" applyFont="1" applyFill="1" applyBorder="1" applyAlignment="1">
      <alignment horizontal="right" vertical="center"/>
    </xf>
    <xf numFmtId="0" fontId="20" fillId="0" borderId="46" xfId="52" applyFont="1" applyFill="1" applyBorder="1" applyAlignment="1">
      <alignment horizontal="center" vertical="center"/>
    </xf>
    <xf numFmtId="0" fontId="34" fillId="0" borderId="43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center" vertical="center"/>
    </xf>
    <xf numFmtId="0" fontId="26" fillId="0" borderId="0" xfId="53" applyFont="1" applyFill="1" applyAlignment="1">
      <alignment horizontal="center"/>
    </xf>
    <xf numFmtId="0" fontId="15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center" vertical="center"/>
    </xf>
    <xf numFmtId="0" fontId="36" fillId="0" borderId="2" xfId="52" applyFont="1" applyFill="1" applyBorder="1" applyAlignment="1">
      <alignment horizontal="left" vertical="center"/>
    </xf>
    <xf numFmtId="0" fontId="36" fillId="0" borderId="2" xfId="52" applyFont="1" applyFill="1" applyBorder="1" applyAlignment="1">
      <alignment horizontal="center" vertical="center"/>
    </xf>
    <xf numFmtId="0" fontId="33" fillId="0" borderId="2" xfId="52" applyFont="1" applyFill="1" applyBorder="1" applyAlignment="1">
      <alignment horizontal="center" vertical="center"/>
    </xf>
    <xf numFmtId="0" fontId="36" fillId="0" borderId="2" xfId="52" applyFont="1" applyFill="1" applyBorder="1" applyAlignment="1">
      <alignment vertical="center"/>
    </xf>
    <xf numFmtId="0" fontId="17" fillId="0" borderId="2" xfId="52" applyFont="1" applyFill="1" applyBorder="1" applyAlignment="1">
      <alignment horizontal="center" vertical="center"/>
    </xf>
    <xf numFmtId="0" fontId="14" fillId="0" borderId="2" xfId="53" applyFont="1" applyFill="1" applyBorder="1" applyAlignment="1" applyProtection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8" fillId="0" borderId="2" xfId="59" applyFont="1" applyFill="1" applyBorder="1" applyAlignment="1">
      <alignment horizontal="center"/>
    </xf>
    <xf numFmtId="0" fontId="39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2" xfId="52" applyFont="1" applyFill="1" applyBorder="1" applyAlignment="1">
      <alignment horizontal="left" vertical="center"/>
    </xf>
    <xf numFmtId="0" fontId="14" fillId="0" borderId="2" xfId="52" applyFont="1" applyFill="1" applyBorder="1" applyAlignment="1">
      <alignment horizontal="center" vertical="center"/>
    </xf>
    <xf numFmtId="49" fontId="39" fillId="0" borderId="2" xfId="51" applyNumberFormat="1" applyFont="1" applyFill="1" applyBorder="1" applyAlignment="1">
      <alignment horizontal="center" vertical="center"/>
    </xf>
    <xf numFmtId="49" fontId="26" fillId="5" borderId="2" xfId="54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8" fontId="39" fillId="0" borderId="2" xfId="0" applyNumberFormat="1" applyFont="1" applyFill="1" applyBorder="1" applyAlignment="1">
      <alignment horizontal="center" vertical="center"/>
    </xf>
    <xf numFmtId="49" fontId="14" fillId="5" borderId="2" xfId="53" applyNumberFormat="1" applyFont="1" applyFill="1" applyBorder="1" applyAlignment="1">
      <alignment horizontal="center"/>
    </xf>
    <xf numFmtId="14" fontId="19" fillId="0" borderId="0" xfId="53" applyNumberFormat="1" applyFont="1" applyFill="1" applyAlignment="1"/>
    <xf numFmtId="0" fontId="14" fillId="0" borderId="0" xfId="53" applyFont="1" applyFill="1" applyAlignment="1">
      <alignment horizontal="right"/>
    </xf>
    <xf numFmtId="0" fontId="9" fillId="0" borderId="0" xfId="52" applyFont="1" applyAlignment="1">
      <alignment horizontal="left" vertical="center"/>
    </xf>
    <xf numFmtId="0" fontId="35" fillId="0" borderId="47" xfId="52" applyFont="1" applyBorder="1" applyAlignment="1">
      <alignment horizontal="left" vertical="center"/>
    </xf>
    <xf numFmtId="0" fontId="33" fillId="0" borderId="48" xfId="52" applyFont="1" applyBorder="1" applyAlignment="1">
      <alignment horizontal="center" vertical="center"/>
    </xf>
    <xf numFmtId="0" fontId="35" fillId="0" borderId="48" xfId="52" applyFont="1" applyBorder="1" applyAlignment="1">
      <alignment horizontal="center" vertical="center"/>
    </xf>
    <xf numFmtId="0" fontId="34" fillId="0" borderId="48" xfId="52" applyFont="1" applyBorder="1" applyAlignment="1">
      <alignment horizontal="left" vertical="center"/>
    </xf>
    <xf numFmtId="0" fontId="34" fillId="0" borderId="29" xfId="52" applyFont="1" applyBorder="1" applyAlignment="1">
      <alignment horizontal="center" vertical="center"/>
    </xf>
    <xf numFmtId="0" fontId="34" fillId="0" borderId="30" xfId="52" applyFont="1" applyBorder="1" applyAlignment="1">
      <alignment horizontal="center" vertical="center"/>
    </xf>
    <xf numFmtId="0" fontId="34" fillId="0" borderId="43" xfId="52" applyFont="1" applyBorder="1" applyAlignment="1">
      <alignment horizontal="center" vertical="center"/>
    </xf>
    <xf numFmtId="0" fontId="35" fillId="0" borderId="29" xfId="52" applyFont="1" applyBorder="1" applyAlignment="1">
      <alignment horizontal="center" vertical="center"/>
    </xf>
    <xf numFmtId="0" fontId="35" fillId="0" borderId="30" xfId="52" applyFont="1" applyBorder="1" applyAlignment="1">
      <alignment horizontal="center" vertical="center"/>
    </xf>
    <xf numFmtId="0" fontId="35" fillId="0" borderId="43" xfId="52" applyFont="1" applyBorder="1" applyAlignment="1">
      <alignment horizontal="center" vertical="center"/>
    </xf>
    <xf numFmtId="0" fontId="34" fillId="0" borderId="33" xfId="52" applyFont="1" applyBorder="1" applyAlignment="1">
      <alignment horizontal="left" vertical="center"/>
    </xf>
    <xf numFmtId="0" fontId="33" fillId="0" borderId="31" xfId="52" applyFont="1" applyBorder="1" applyAlignment="1">
      <alignment horizontal="left" vertical="center" wrapText="1"/>
    </xf>
    <xf numFmtId="0" fontId="33" fillId="0" borderId="32" xfId="52" applyFont="1" applyBorder="1" applyAlignment="1">
      <alignment horizontal="left" vertical="center" wrapText="1"/>
    </xf>
    <xf numFmtId="0" fontId="34" fillId="0" borderId="31" xfId="52" applyFont="1" applyBorder="1" applyAlignment="1">
      <alignment horizontal="left" vertical="center"/>
    </xf>
    <xf numFmtId="14" fontId="33" fillId="0" borderId="31" xfId="52" applyNumberFormat="1" applyFont="1" applyBorder="1" applyAlignment="1">
      <alignment horizontal="center" vertical="center"/>
    </xf>
    <xf numFmtId="14" fontId="33" fillId="0" borderId="32" xfId="52" applyNumberFormat="1" applyFont="1" applyBorder="1" applyAlignment="1">
      <alignment horizontal="center" vertical="center"/>
    </xf>
    <xf numFmtId="0" fontId="34" fillId="0" borderId="33" xfId="52" applyFont="1" applyBorder="1" applyAlignment="1">
      <alignment vertical="center"/>
    </xf>
    <xf numFmtId="49" fontId="33" fillId="0" borderId="31" xfId="52" applyNumberFormat="1" applyFont="1" applyBorder="1" applyAlignment="1">
      <alignment horizontal="center" vertical="center"/>
    </xf>
    <xf numFmtId="0" fontId="33" fillId="0" borderId="32" xfId="52" applyFont="1" applyBorder="1" applyAlignment="1">
      <alignment horizontal="center" vertical="center"/>
    </xf>
    <xf numFmtId="0" fontId="34" fillId="0" borderId="31" xfId="52" applyFont="1" applyBorder="1" applyAlignment="1">
      <alignment vertical="center"/>
    </xf>
    <xf numFmtId="0" fontId="33" fillId="0" borderId="49" xfId="52" applyFont="1" applyBorder="1" applyAlignment="1">
      <alignment horizontal="center" vertical="center"/>
    </xf>
    <xf numFmtId="0" fontId="33" fillId="0" borderId="50" xfId="52" applyFont="1" applyBorder="1" applyAlignment="1">
      <alignment horizontal="center" vertical="center"/>
    </xf>
    <xf numFmtId="0" fontId="9" fillId="0" borderId="31" xfId="52" applyFont="1" applyBorder="1" applyAlignment="1">
      <alignment vertical="center"/>
    </xf>
    <xf numFmtId="0" fontId="41" fillId="0" borderId="34" xfId="52" applyFont="1" applyBorder="1" applyAlignment="1">
      <alignment vertical="center"/>
    </xf>
    <xf numFmtId="0" fontId="42" fillId="0" borderId="51" xfId="52" applyFont="1" applyBorder="1" applyAlignment="1">
      <alignment horizontal="center" vertical="center"/>
    </xf>
    <xf numFmtId="0" fontId="33" fillId="0" borderId="46" xfId="52" applyFont="1" applyBorder="1" applyAlignment="1">
      <alignment horizontal="center" vertical="center"/>
    </xf>
    <xf numFmtId="0" fontId="34" fillId="0" borderId="34" xfId="52" applyFont="1" applyBorder="1" applyAlignment="1">
      <alignment horizontal="left" vertical="center"/>
    </xf>
    <xf numFmtId="0" fontId="34" fillId="0" borderId="22" xfId="52" applyFont="1" applyBorder="1" applyAlignment="1">
      <alignment horizontal="left" vertical="center"/>
    </xf>
    <xf numFmtId="14" fontId="33" fillId="0" borderId="22" xfId="52" applyNumberFormat="1" applyFont="1" applyBorder="1" applyAlignment="1">
      <alignment horizontal="center" vertical="center"/>
    </xf>
    <xf numFmtId="14" fontId="33" fillId="0" borderId="27" xfId="52" applyNumberFormat="1" applyFont="1" applyBorder="1" applyAlignment="1">
      <alignment horizontal="center" vertical="center"/>
    </xf>
    <xf numFmtId="0" fontId="35" fillId="0" borderId="0" xfId="52" applyFont="1" applyBorder="1" applyAlignment="1">
      <alignment horizontal="left" vertical="center"/>
    </xf>
    <xf numFmtId="0" fontId="34" fillId="0" borderId="29" xfId="52" applyFont="1" applyBorder="1" applyAlignment="1">
      <alignment vertical="center"/>
    </xf>
    <xf numFmtId="0" fontId="9" fillId="0" borderId="30" xfId="52" applyFont="1" applyBorder="1" applyAlignment="1">
      <alignment horizontal="left" vertical="center"/>
    </xf>
    <xf numFmtId="0" fontId="33" fillId="0" borderId="30" xfId="52" applyFont="1" applyBorder="1" applyAlignment="1">
      <alignment horizontal="left" vertical="center"/>
    </xf>
    <xf numFmtId="0" fontId="9" fillId="0" borderId="30" xfId="52" applyFont="1" applyBorder="1" applyAlignment="1">
      <alignment vertical="center"/>
    </xf>
    <xf numFmtId="0" fontId="34" fillId="0" borderId="30" xfId="52" applyFont="1" applyBorder="1" applyAlignment="1">
      <alignment vertical="center"/>
    </xf>
    <xf numFmtId="0" fontId="9" fillId="0" borderId="31" xfId="52" applyFont="1" applyBorder="1" applyAlignment="1">
      <alignment horizontal="left" vertical="center"/>
    </xf>
    <xf numFmtId="0" fontId="34" fillId="0" borderId="0" xfId="52" applyFont="1" applyBorder="1" applyAlignment="1">
      <alignment horizontal="left" vertical="center"/>
    </xf>
    <xf numFmtId="0" fontId="20" fillId="0" borderId="41" xfId="52" applyFont="1" applyBorder="1" applyAlignment="1">
      <alignment horizontal="left" vertical="center" wrapText="1"/>
    </xf>
    <xf numFmtId="0" fontId="20" fillId="0" borderId="36" xfId="52" applyFont="1" applyBorder="1" applyAlignment="1">
      <alignment horizontal="left" vertical="center" wrapText="1"/>
    </xf>
    <xf numFmtId="0" fontId="20" fillId="0" borderId="52" xfId="52" applyFont="1" applyBorder="1" applyAlignment="1">
      <alignment horizontal="left" vertical="center" wrapText="1"/>
    </xf>
    <xf numFmtId="0" fontId="20" fillId="0" borderId="39" xfId="52" applyFont="1" applyBorder="1" applyAlignment="1">
      <alignment horizontal="left" vertical="center"/>
    </xf>
    <xf numFmtId="0" fontId="20" fillId="0" borderId="38" xfId="52" applyFont="1" applyBorder="1" applyAlignment="1">
      <alignment horizontal="left" vertical="center"/>
    </xf>
    <xf numFmtId="0" fontId="20" fillId="0" borderId="42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0" fontId="33" fillId="0" borderId="22" xfId="52" applyFont="1" applyBorder="1" applyAlignment="1">
      <alignment horizontal="left" vertical="center"/>
    </xf>
    <xf numFmtId="0" fontId="20" fillId="0" borderId="29" xfId="52" applyFont="1" applyBorder="1" applyAlignment="1">
      <alignment horizontal="left" vertical="center" wrapText="1"/>
    </xf>
    <xf numFmtId="0" fontId="20" fillId="0" borderId="30" xfId="52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33" xfId="52" applyFont="1" applyFill="1" applyBorder="1" applyAlignment="1">
      <alignment horizontal="left" vertical="center"/>
    </xf>
    <xf numFmtId="0" fontId="34" fillId="0" borderId="34" xfId="52" applyFont="1" applyBorder="1" applyAlignment="1">
      <alignment horizontal="center" vertical="center"/>
    </xf>
    <xf numFmtId="0" fontId="34" fillId="0" borderId="22" xfId="52" applyFont="1" applyBorder="1" applyAlignment="1">
      <alignment horizontal="center" vertical="center"/>
    </xf>
    <xf numFmtId="0" fontId="34" fillId="0" borderId="33" xfId="52" applyFont="1" applyBorder="1" applyAlignment="1">
      <alignment horizontal="center" vertical="center"/>
    </xf>
    <xf numFmtId="0" fontId="34" fillId="0" borderId="31" xfId="52" applyFont="1" applyBorder="1" applyAlignment="1">
      <alignment horizontal="center" vertical="center"/>
    </xf>
    <xf numFmtId="0" fontId="32" fillId="0" borderId="31" xfId="52" applyFont="1" applyBorder="1" applyAlignment="1">
      <alignment horizontal="left" vertical="center"/>
    </xf>
    <xf numFmtId="0" fontId="34" fillId="0" borderId="53" xfId="52" applyFont="1" applyFill="1" applyBorder="1" applyAlignment="1">
      <alignment horizontal="left" vertical="center"/>
    </xf>
    <xf numFmtId="0" fontId="34" fillId="0" borderId="54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33" fillId="0" borderId="41" xfId="52" applyFont="1" applyFill="1" applyBorder="1" applyAlignment="1">
      <alignment horizontal="left" vertical="center"/>
    </xf>
    <xf numFmtId="0" fontId="33" fillId="0" borderId="36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34" fillId="0" borderId="39" xfId="52" applyFont="1" applyBorder="1" applyAlignment="1">
      <alignment horizontal="left" vertical="center"/>
    </xf>
    <xf numFmtId="0" fontId="34" fillId="0" borderId="38" xfId="52" applyFont="1" applyBorder="1" applyAlignment="1">
      <alignment horizontal="left" vertical="center"/>
    </xf>
    <xf numFmtId="0" fontId="35" fillId="0" borderId="55" xfId="52" applyFont="1" applyBorder="1" applyAlignment="1">
      <alignment vertical="center"/>
    </xf>
    <xf numFmtId="0" fontId="33" fillId="0" borderId="56" xfId="52" applyFont="1" applyBorder="1" applyAlignment="1">
      <alignment horizontal="center" vertical="center"/>
    </xf>
    <xf numFmtId="0" fontId="35" fillId="0" borderId="56" xfId="52" applyFont="1" applyBorder="1" applyAlignment="1">
      <alignment vertical="center"/>
    </xf>
    <xf numFmtId="58" fontId="9" fillId="0" borderId="56" xfId="52" applyNumberFormat="1" applyFont="1" applyBorder="1" applyAlignment="1">
      <alignment vertical="center"/>
    </xf>
    <xf numFmtId="0" fontId="35" fillId="0" borderId="56" xfId="52" applyFont="1" applyBorder="1" applyAlignment="1">
      <alignment horizontal="center" vertical="center"/>
    </xf>
    <xf numFmtId="0" fontId="35" fillId="0" borderId="57" xfId="52" applyFont="1" applyFill="1" applyBorder="1" applyAlignment="1">
      <alignment horizontal="left" vertical="center"/>
    </xf>
    <xf numFmtId="0" fontId="35" fillId="0" borderId="56" xfId="52" applyFont="1" applyFill="1" applyBorder="1" applyAlignment="1">
      <alignment horizontal="left" vertical="center"/>
    </xf>
    <xf numFmtId="0" fontId="35" fillId="0" borderId="58" xfId="52" applyFont="1" applyFill="1" applyBorder="1" applyAlignment="1">
      <alignment horizontal="center" vertical="center"/>
    </xf>
    <xf numFmtId="0" fontId="35" fillId="0" borderId="20" xfId="52" applyFont="1" applyFill="1" applyBorder="1" applyAlignment="1">
      <alignment horizontal="center" vertical="center"/>
    </xf>
    <xf numFmtId="0" fontId="35" fillId="0" borderId="34" xfId="52" applyFont="1" applyFill="1" applyBorder="1" applyAlignment="1">
      <alignment horizontal="center" vertical="center"/>
    </xf>
    <xf numFmtId="0" fontId="35" fillId="0" borderId="22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9" xfId="52" applyFont="1" applyBorder="1" applyAlignment="1">
      <alignment horizontal="center" vertical="center"/>
    </xf>
    <xf numFmtId="0" fontId="33" fillId="0" borderId="27" xfId="52" applyFont="1" applyBorder="1" applyAlignment="1">
      <alignment horizontal="left" vertical="center"/>
    </xf>
    <xf numFmtId="0" fontId="33" fillId="0" borderId="43" xfId="52" applyFont="1" applyBorder="1" applyAlignment="1">
      <alignment horizontal="left" vertical="center"/>
    </xf>
    <xf numFmtId="0" fontId="34" fillId="0" borderId="27" xfId="52" applyFont="1" applyBorder="1" applyAlignment="1">
      <alignment horizontal="left" vertical="center"/>
    </xf>
    <xf numFmtId="0" fontId="32" fillId="0" borderId="30" xfId="52" applyFont="1" applyBorder="1" applyAlignment="1">
      <alignment horizontal="left" vertical="center"/>
    </xf>
    <xf numFmtId="0" fontId="32" fillId="0" borderId="43" xfId="52" applyFont="1" applyBorder="1" applyAlignment="1">
      <alignment horizontal="left" vertical="center"/>
    </xf>
    <xf numFmtId="0" fontId="32" fillId="0" borderId="37" xfId="52" applyFont="1" applyBorder="1" applyAlignment="1">
      <alignment horizontal="left" vertical="center"/>
    </xf>
    <xf numFmtId="0" fontId="32" fillId="0" borderId="38" xfId="52" applyFont="1" applyBorder="1" applyAlignment="1">
      <alignment horizontal="left" vertical="center"/>
    </xf>
    <xf numFmtId="0" fontId="32" fillId="0" borderId="45" xfId="52" applyFont="1" applyBorder="1" applyAlignment="1">
      <alignment horizontal="left" vertical="center"/>
    </xf>
    <xf numFmtId="0" fontId="33" fillId="0" borderId="32" xfId="52" applyFont="1" applyFill="1" applyBorder="1" applyAlignment="1">
      <alignment horizontal="left" vertical="center"/>
    </xf>
    <xf numFmtId="0" fontId="34" fillId="0" borderId="27" xfId="52" applyFont="1" applyBorder="1" applyAlignment="1">
      <alignment horizontal="center" vertical="center"/>
    </xf>
    <xf numFmtId="0" fontId="32" fillId="0" borderId="32" xfId="52" applyFont="1" applyBorder="1" applyAlignment="1">
      <alignment horizontal="left" vertical="center"/>
    </xf>
    <xf numFmtId="0" fontId="34" fillId="0" borderId="46" xfId="52" applyFont="1" applyFill="1" applyBorder="1" applyAlignment="1">
      <alignment horizontal="left" vertical="center"/>
    </xf>
    <xf numFmtId="0" fontId="33" fillId="0" borderId="44" xfId="52" applyFont="1" applyFill="1" applyBorder="1" applyAlignment="1">
      <alignment horizontal="left" vertical="center"/>
    </xf>
    <xf numFmtId="0" fontId="33" fillId="0" borderId="45" xfId="52" applyFont="1" applyFill="1" applyBorder="1" applyAlignment="1">
      <alignment horizontal="left" vertical="center"/>
    </xf>
    <xf numFmtId="0" fontId="34" fillId="0" borderId="45" xfId="52" applyFont="1" applyBorder="1" applyAlignment="1">
      <alignment horizontal="left" vertical="center"/>
    </xf>
    <xf numFmtId="0" fontId="33" fillId="0" borderId="60" xfId="52" applyFont="1" applyBorder="1" applyAlignment="1">
      <alignment horizontal="center" vertical="center"/>
    </xf>
    <xf numFmtId="0" fontId="35" fillId="0" borderId="61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center" vertical="center"/>
    </xf>
    <xf numFmtId="0" fontId="35" fillId="0" borderId="27" xfId="52" applyFont="1" applyFill="1" applyBorder="1" applyAlignment="1">
      <alignment horizontal="center" vertical="center"/>
    </xf>
    <xf numFmtId="0" fontId="14" fillId="0" borderId="0" xfId="53" applyFont="1" applyFill="1" applyAlignment="1">
      <alignment horizontal="left"/>
    </xf>
    <xf numFmtId="0" fontId="36" fillId="0" borderId="12" xfId="52" applyFont="1" applyFill="1" applyBorder="1" applyAlignment="1">
      <alignment horizontal="left" vertical="center"/>
    </xf>
    <xf numFmtId="0" fontId="36" fillId="0" borderId="13" xfId="52" applyFont="1" applyFill="1" applyBorder="1" applyAlignment="1">
      <alignment horizontal="center" vertical="center"/>
    </xf>
    <xf numFmtId="0" fontId="33" fillId="0" borderId="13" xfId="52" applyFont="1" applyFill="1" applyBorder="1" applyAlignment="1">
      <alignment horizontal="center" vertical="center"/>
    </xf>
    <xf numFmtId="0" fontId="36" fillId="0" borderId="14" xfId="52" applyFont="1" applyFill="1" applyBorder="1" applyAlignment="1">
      <alignment horizontal="center" vertical="center"/>
    </xf>
    <xf numFmtId="0" fontId="36" fillId="0" borderId="15" xfId="52" applyFont="1" applyFill="1" applyBorder="1" applyAlignment="1">
      <alignment vertical="center"/>
    </xf>
    <xf numFmtId="0" fontId="14" fillId="0" borderId="16" xfId="53" applyFont="1" applyFill="1" applyBorder="1" applyAlignment="1" applyProtection="1">
      <alignment horizontal="center" vertical="center"/>
    </xf>
    <xf numFmtId="0" fontId="20" fillId="0" borderId="16" xfId="0" applyNumberFormat="1" applyFont="1" applyFill="1" applyBorder="1" applyAlignment="1">
      <alignment horizontal="center" shrinkToFit="1"/>
    </xf>
    <xf numFmtId="0" fontId="9" fillId="0" borderId="16" xfId="0" applyNumberFormat="1" applyFont="1" applyFill="1" applyBorder="1" applyAlignment="1">
      <alignment horizontal="center" shrinkToFit="1"/>
    </xf>
    <xf numFmtId="0" fontId="43" fillId="0" borderId="17" xfId="0" applyNumberFormat="1" applyFont="1" applyFill="1" applyBorder="1" applyAlignment="1">
      <alignment shrinkToFit="1"/>
    </xf>
    <xf numFmtId="0" fontId="44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6" fillId="0" borderId="15" xfId="52" applyFont="1" applyFill="1" applyBorder="1" applyAlignment="1">
      <alignment horizontal="left" vertical="center"/>
    </xf>
    <xf numFmtId="0" fontId="14" fillId="0" borderId="62" xfId="52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 vertical="center"/>
    </xf>
    <xf numFmtId="0" fontId="26" fillId="0" borderId="2" xfId="53" applyFont="1" applyFill="1" applyBorder="1" applyAlignment="1" applyProtection="1">
      <alignment horizontal="center" vertical="center"/>
    </xf>
    <xf numFmtId="0" fontId="26" fillId="0" borderId="63" xfId="53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180" fontId="24" fillId="0" borderId="3" xfId="0" applyNumberFormat="1" applyFont="1" applyFill="1" applyBorder="1" applyAlignment="1">
      <alignment horizontal="center" vertical="center"/>
    </xf>
    <xf numFmtId="0" fontId="39" fillId="6" borderId="64" xfId="0" applyFont="1" applyFill="1" applyBorder="1" applyAlignment="1">
      <alignment horizontal="center" vertical="center"/>
    </xf>
    <xf numFmtId="0" fontId="33" fillId="6" borderId="64" xfId="0" applyFont="1" applyFill="1" applyBorder="1" applyAlignment="1">
      <alignment horizontal="center" vertical="center"/>
    </xf>
    <xf numFmtId="0" fontId="39" fillId="6" borderId="65" xfId="0" applyFont="1" applyFill="1" applyBorder="1" applyAlignment="1">
      <alignment horizontal="center" vertical="center"/>
    </xf>
    <xf numFmtId="49" fontId="26" fillId="0" borderId="31" xfId="54" applyNumberFormat="1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180" fontId="24" fillId="0" borderId="31" xfId="0" applyNumberFormat="1" applyFont="1" applyFill="1" applyBorder="1" applyAlignment="1">
      <alignment horizontal="center" vertical="center"/>
    </xf>
    <xf numFmtId="0" fontId="24" fillId="0" borderId="32" xfId="0" applyNumberFormat="1" applyFont="1" applyFill="1" applyBorder="1" applyAlignment="1">
      <alignment horizontal="center" vertical="center"/>
    </xf>
    <xf numFmtId="49" fontId="26" fillId="0" borderId="32" xfId="54" applyNumberFormat="1" applyFont="1" applyFill="1" applyBorder="1" applyAlignment="1">
      <alignment horizontal="center" vertical="center"/>
    </xf>
    <xf numFmtId="0" fontId="9" fillId="0" borderId="0" xfId="52" applyFont="1" applyBorder="1" applyAlignment="1">
      <alignment horizontal="left" vertical="center"/>
    </xf>
    <xf numFmtId="0" fontId="45" fillId="0" borderId="28" xfId="52" applyFont="1" applyBorder="1" applyAlignment="1">
      <alignment horizontal="center" vertical="top"/>
    </xf>
    <xf numFmtId="0" fontId="34" fillId="0" borderId="66" xfId="52" applyFont="1" applyBorder="1" applyAlignment="1">
      <alignment horizontal="left" vertical="center"/>
    </xf>
    <xf numFmtId="0" fontId="34" fillId="0" borderId="28" xfId="52" applyFont="1" applyBorder="1" applyAlignment="1">
      <alignment horizontal="left" vertical="center"/>
    </xf>
    <xf numFmtId="0" fontId="34" fillId="0" borderId="40" xfId="52" applyFont="1" applyBorder="1" applyAlignment="1">
      <alignment horizontal="left" vertical="center"/>
    </xf>
    <xf numFmtId="0" fontId="35" fillId="0" borderId="57" xfId="52" applyFont="1" applyBorder="1" applyAlignment="1">
      <alignment horizontal="left" vertical="center"/>
    </xf>
    <xf numFmtId="0" fontId="35" fillId="0" borderId="56" xfId="52" applyFont="1" applyBorder="1" applyAlignment="1">
      <alignment horizontal="left" vertical="center"/>
    </xf>
    <xf numFmtId="0" fontId="34" fillId="0" borderId="5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33" fillId="0" borderId="20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4" fillId="0" borderId="20" xfId="52" applyFont="1" applyBorder="1" applyAlignment="1">
      <alignment vertical="center"/>
    </xf>
    <xf numFmtId="0" fontId="34" fillId="0" borderId="58" xfId="52" applyFont="1" applyBorder="1" applyAlignment="1">
      <alignment horizontal="center" vertical="center"/>
    </xf>
    <xf numFmtId="0" fontId="33" fillId="0" borderId="20" xfId="52" applyFont="1" applyBorder="1" applyAlignment="1">
      <alignment horizontal="center" vertical="center"/>
    </xf>
    <xf numFmtId="0" fontId="34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33" fillId="0" borderId="31" xfId="52" applyFont="1" applyBorder="1" applyAlignment="1">
      <alignment horizontal="center" vertical="center"/>
    </xf>
    <xf numFmtId="0" fontId="9" fillId="0" borderId="31" xfId="52" applyFont="1" applyBorder="1" applyAlignment="1">
      <alignment horizontal="center" vertical="center"/>
    </xf>
    <xf numFmtId="0" fontId="34" fillId="0" borderId="53" xfId="52" applyFont="1" applyBorder="1" applyAlignment="1">
      <alignment horizontal="left" vertical="center" wrapText="1"/>
    </xf>
    <xf numFmtId="0" fontId="34" fillId="0" borderId="54" xfId="52" applyFont="1" applyBorder="1" applyAlignment="1">
      <alignment horizontal="left" vertical="center" wrapText="1"/>
    </xf>
    <xf numFmtId="0" fontId="34" fillId="0" borderId="58" xfId="52" applyFont="1" applyBorder="1" applyAlignment="1">
      <alignment horizontal="left" vertical="center"/>
    </xf>
    <xf numFmtId="0" fontId="34" fillId="0" borderId="20" xfId="52" applyFont="1" applyBorder="1" applyAlignment="1">
      <alignment horizontal="left" vertical="center"/>
    </xf>
    <xf numFmtId="0" fontId="46" fillId="0" borderId="67" xfId="52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9" fontId="33" fillId="0" borderId="31" xfId="52" applyNumberFormat="1" applyFont="1" applyBorder="1" applyAlignment="1">
      <alignment horizontal="center" vertical="center"/>
    </xf>
    <xf numFmtId="0" fontId="33" fillId="0" borderId="33" xfId="52" applyFont="1" applyBorder="1" applyAlignment="1">
      <alignment horizontal="center" vertical="center"/>
    </xf>
    <xf numFmtId="0" fontId="33" fillId="0" borderId="33" xfId="52" applyFont="1" applyBorder="1" applyAlignment="1">
      <alignment horizontal="left" vertical="center"/>
    </xf>
    <xf numFmtId="0" fontId="35" fillId="0" borderId="57" xfId="0" applyFont="1" applyBorder="1" applyAlignment="1">
      <alignment horizontal="left" vertical="center"/>
    </xf>
    <xf numFmtId="0" fontId="35" fillId="0" borderId="56" xfId="0" applyFont="1" applyBorder="1" applyAlignment="1">
      <alignment horizontal="left" vertical="center"/>
    </xf>
    <xf numFmtId="9" fontId="33" fillId="0" borderId="41" xfId="52" applyNumberFormat="1" applyFont="1" applyBorder="1" applyAlignment="1">
      <alignment horizontal="left" vertical="center"/>
    </xf>
    <xf numFmtId="9" fontId="33" fillId="0" borderId="36" xfId="52" applyNumberFormat="1" applyFont="1" applyBorder="1" applyAlignment="1">
      <alignment horizontal="left" vertical="center"/>
    </xf>
    <xf numFmtId="9" fontId="33" fillId="0" borderId="53" xfId="52" applyNumberFormat="1" applyFont="1" applyBorder="1" applyAlignment="1">
      <alignment horizontal="left" vertical="center"/>
    </xf>
    <xf numFmtId="9" fontId="33" fillId="0" borderId="54" xfId="52" applyNumberFormat="1" applyFont="1" applyBorder="1" applyAlignment="1">
      <alignment horizontal="left" vertical="center"/>
    </xf>
    <xf numFmtId="0" fontId="32" fillId="0" borderId="58" xfId="52" applyFont="1" applyFill="1" applyBorder="1" applyAlignment="1">
      <alignment horizontal="left" vertical="center"/>
    </xf>
    <xf numFmtId="0" fontId="32" fillId="0" borderId="20" xfId="52" applyFont="1" applyFill="1" applyBorder="1" applyAlignment="1">
      <alignment horizontal="left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4" xfId="52" applyFont="1" applyFill="1" applyBorder="1" applyAlignment="1">
      <alignment horizontal="left" vertical="center"/>
    </xf>
    <xf numFmtId="0" fontId="35" fillId="0" borderId="40" xfId="52" applyFont="1" applyFill="1" applyBorder="1" applyAlignment="1">
      <alignment horizontal="left" vertical="center"/>
    </xf>
    <xf numFmtId="0" fontId="33" fillId="0" borderId="68" xfId="52" applyFont="1" applyFill="1" applyBorder="1" applyAlignment="1">
      <alignment horizontal="left" vertical="center"/>
    </xf>
    <xf numFmtId="0" fontId="33" fillId="0" borderId="69" xfId="52" applyFont="1" applyFill="1" applyBorder="1" applyAlignment="1">
      <alignment horizontal="left" vertical="center"/>
    </xf>
    <xf numFmtId="0" fontId="35" fillId="0" borderId="47" xfId="52" applyFont="1" applyBorder="1" applyAlignment="1">
      <alignment vertical="center"/>
    </xf>
    <xf numFmtId="0" fontId="47" fillId="0" borderId="56" xfId="52" applyFont="1" applyBorder="1" applyAlignment="1">
      <alignment horizontal="center" vertical="center"/>
    </xf>
    <xf numFmtId="0" fontId="35" fillId="0" borderId="48" xfId="52" applyFont="1" applyBorder="1" applyAlignment="1">
      <alignment vertical="center"/>
    </xf>
    <xf numFmtId="0" fontId="33" fillId="0" borderId="70" xfId="52" applyFont="1" applyBorder="1" applyAlignment="1">
      <alignment vertical="center"/>
    </xf>
    <xf numFmtId="0" fontId="35" fillId="0" borderId="70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35" fillId="0" borderId="40" xfId="52" applyFont="1" applyBorder="1" applyAlignment="1">
      <alignment horizontal="center" vertical="center"/>
    </xf>
    <xf numFmtId="0" fontId="33" fillId="0" borderId="71" xfId="52" applyFont="1" applyFill="1" applyBorder="1" applyAlignment="1">
      <alignment horizontal="left" vertical="center"/>
    </xf>
    <xf numFmtId="0" fontId="33" fillId="0" borderId="40" xfId="52" applyFont="1" applyFill="1" applyBorder="1" applyAlignment="1">
      <alignment horizontal="left" vertical="center"/>
    </xf>
    <xf numFmtId="0" fontId="34" fillId="0" borderId="72" xfId="52" applyFont="1" applyBorder="1" applyAlignment="1">
      <alignment horizontal="left" vertical="center"/>
    </xf>
    <xf numFmtId="0" fontId="35" fillId="0" borderId="61" xfId="52" applyFont="1" applyBorder="1" applyAlignment="1">
      <alignment horizontal="left" vertical="center"/>
    </xf>
    <xf numFmtId="0" fontId="33" fillId="0" borderId="26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46" xfId="52" applyFont="1" applyBorder="1" applyAlignment="1">
      <alignment horizontal="left" vertical="center" wrapText="1"/>
    </xf>
    <xf numFmtId="0" fontId="34" fillId="0" borderId="26" xfId="52" applyFont="1" applyBorder="1" applyAlignment="1">
      <alignment horizontal="left" vertical="center"/>
    </xf>
    <xf numFmtId="0" fontId="48" fillId="0" borderId="32" xfId="52" applyFont="1" applyBorder="1" applyAlignment="1">
      <alignment horizontal="left" vertical="center"/>
    </xf>
    <xf numFmtId="0" fontId="20" fillId="0" borderId="32" xfId="52" applyFont="1" applyBorder="1" applyAlignment="1">
      <alignment horizontal="left" vertical="center"/>
    </xf>
    <xf numFmtId="0" fontId="35" fillId="0" borderId="61" xfId="0" applyFont="1" applyBorder="1" applyAlignment="1">
      <alignment horizontal="left" vertical="center"/>
    </xf>
    <xf numFmtId="9" fontId="33" fillId="0" borderId="44" xfId="52" applyNumberFormat="1" applyFont="1" applyBorder="1" applyAlignment="1">
      <alignment horizontal="left" vertical="center"/>
    </xf>
    <xf numFmtId="9" fontId="33" fillId="0" borderId="46" xfId="52" applyNumberFormat="1" applyFont="1" applyBorder="1" applyAlignment="1">
      <alignment horizontal="left" vertical="center"/>
    </xf>
    <xf numFmtId="0" fontId="32" fillId="0" borderId="26" xfId="52" applyFont="1" applyFill="1" applyBorder="1" applyAlignment="1">
      <alignment horizontal="left" vertical="center"/>
    </xf>
    <xf numFmtId="0" fontId="32" fillId="0" borderId="46" xfId="52" applyFont="1" applyFill="1" applyBorder="1" applyAlignment="1">
      <alignment horizontal="left" vertical="center"/>
    </xf>
    <xf numFmtId="0" fontId="33" fillId="0" borderId="73" xfId="52" applyFont="1" applyFill="1" applyBorder="1" applyAlignment="1">
      <alignment horizontal="left" vertical="center"/>
    </xf>
    <xf numFmtId="0" fontId="35" fillId="0" borderId="74" xfId="52" applyFont="1" applyBorder="1" applyAlignment="1">
      <alignment horizontal="center" vertical="center"/>
    </xf>
    <xf numFmtId="0" fontId="33" fillId="0" borderId="70" xfId="52" applyFont="1" applyBorder="1" applyAlignment="1">
      <alignment horizontal="center" vertical="center"/>
    </xf>
    <xf numFmtId="0" fontId="33" fillId="0" borderId="72" xfId="52" applyFont="1" applyBorder="1" applyAlignment="1">
      <alignment horizontal="center" vertical="center"/>
    </xf>
    <xf numFmtId="0" fontId="33" fillId="0" borderId="72" xfId="52" applyFont="1" applyFill="1" applyBorder="1" applyAlignment="1">
      <alignment horizontal="left" vertical="center"/>
    </xf>
    <xf numFmtId="0" fontId="49" fillId="0" borderId="12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50" fillId="0" borderId="16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7" borderId="5" xfId="0" applyFont="1" applyFill="1" applyBorder="1" applyAlignment="1">
      <alignment horizontal="center" vertical="center"/>
    </xf>
    <xf numFmtId="0" fontId="50" fillId="7" borderId="7" xfId="0" applyFont="1" applyFill="1" applyBorder="1" applyAlignment="1">
      <alignment horizontal="center" vertical="center"/>
    </xf>
    <xf numFmtId="0" fontId="50" fillId="7" borderId="2" xfId="0" applyFont="1" applyFill="1" applyBorder="1"/>
    <xf numFmtId="0" fontId="0" fillId="0" borderId="16" xfId="0" applyBorder="1"/>
    <xf numFmtId="0" fontId="0" fillId="7" borderId="2" xfId="0" applyFill="1" applyBorder="1"/>
    <xf numFmtId="0" fontId="0" fillId="0" borderId="17" xfId="0" applyBorder="1"/>
    <xf numFmtId="0" fontId="0" fillId="0" borderId="18" xfId="0" applyBorder="1"/>
    <xf numFmtId="0" fontId="0" fillId="7" borderId="18" xfId="0" applyFill="1" applyBorder="1"/>
    <xf numFmtId="0" fontId="0" fillId="8" borderId="0" xfId="0" applyFill="1"/>
    <xf numFmtId="0" fontId="49" fillId="0" borderId="75" xfId="0" applyFont="1" applyBorder="1" applyAlignment="1">
      <alignment horizontal="center" vertical="center" wrapText="1"/>
    </xf>
    <xf numFmtId="0" fontId="50" fillId="0" borderId="76" xfId="0" applyFont="1" applyBorder="1" applyAlignment="1">
      <alignment horizontal="center" vertical="center"/>
    </xf>
    <xf numFmtId="0" fontId="50" fillId="0" borderId="25" xfId="0" applyFont="1" applyBorder="1"/>
    <xf numFmtId="0" fontId="0" fillId="0" borderId="25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1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0" fillId="9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680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680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4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91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91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91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05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05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106680</xdr:colOff>
      <xdr:row>2</xdr:row>
      <xdr:rowOff>36195</xdr:rowOff>
    </xdr:from>
    <xdr:to>
      <xdr:col>9</xdr:col>
      <xdr:colOff>773430</xdr:colOff>
      <xdr:row>8</xdr:row>
      <xdr:rowOff>53340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93505" y="617220"/>
          <a:ext cx="666750" cy="1160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708660</xdr:colOff>
      <xdr:row>3</xdr:row>
      <xdr:rowOff>3810</xdr:rowOff>
    </xdr:from>
    <xdr:to>
      <xdr:col>8</xdr:col>
      <xdr:colOff>1093470</xdr:colOff>
      <xdr:row>7</xdr:row>
      <xdr:rowOff>165735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36005" y="822960"/>
          <a:ext cx="264795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4" customWidth="1"/>
    <col min="3" max="3" width="10.125" customWidth="1"/>
  </cols>
  <sheetData>
    <row r="1" ht="21" customHeight="1" spans="1:2">
      <c r="A1" s="475"/>
      <c r="B1" s="476" t="s">
        <v>0</v>
      </c>
    </row>
    <row r="2" spans="1:2">
      <c r="A2" s="9">
        <v>1</v>
      </c>
      <c r="B2" s="477" t="s">
        <v>1</v>
      </c>
    </row>
    <row r="3" spans="1:2">
      <c r="A3" s="9">
        <v>2</v>
      </c>
      <c r="B3" s="477" t="s">
        <v>2</v>
      </c>
    </row>
    <row r="4" spans="1:2">
      <c r="A4" s="9">
        <v>3</v>
      </c>
      <c r="B4" s="477" t="s">
        <v>3</v>
      </c>
    </row>
    <row r="5" spans="1:2">
      <c r="A5" s="9">
        <v>4</v>
      </c>
      <c r="B5" s="477" t="s">
        <v>4</v>
      </c>
    </row>
    <row r="6" spans="1:2">
      <c r="A6" s="9">
        <v>5</v>
      </c>
      <c r="B6" s="477" t="s">
        <v>5</v>
      </c>
    </row>
    <row r="7" spans="1:2">
      <c r="A7" s="9">
        <v>6</v>
      </c>
      <c r="B7" s="477" t="s">
        <v>6</v>
      </c>
    </row>
    <row r="8" s="473" customFormat="1" ht="15" customHeight="1" spans="1:2">
      <c r="A8" s="478">
        <v>7</v>
      </c>
      <c r="B8" s="479" t="s">
        <v>7</v>
      </c>
    </row>
    <row r="9" ht="18.95" customHeight="1" spans="1:2">
      <c r="A9" s="475"/>
      <c r="B9" s="480" t="s">
        <v>8</v>
      </c>
    </row>
    <row r="10" ht="15.95" customHeight="1" spans="1:2">
      <c r="A10" s="9">
        <v>1</v>
      </c>
      <c r="B10" s="481" t="s">
        <v>9</v>
      </c>
    </row>
    <row r="11" spans="1:2">
      <c r="A11" s="9">
        <v>2</v>
      </c>
      <c r="B11" s="477" t="s">
        <v>10</v>
      </c>
    </row>
    <row r="12" spans="1:2">
      <c r="A12" s="9">
        <v>3</v>
      </c>
      <c r="B12" s="479" t="s">
        <v>11</v>
      </c>
    </row>
    <row r="13" spans="1:2">
      <c r="A13" s="9">
        <v>4</v>
      </c>
      <c r="B13" s="477" t="s">
        <v>12</v>
      </c>
    </row>
    <row r="14" spans="1:2">
      <c r="A14" s="9">
        <v>5</v>
      </c>
      <c r="B14" s="477" t="s">
        <v>13</v>
      </c>
    </row>
    <row r="15" spans="1:2">
      <c r="A15" s="9">
        <v>6</v>
      </c>
      <c r="B15" s="477" t="s">
        <v>14</v>
      </c>
    </row>
    <row r="16" spans="1:2">
      <c r="A16" s="9">
        <v>7</v>
      </c>
      <c r="B16" s="477" t="s">
        <v>15</v>
      </c>
    </row>
    <row r="17" spans="1:2">
      <c r="A17" s="9">
        <v>8</v>
      </c>
      <c r="B17" s="477" t="s">
        <v>16</v>
      </c>
    </row>
    <row r="18" spans="1:2">
      <c r="A18" s="9">
        <v>9</v>
      </c>
      <c r="B18" s="477" t="s">
        <v>17</v>
      </c>
    </row>
    <row r="19" spans="1:2">
      <c r="A19" s="9"/>
      <c r="B19" s="477"/>
    </row>
    <row r="20" ht="20.25" spans="1:2">
      <c r="A20" s="475"/>
      <c r="B20" s="476" t="s">
        <v>18</v>
      </c>
    </row>
    <row r="21" spans="1:2">
      <c r="A21" s="9">
        <v>1</v>
      </c>
      <c r="B21" s="482" t="s">
        <v>19</v>
      </c>
    </row>
    <row r="22" spans="1:2">
      <c r="A22" s="9">
        <v>2</v>
      </c>
      <c r="B22" s="477" t="s">
        <v>20</v>
      </c>
    </row>
    <row r="23" spans="1:2">
      <c r="A23" s="9">
        <v>3</v>
      </c>
      <c r="B23" s="477" t="s">
        <v>21</v>
      </c>
    </row>
    <row r="24" spans="1:2">
      <c r="A24" s="9">
        <v>4</v>
      </c>
      <c r="B24" s="477" t="s">
        <v>22</v>
      </c>
    </row>
    <row r="25" spans="1:2">
      <c r="A25" s="9">
        <v>5</v>
      </c>
      <c r="B25" s="477" t="s">
        <v>23</v>
      </c>
    </row>
    <row r="26" spans="1:2">
      <c r="A26" s="9">
        <v>6</v>
      </c>
      <c r="B26" s="477" t="s">
        <v>24</v>
      </c>
    </row>
    <row r="27" spans="1:2">
      <c r="A27" s="9">
        <v>7</v>
      </c>
      <c r="B27" s="477" t="s">
        <v>25</v>
      </c>
    </row>
    <row r="28" spans="1:2">
      <c r="A28" s="9"/>
      <c r="B28" s="477"/>
    </row>
    <row r="29" ht="20.25" spans="1:2">
      <c r="A29" s="475"/>
      <c r="B29" s="476" t="s">
        <v>26</v>
      </c>
    </row>
    <row r="30" spans="1:2">
      <c r="A30" s="9">
        <v>1</v>
      </c>
      <c r="B30" s="482" t="s">
        <v>27</v>
      </c>
    </row>
    <row r="31" spans="1:2">
      <c r="A31" s="9">
        <v>2</v>
      </c>
      <c r="B31" s="477" t="s">
        <v>28</v>
      </c>
    </row>
    <row r="32" spans="1:2">
      <c r="A32" s="9">
        <v>3</v>
      </c>
      <c r="B32" s="477" t="s">
        <v>29</v>
      </c>
    </row>
    <row r="33" ht="28.5" spans="1:2">
      <c r="A33" s="9">
        <v>4</v>
      </c>
      <c r="B33" s="477" t="s">
        <v>30</v>
      </c>
    </row>
    <row r="34" spans="1:2">
      <c r="A34" s="9">
        <v>5</v>
      </c>
      <c r="B34" s="477" t="s">
        <v>31</v>
      </c>
    </row>
    <row r="35" spans="1:2">
      <c r="A35" s="9">
        <v>6</v>
      </c>
      <c r="B35" s="477" t="s">
        <v>32</v>
      </c>
    </row>
    <row r="36" spans="1:2">
      <c r="A36" s="9">
        <v>7</v>
      </c>
      <c r="B36" s="477" t="s">
        <v>33</v>
      </c>
    </row>
    <row r="37" spans="1:2">
      <c r="A37" s="9"/>
      <c r="B37" s="477"/>
    </row>
    <row r="39" spans="1:2">
      <c r="A39" s="483" t="s">
        <v>34</v>
      </c>
      <c r="B39" s="48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4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277</v>
      </c>
      <c r="H2" s="4"/>
      <c r="I2" s="4" t="s">
        <v>278</v>
      </c>
      <c r="J2" s="4"/>
      <c r="K2" s="6" t="s">
        <v>279</v>
      </c>
      <c r="L2" s="63" t="s">
        <v>280</v>
      </c>
      <c r="M2" s="17" t="s">
        <v>281</v>
      </c>
    </row>
    <row r="3" s="1" customFormat="1" ht="16.5" spans="1:13">
      <c r="A3" s="4"/>
      <c r="B3" s="7"/>
      <c r="C3" s="7"/>
      <c r="D3" s="7"/>
      <c r="E3" s="7"/>
      <c r="F3" s="7"/>
      <c r="G3" s="4" t="s">
        <v>282</v>
      </c>
      <c r="H3" s="4" t="s">
        <v>283</v>
      </c>
      <c r="I3" s="4" t="s">
        <v>282</v>
      </c>
      <c r="J3" s="4" t="s">
        <v>283</v>
      </c>
      <c r="K3" s="8"/>
      <c r="L3" s="64"/>
      <c r="M3" s="18"/>
    </row>
    <row r="4" ht="22" customHeight="1" spans="1:13">
      <c r="A4" s="53">
        <v>1</v>
      </c>
      <c r="B4" s="27" t="s">
        <v>271</v>
      </c>
      <c r="C4" s="22" t="s">
        <v>268</v>
      </c>
      <c r="D4" s="23" t="s">
        <v>269</v>
      </c>
      <c r="E4" s="24" t="s">
        <v>270</v>
      </c>
      <c r="F4" s="25" t="s">
        <v>62</v>
      </c>
      <c r="G4" s="54">
        <v>-0.03</v>
      </c>
      <c r="H4" s="54">
        <v>-0.03</v>
      </c>
      <c r="I4" s="54">
        <v>-0.01</v>
      </c>
      <c r="J4" s="54">
        <v>-0.03</v>
      </c>
      <c r="K4" s="59"/>
      <c r="L4" s="10"/>
      <c r="M4" s="10"/>
    </row>
    <row r="5" ht="22" customHeight="1" spans="1:13">
      <c r="A5" s="53"/>
      <c r="B5" s="27"/>
      <c r="C5" s="26"/>
      <c r="D5" s="27"/>
      <c r="E5" s="27"/>
      <c r="F5" s="28"/>
      <c r="G5" s="55"/>
      <c r="H5" s="56"/>
      <c r="I5" s="55"/>
      <c r="J5" s="56"/>
      <c r="K5" s="59"/>
      <c r="L5" s="10"/>
      <c r="M5" s="10"/>
    </row>
    <row r="6" ht="22" customHeight="1" spans="1:13">
      <c r="A6" s="53"/>
      <c r="B6" s="27"/>
      <c r="C6" s="26"/>
      <c r="D6" s="27"/>
      <c r="E6" s="27"/>
      <c r="F6" s="28"/>
      <c r="G6" s="55"/>
      <c r="H6" s="55"/>
      <c r="I6" s="55"/>
      <c r="J6" s="55"/>
      <c r="K6" s="59"/>
      <c r="L6" s="10"/>
      <c r="M6" s="10"/>
    </row>
    <row r="7" ht="22" customHeight="1" spans="1:13">
      <c r="A7" s="53"/>
      <c r="B7" s="27"/>
      <c r="C7" s="26"/>
      <c r="D7" s="27"/>
      <c r="E7" s="27"/>
      <c r="F7" s="28"/>
      <c r="G7" s="55"/>
      <c r="H7" s="55"/>
      <c r="I7" s="55"/>
      <c r="J7" s="55"/>
      <c r="K7" s="59"/>
      <c r="L7" s="10"/>
      <c r="M7" s="10"/>
    </row>
    <row r="8" ht="22" customHeight="1" spans="1:13">
      <c r="A8" s="53"/>
      <c r="B8" s="27"/>
      <c r="C8" s="26"/>
      <c r="D8" s="27"/>
      <c r="E8" s="27"/>
      <c r="F8" s="28"/>
      <c r="G8" s="55"/>
      <c r="H8" s="55"/>
      <c r="I8" s="55"/>
      <c r="J8" s="55"/>
      <c r="K8" s="59"/>
      <c r="L8" s="9"/>
      <c r="M8" s="9"/>
    </row>
    <row r="9" ht="22" customHeight="1" spans="1:13">
      <c r="A9" s="53"/>
      <c r="B9" s="57"/>
      <c r="C9" s="26"/>
      <c r="D9" s="26"/>
      <c r="E9" s="26"/>
      <c r="F9" s="58"/>
      <c r="G9" s="59"/>
      <c r="H9" s="60"/>
      <c r="I9" s="60"/>
      <c r="J9" s="60"/>
      <c r="K9" s="59"/>
      <c r="L9" s="9"/>
      <c r="M9" s="9"/>
    </row>
    <row r="10" ht="22" customHeight="1" spans="1:13">
      <c r="A10" s="53"/>
      <c r="B10" s="57"/>
      <c r="C10" s="26"/>
      <c r="D10" s="26"/>
      <c r="E10" s="26"/>
      <c r="F10" s="58"/>
      <c r="G10" s="59"/>
      <c r="H10" s="60"/>
      <c r="I10" s="60"/>
      <c r="J10" s="60"/>
      <c r="K10" s="59"/>
      <c r="L10" s="9"/>
      <c r="M10" s="9"/>
    </row>
    <row r="11" ht="22" customHeight="1" spans="1:13">
      <c r="A11" s="53"/>
      <c r="B11" s="57"/>
      <c r="C11" s="26"/>
      <c r="D11" s="26"/>
      <c r="E11" s="26"/>
      <c r="F11" s="58"/>
      <c r="G11" s="59"/>
      <c r="H11" s="60"/>
      <c r="I11" s="60"/>
      <c r="J11" s="60"/>
      <c r="K11" s="59"/>
      <c r="L11" s="9"/>
      <c r="M11" s="9"/>
    </row>
    <row r="12" s="2" customFormat="1" ht="18.75" spans="1:13">
      <c r="A12" s="11" t="s">
        <v>284</v>
      </c>
      <c r="B12" s="12"/>
      <c r="C12" s="12"/>
      <c r="D12" s="26"/>
      <c r="E12" s="13"/>
      <c r="F12" s="58"/>
      <c r="G12" s="31"/>
      <c r="H12" s="11" t="s">
        <v>274</v>
      </c>
      <c r="I12" s="12"/>
      <c r="J12" s="12"/>
      <c r="K12" s="13"/>
      <c r="L12" s="65"/>
      <c r="M12" s="19"/>
    </row>
    <row r="13" ht="84" customHeight="1" spans="1:13">
      <c r="A13" s="61" t="s">
        <v>285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D13" sqref="D13:D14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287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38" t="s">
        <v>288</v>
      </c>
      <c r="H2" s="39"/>
      <c r="I2" s="50"/>
      <c r="J2" s="38" t="s">
        <v>289</v>
      </c>
      <c r="K2" s="39"/>
      <c r="L2" s="50"/>
      <c r="M2" s="38" t="s">
        <v>290</v>
      </c>
      <c r="N2" s="39"/>
      <c r="O2" s="50"/>
      <c r="P2" s="38" t="s">
        <v>291</v>
      </c>
      <c r="Q2" s="39"/>
      <c r="R2" s="50"/>
      <c r="S2" s="39" t="s">
        <v>292</v>
      </c>
      <c r="T2" s="39"/>
      <c r="U2" s="50"/>
      <c r="V2" s="34" t="s">
        <v>293</v>
      </c>
      <c r="W2" s="34" t="s">
        <v>267</v>
      </c>
    </row>
    <row r="3" s="1" customFormat="1" ht="16.5" spans="1:23">
      <c r="A3" s="7"/>
      <c r="B3" s="40"/>
      <c r="C3" s="40"/>
      <c r="D3" s="40"/>
      <c r="E3" s="40"/>
      <c r="F3" s="40"/>
      <c r="G3" s="4" t="s">
        <v>294</v>
      </c>
      <c r="H3" s="4" t="s">
        <v>67</v>
      </c>
      <c r="I3" s="4" t="s">
        <v>258</v>
      </c>
      <c r="J3" s="4" t="s">
        <v>294</v>
      </c>
      <c r="K3" s="4" t="s">
        <v>67</v>
      </c>
      <c r="L3" s="4" t="s">
        <v>258</v>
      </c>
      <c r="M3" s="4" t="s">
        <v>294</v>
      </c>
      <c r="N3" s="4" t="s">
        <v>67</v>
      </c>
      <c r="O3" s="4" t="s">
        <v>258</v>
      </c>
      <c r="P3" s="4" t="s">
        <v>294</v>
      </c>
      <c r="Q3" s="4" t="s">
        <v>67</v>
      </c>
      <c r="R3" s="4" t="s">
        <v>258</v>
      </c>
      <c r="S3" s="4" t="s">
        <v>294</v>
      </c>
      <c r="T3" s="4" t="s">
        <v>67</v>
      </c>
      <c r="U3" s="4" t="s">
        <v>258</v>
      </c>
      <c r="V3" s="52"/>
      <c r="W3" s="52"/>
    </row>
    <row r="4" ht="20" customHeight="1" spans="1:23">
      <c r="A4" s="20" t="s">
        <v>295</v>
      </c>
      <c r="B4" s="27" t="s">
        <v>271</v>
      </c>
      <c r="C4" s="22" t="s">
        <v>268</v>
      </c>
      <c r="D4" s="23" t="s">
        <v>269</v>
      </c>
      <c r="E4" s="24" t="s">
        <v>270</v>
      </c>
      <c r="F4" s="25" t="s">
        <v>62</v>
      </c>
      <c r="G4" s="41"/>
      <c r="H4" s="42"/>
      <c r="I4" s="42"/>
      <c r="J4" s="42"/>
      <c r="K4" s="41"/>
      <c r="L4" s="41"/>
      <c r="M4" s="10"/>
      <c r="N4" s="10"/>
      <c r="O4" s="10"/>
      <c r="P4" s="10"/>
      <c r="Q4" s="10"/>
      <c r="R4" s="10"/>
      <c r="S4" s="10"/>
      <c r="T4" s="10"/>
      <c r="U4" s="10"/>
      <c r="V4" s="10" t="s">
        <v>296</v>
      </c>
      <c r="W4" s="10"/>
    </row>
    <row r="5" ht="20" customHeight="1" spans="1:23">
      <c r="A5" s="20"/>
      <c r="B5" s="21"/>
      <c r="C5" s="26"/>
      <c r="D5" s="27"/>
      <c r="E5" s="27"/>
      <c r="F5" s="28"/>
      <c r="G5" s="43" t="s">
        <v>297</v>
      </c>
      <c r="H5" s="44"/>
      <c r="I5" s="51"/>
      <c r="J5" s="43" t="s">
        <v>298</v>
      </c>
      <c r="K5" s="44"/>
      <c r="L5" s="51"/>
      <c r="M5" s="38" t="s">
        <v>299</v>
      </c>
      <c r="N5" s="39"/>
      <c r="O5" s="50"/>
      <c r="P5" s="38" t="s">
        <v>300</v>
      </c>
      <c r="Q5" s="39"/>
      <c r="R5" s="50"/>
      <c r="S5" s="39" t="s">
        <v>301</v>
      </c>
      <c r="T5" s="39"/>
      <c r="U5" s="50"/>
      <c r="V5" s="10"/>
      <c r="W5" s="10"/>
    </row>
    <row r="6" ht="20" customHeight="1" spans="1:23">
      <c r="A6" s="20"/>
      <c r="B6" s="21"/>
      <c r="C6" s="26"/>
      <c r="D6" s="27"/>
      <c r="E6" s="27"/>
      <c r="F6" s="28"/>
      <c r="G6" s="45" t="s">
        <v>294</v>
      </c>
      <c r="H6" s="45" t="s">
        <v>67</v>
      </c>
      <c r="I6" s="45" t="s">
        <v>258</v>
      </c>
      <c r="J6" s="45" t="s">
        <v>294</v>
      </c>
      <c r="K6" s="45" t="s">
        <v>67</v>
      </c>
      <c r="L6" s="45" t="s">
        <v>258</v>
      </c>
      <c r="M6" s="4" t="s">
        <v>294</v>
      </c>
      <c r="N6" s="4" t="s">
        <v>67</v>
      </c>
      <c r="O6" s="4" t="s">
        <v>258</v>
      </c>
      <c r="P6" s="4" t="s">
        <v>294</v>
      </c>
      <c r="Q6" s="4" t="s">
        <v>67</v>
      </c>
      <c r="R6" s="4" t="s">
        <v>258</v>
      </c>
      <c r="S6" s="4" t="s">
        <v>294</v>
      </c>
      <c r="T6" s="4" t="s">
        <v>67</v>
      </c>
      <c r="U6" s="4" t="s">
        <v>258</v>
      </c>
      <c r="V6" s="10"/>
      <c r="W6" s="10"/>
    </row>
    <row r="7" ht="20" customHeight="1" spans="1:23">
      <c r="A7" s="20"/>
      <c r="B7" s="21"/>
      <c r="C7" s="26"/>
      <c r="D7" s="27"/>
      <c r="E7" s="27"/>
      <c r="F7" s="28"/>
      <c r="G7" s="41"/>
      <c r="H7" s="42"/>
      <c r="I7" s="42"/>
      <c r="J7" s="42"/>
      <c r="K7" s="42"/>
      <c r="L7" s="4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0" customHeight="1" spans="1:23">
      <c r="A8" s="20"/>
      <c r="B8" s="21"/>
      <c r="C8" s="26"/>
      <c r="D8" s="27"/>
      <c r="E8" s="27"/>
      <c r="F8" s="28"/>
      <c r="G8" s="10"/>
      <c r="H8" s="42"/>
      <c r="I8" s="42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0" customHeight="1" spans="1:23">
      <c r="A9" s="20"/>
      <c r="B9" s="21"/>
      <c r="C9" s="29"/>
      <c r="D9" s="27"/>
      <c r="E9" s="29"/>
      <c r="F9" s="28"/>
      <c r="G9" s="10"/>
      <c r="H9" s="42"/>
      <c r="I9" s="42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20" customHeight="1" spans="1:23">
      <c r="A10" s="20"/>
      <c r="B10" s="21"/>
      <c r="C10" s="30"/>
      <c r="D10" s="27"/>
      <c r="E10" s="30"/>
      <c r="F10" s="28"/>
      <c r="G10" s="10"/>
      <c r="H10" s="42"/>
      <c r="I10" s="42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6"/>
      <c r="B11" s="46"/>
      <c r="C11" s="46"/>
      <c r="D11" s="46"/>
      <c r="E11" s="46"/>
      <c r="F11" s="4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7"/>
      <c r="B12" s="47"/>
      <c r="C12" s="47"/>
      <c r="D12" s="47"/>
      <c r="E12" s="47"/>
      <c r="F12" s="4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6"/>
      <c r="B13" s="46"/>
      <c r="C13" s="46"/>
      <c r="D13" s="46"/>
      <c r="E13" s="46"/>
      <c r="F13" s="4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7"/>
      <c r="B14" s="47"/>
      <c r="C14" s="47"/>
      <c r="D14" s="47"/>
      <c r="E14" s="47"/>
      <c r="F14" s="4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33" customHeight="1" spans="1:23">
      <c r="A15" s="11" t="s">
        <v>284</v>
      </c>
      <c r="B15" s="12"/>
      <c r="C15" s="12"/>
      <c r="D15" s="12"/>
      <c r="E15" s="13"/>
      <c r="F15" s="14"/>
      <c r="G15" s="31"/>
      <c r="H15" s="37"/>
      <c r="I15" s="37"/>
      <c r="J15" s="11" t="s">
        <v>274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3"/>
      <c r="V15" s="12"/>
      <c r="W15" s="19"/>
    </row>
    <row r="16" ht="80" customHeight="1" spans="1:23">
      <c r="A16" s="48" t="s">
        <v>302</v>
      </c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11:A12"/>
    <mergeCell ref="A13:A14"/>
    <mergeCell ref="B2:B3"/>
    <mergeCell ref="B11:B12"/>
    <mergeCell ref="B13:B14"/>
    <mergeCell ref="C2:C3"/>
    <mergeCell ref="C11:C12"/>
    <mergeCell ref="C13:C14"/>
    <mergeCell ref="D2:D3"/>
    <mergeCell ref="D11:D12"/>
    <mergeCell ref="D13:D14"/>
    <mergeCell ref="E2:E3"/>
    <mergeCell ref="E11:E12"/>
    <mergeCell ref="E13:E14"/>
    <mergeCell ref="F2:F3"/>
    <mergeCell ref="F11:F12"/>
    <mergeCell ref="F13:F14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304</v>
      </c>
      <c r="B2" s="34" t="s">
        <v>254</v>
      </c>
      <c r="C2" s="34" t="s">
        <v>255</v>
      </c>
      <c r="D2" s="34" t="s">
        <v>256</v>
      </c>
      <c r="E2" s="34" t="s">
        <v>257</v>
      </c>
      <c r="F2" s="34" t="s">
        <v>258</v>
      </c>
      <c r="G2" s="33" t="s">
        <v>305</v>
      </c>
      <c r="H2" s="33" t="s">
        <v>306</v>
      </c>
      <c r="I2" s="33" t="s">
        <v>307</v>
      </c>
      <c r="J2" s="33" t="s">
        <v>306</v>
      </c>
      <c r="K2" s="33" t="s">
        <v>308</v>
      </c>
      <c r="L2" s="33" t="s">
        <v>306</v>
      </c>
      <c r="M2" s="34" t="s">
        <v>293</v>
      </c>
      <c r="N2" s="34" t="s">
        <v>267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5" t="s">
        <v>304</v>
      </c>
      <c r="B4" s="36" t="s">
        <v>309</v>
      </c>
      <c r="C4" s="36" t="s">
        <v>294</v>
      </c>
      <c r="D4" s="36" t="s">
        <v>256</v>
      </c>
      <c r="E4" s="34" t="s">
        <v>257</v>
      </c>
      <c r="F4" s="34" t="s">
        <v>258</v>
      </c>
      <c r="G4" s="33" t="s">
        <v>305</v>
      </c>
      <c r="H4" s="33" t="s">
        <v>306</v>
      </c>
      <c r="I4" s="33" t="s">
        <v>307</v>
      </c>
      <c r="J4" s="33" t="s">
        <v>306</v>
      </c>
      <c r="K4" s="33" t="s">
        <v>308</v>
      </c>
      <c r="L4" s="33" t="s">
        <v>306</v>
      </c>
      <c r="M4" s="34" t="s">
        <v>293</v>
      </c>
      <c r="N4" s="34" t="s">
        <v>267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310</v>
      </c>
      <c r="B11" s="12"/>
      <c r="C11" s="12"/>
      <c r="D11" s="13"/>
      <c r="E11" s="14"/>
      <c r="F11" s="37"/>
      <c r="G11" s="31"/>
      <c r="H11" s="37"/>
      <c r="I11" s="11" t="s">
        <v>311</v>
      </c>
      <c r="J11" s="12"/>
      <c r="K11" s="12"/>
      <c r="L11" s="12"/>
      <c r="M11" s="12"/>
      <c r="N11" s="19"/>
    </row>
    <row r="12" ht="16.5" spans="1:14">
      <c r="A12" s="15" t="s">
        <v>312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6" sqref="F16"/>
    </sheetView>
  </sheetViews>
  <sheetFormatPr defaultColWidth="9" defaultRowHeight="14.25"/>
  <cols>
    <col min="1" max="2" width="8.3" customWidth="1"/>
    <col min="3" max="3" width="12.125" customWidth="1"/>
    <col min="4" max="4" width="12.87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287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314</v>
      </c>
      <c r="H2" s="4" t="s">
        <v>315</v>
      </c>
      <c r="I2" s="4" t="s">
        <v>316</v>
      </c>
      <c r="J2" s="4" t="s">
        <v>317</v>
      </c>
      <c r="K2" s="5" t="s">
        <v>293</v>
      </c>
      <c r="L2" s="5" t="s">
        <v>267</v>
      </c>
    </row>
    <row r="3" ht="18.75" spans="1:12">
      <c r="A3" s="20" t="s">
        <v>295</v>
      </c>
      <c r="B3" s="21" t="s">
        <v>271</v>
      </c>
      <c r="C3" s="22" t="s">
        <v>268</v>
      </c>
      <c r="D3" s="23" t="s">
        <v>269</v>
      </c>
      <c r="E3" s="24" t="s">
        <v>270</v>
      </c>
      <c r="F3" s="25" t="s">
        <v>62</v>
      </c>
      <c r="G3" s="10" t="s">
        <v>318</v>
      </c>
      <c r="H3" s="10" t="s">
        <v>319</v>
      </c>
      <c r="I3" s="10"/>
      <c r="J3" s="10"/>
      <c r="K3" s="32" t="s">
        <v>320</v>
      </c>
      <c r="L3" s="10" t="s">
        <v>272</v>
      </c>
    </row>
    <row r="4" spans="1:12">
      <c r="A4" s="20"/>
      <c r="B4" s="21"/>
      <c r="C4" s="26"/>
      <c r="D4" s="27"/>
      <c r="E4" s="27"/>
      <c r="F4" s="28"/>
      <c r="G4" s="10"/>
      <c r="H4" s="10"/>
      <c r="I4" s="10"/>
      <c r="J4" s="10"/>
      <c r="K4" s="32" t="s">
        <v>320</v>
      </c>
      <c r="L4" s="10" t="s">
        <v>272</v>
      </c>
    </row>
    <row r="5" spans="1:12">
      <c r="A5" s="20"/>
      <c r="B5" s="21"/>
      <c r="C5" s="26"/>
      <c r="D5" s="27"/>
      <c r="E5" s="27"/>
      <c r="F5" s="28"/>
      <c r="G5" s="10"/>
      <c r="H5" s="10"/>
      <c r="I5" s="10"/>
      <c r="J5" s="10"/>
      <c r="K5" s="32"/>
      <c r="L5" s="10"/>
    </row>
    <row r="6" spans="1:12">
      <c r="A6" s="20"/>
      <c r="B6" s="21"/>
      <c r="C6" s="26"/>
      <c r="D6" s="27"/>
      <c r="E6" s="27"/>
      <c r="F6" s="28"/>
      <c r="G6" s="10"/>
      <c r="H6" s="10"/>
      <c r="I6" s="10"/>
      <c r="J6" s="10"/>
      <c r="K6" s="32"/>
      <c r="L6" s="10"/>
    </row>
    <row r="7" spans="1:12">
      <c r="A7" s="20"/>
      <c r="B7" s="21"/>
      <c r="C7" s="26"/>
      <c r="D7" s="27"/>
      <c r="E7" s="27"/>
      <c r="F7" s="28"/>
      <c r="G7" s="10"/>
      <c r="H7" s="10"/>
      <c r="I7" s="9"/>
      <c r="J7" s="9"/>
      <c r="K7" s="32"/>
      <c r="L7" s="10"/>
    </row>
    <row r="8" spans="1:12">
      <c r="A8" s="20"/>
      <c r="B8" s="21"/>
      <c r="C8" s="29"/>
      <c r="D8" s="27"/>
      <c r="E8" s="29"/>
      <c r="F8" s="28"/>
      <c r="G8" s="10"/>
      <c r="H8" s="10"/>
      <c r="I8" s="9"/>
      <c r="J8" s="9"/>
      <c r="K8" s="32"/>
      <c r="L8" s="10"/>
    </row>
    <row r="9" spans="1:12">
      <c r="A9" s="20"/>
      <c r="B9" s="21"/>
      <c r="C9" s="30"/>
      <c r="D9" s="27"/>
      <c r="E9" s="30"/>
      <c r="F9" s="28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321</v>
      </c>
      <c r="B11" s="12"/>
      <c r="C11" s="12"/>
      <c r="D11" s="12"/>
      <c r="E11" s="13"/>
      <c r="F11" s="14"/>
      <c r="G11" s="31"/>
      <c r="H11" s="11" t="s">
        <v>322</v>
      </c>
      <c r="I11" s="12"/>
      <c r="J11" s="12"/>
      <c r="K11" s="12"/>
      <c r="L11" s="19"/>
    </row>
    <row r="12" ht="16.5" spans="1:12">
      <c r="A12" s="15" t="s">
        <v>323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294</v>
      </c>
      <c r="D2" s="5" t="s">
        <v>256</v>
      </c>
      <c r="E2" s="5" t="s">
        <v>257</v>
      </c>
      <c r="F2" s="4" t="s">
        <v>325</v>
      </c>
      <c r="G2" s="4" t="s">
        <v>278</v>
      </c>
      <c r="H2" s="6" t="s">
        <v>279</v>
      </c>
      <c r="I2" s="17" t="s">
        <v>281</v>
      </c>
    </row>
    <row r="3" s="1" customFormat="1" ht="16.5" spans="1:9">
      <c r="A3" s="4"/>
      <c r="B3" s="7"/>
      <c r="C3" s="7"/>
      <c r="D3" s="7"/>
      <c r="E3" s="7"/>
      <c r="F3" s="4" t="s">
        <v>326</v>
      </c>
      <c r="G3" s="4" t="s">
        <v>282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310</v>
      </c>
      <c r="B12" s="12"/>
      <c r="C12" s="12"/>
      <c r="D12" s="13"/>
      <c r="E12" s="14"/>
      <c r="F12" s="11" t="s">
        <v>311</v>
      </c>
      <c r="G12" s="12"/>
      <c r="H12" s="13"/>
      <c r="I12" s="19"/>
    </row>
    <row r="13" ht="16.5" spans="1:9">
      <c r="A13" s="15" t="s">
        <v>327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3" t="s">
        <v>35</v>
      </c>
      <c r="C2" s="454"/>
      <c r="D2" s="454"/>
      <c r="E2" s="454"/>
      <c r="F2" s="454"/>
      <c r="G2" s="454"/>
      <c r="H2" s="454"/>
      <c r="I2" s="468"/>
    </row>
    <row r="3" ht="27.95" customHeight="1" spans="2:9">
      <c r="B3" s="455"/>
      <c r="C3" s="456"/>
      <c r="D3" s="457" t="s">
        <v>36</v>
      </c>
      <c r="E3" s="458"/>
      <c r="F3" s="459" t="s">
        <v>37</v>
      </c>
      <c r="G3" s="460"/>
      <c r="H3" s="457" t="s">
        <v>38</v>
      </c>
      <c r="I3" s="469"/>
    </row>
    <row r="4" ht="27.95" customHeight="1" spans="2:9">
      <c r="B4" s="455" t="s">
        <v>39</v>
      </c>
      <c r="C4" s="456" t="s">
        <v>40</v>
      </c>
      <c r="D4" s="456" t="s">
        <v>41</v>
      </c>
      <c r="E4" s="456" t="s">
        <v>42</v>
      </c>
      <c r="F4" s="461" t="s">
        <v>41</v>
      </c>
      <c r="G4" s="461" t="s">
        <v>42</v>
      </c>
      <c r="H4" s="456" t="s">
        <v>41</v>
      </c>
      <c r="I4" s="470" t="s">
        <v>42</v>
      </c>
    </row>
    <row r="5" ht="27.95" customHeight="1" spans="2:9">
      <c r="B5" s="462" t="s">
        <v>43</v>
      </c>
      <c r="C5" s="9">
        <v>13</v>
      </c>
      <c r="D5" s="9">
        <v>0</v>
      </c>
      <c r="E5" s="9">
        <v>1</v>
      </c>
      <c r="F5" s="463">
        <v>0</v>
      </c>
      <c r="G5" s="463">
        <v>1</v>
      </c>
      <c r="H5" s="9">
        <v>1</v>
      </c>
      <c r="I5" s="471">
        <v>2</v>
      </c>
    </row>
    <row r="6" ht="27.95" customHeight="1" spans="2:9">
      <c r="B6" s="462" t="s">
        <v>44</v>
      </c>
      <c r="C6" s="9">
        <v>20</v>
      </c>
      <c r="D6" s="9">
        <v>0</v>
      </c>
      <c r="E6" s="9">
        <v>1</v>
      </c>
      <c r="F6" s="463">
        <v>1</v>
      </c>
      <c r="G6" s="463">
        <v>2</v>
      </c>
      <c r="H6" s="9">
        <v>2</v>
      </c>
      <c r="I6" s="471">
        <v>3</v>
      </c>
    </row>
    <row r="7" ht="27.95" customHeight="1" spans="2:9">
      <c r="B7" s="462" t="s">
        <v>45</v>
      </c>
      <c r="C7" s="9">
        <v>32</v>
      </c>
      <c r="D7" s="9">
        <v>0</v>
      </c>
      <c r="E7" s="9">
        <v>1</v>
      </c>
      <c r="F7" s="463">
        <v>2</v>
      </c>
      <c r="G7" s="463">
        <v>3</v>
      </c>
      <c r="H7" s="9">
        <v>3</v>
      </c>
      <c r="I7" s="471">
        <v>4</v>
      </c>
    </row>
    <row r="8" ht="27.95" customHeight="1" spans="2:9">
      <c r="B8" s="462" t="s">
        <v>46</v>
      </c>
      <c r="C8" s="9">
        <v>50</v>
      </c>
      <c r="D8" s="9">
        <v>1</v>
      </c>
      <c r="E8" s="9">
        <v>2</v>
      </c>
      <c r="F8" s="463">
        <v>3</v>
      </c>
      <c r="G8" s="463">
        <v>4</v>
      </c>
      <c r="H8" s="9">
        <v>5</v>
      </c>
      <c r="I8" s="471">
        <v>6</v>
      </c>
    </row>
    <row r="9" ht="27.95" customHeight="1" spans="2:9">
      <c r="B9" s="462" t="s">
        <v>47</v>
      </c>
      <c r="C9" s="9">
        <v>80</v>
      </c>
      <c r="D9" s="9">
        <v>2</v>
      </c>
      <c r="E9" s="9">
        <v>3</v>
      </c>
      <c r="F9" s="463">
        <v>5</v>
      </c>
      <c r="G9" s="463">
        <v>6</v>
      </c>
      <c r="H9" s="9">
        <v>7</v>
      </c>
      <c r="I9" s="471">
        <v>8</v>
      </c>
    </row>
    <row r="10" ht="27.95" customHeight="1" spans="2:9">
      <c r="B10" s="462" t="s">
        <v>48</v>
      </c>
      <c r="C10" s="9">
        <v>125</v>
      </c>
      <c r="D10" s="9">
        <v>3</v>
      </c>
      <c r="E10" s="9">
        <v>4</v>
      </c>
      <c r="F10" s="463">
        <v>7</v>
      </c>
      <c r="G10" s="463">
        <v>8</v>
      </c>
      <c r="H10" s="9">
        <v>10</v>
      </c>
      <c r="I10" s="471">
        <v>11</v>
      </c>
    </row>
    <row r="11" ht="27.95" customHeight="1" spans="2:9">
      <c r="B11" s="462" t="s">
        <v>49</v>
      </c>
      <c r="C11" s="9">
        <v>200</v>
      </c>
      <c r="D11" s="9">
        <v>5</v>
      </c>
      <c r="E11" s="9">
        <v>6</v>
      </c>
      <c r="F11" s="463">
        <v>10</v>
      </c>
      <c r="G11" s="463">
        <v>11</v>
      </c>
      <c r="H11" s="9">
        <v>14</v>
      </c>
      <c r="I11" s="471">
        <v>15</v>
      </c>
    </row>
    <row r="12" ht="27.95" customHeight="1" spans="2:9">
      <c r="B12" s="464" t="s">
        <v>50</v>
      </c>
      <c r="C12" s="465">
        <v>315</v>
      </c>
      <c r="D12" s="465">
        <v>7</v>
      </c>
      <c r="E12" s="465">
        <v>8</v>
      </c>
      <c r="F12" s="466">
        <v>14</v>
      </c>
      <c r="G12" s="466">
        <v>15</v>
      </c>
      <c r="H12" s="465">
        <v>21</v>
      </c>
      <c r="I12" s="472">
        <v>22</v>
      </c>
    </row>
    <row r="14" spans="2:4">
      <c r="B14" s="467" t="s">
        <v>51</v>
      </c>
      <c r="C14" s="467"/>
      <c r="D14" s="4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N9" sqref="N9"/>
    </sheetView>
  </sheetViews>
  <sheetFormatPr defaultColWidth="10.375" defaultRowHeight="16.5" customHeight="1"/>
  <cols>
    <col min="1" max="1" width="11.125" style="261" customWidth="1"/>
    <col min="2" max="9" width="10.375" style="261"/>
    <col min="10" max="10" width="8.875" style="261" customWidth="1"/>
    <col min="11" max="11" width="12" style="261" customWidth="1"/>
    <col min="12" max="16384" width="10.375" style="261"/>
  </cols>
  <sheetData>
    <row r="1" ht="21" spans="1:11">
      <c r="A1" s="387" t="s">
        <v>52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ht="15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8" t="s">
        <v>56</v>
      </c>
      <c r="J2" s="338"/>
      <c r="K2" s="339"/>
    </row>
    <row r="3" ht="14.25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ht="18" customHeight="1" spans="1:11">
      <c r="A4" s="272" t="s">
        <v>61</v>
      </c>
      <c r="B4" s="273" t="s">
        <v>62</v>
      </c>
      <c r="C4" s="274"/>
      <c r="D4" s="272" t="s">
        <v>63</v>
      </c>
      <c r="E4" s="275"/>
      <c r="F4" s="276">
        <v>45483</v>
      </c>
      <c r="G4" s="277"/>
      <c r="H4" s="272" t="s">
        <v>64</v>
      </c>
      <c r="I4" s="275"/>
      <c r="J4" s="161" t="s">
        <v>65</v>
      </c>
      <c r="K4" s="162" t="s">
        <v>66</v>
      </c>
    </row>
    <row r="5" ht="14.25" spans="1:11">
      <c r="A5" s="278" t="s">
        <v>67</v>
      </c>
      <c r="B5" s="161" t="s">
        <v>68</v>
      </c>
      <c r="C5" s="162"/>
      <c r="D5" s="272" t="s">
        <v>69</v>
      </c>
      <c r="E5" s="275"/>
      <c r="F5" s="276">
        <v>45471</v>
      </c>
      <c r="G5" s="277"/>
      <c r="H5" s="272" t="s">
        <v>70</v>
      </c>
      <c r="I5" s="275"/>
      <c r="J5" s="161" t="s">
        <v>65</v>
      </c>
      <c r="K5" s="162" t="s">
        <v>66</v>
      </c>
    </row>
    <row r="6" ht="14.25" spans="1:11">
      <c r="A6" s="272" t="s">
        <v>71</v>
      </c>
      <c r="B6" s="279" t="s">
        <v>72</v>
      </c>
      <c r="C6" s="280">
        <v>7</v>
      </c>
      <c r="D6" s="278" t="s">
        <v>73</v>
      </c>
      <c r="E6" s="281"/>
      <c r="F6" s="276">
        <v>45478</v>
      </c>
      <c r="G6" s="277"/>
      <c r="H6" s="272" t="s">
        <v>74</v>
      </c>
      <c r="I6" s="275"/>
      <c r="J6" s="161" t="s">
        <v>65</v>
      </c>
      <c r="K6" s="162" t="s">
        <v>66</v>
      </c>
    </row>
    <row r="7" ht="14.25" spans="1:11">
      <c r="A7" s="272" t="s">
        <v>75</v>
      </c>
      <c r="B7" s="282">
        <v>5000</v>
      </c>
      <c r="C7" s="283"/>
      <c r="D7" s="278" t="s">
        <v>76</v>
      </c>
      <c r="E7" s="284"/>
      <c r="F7" s="276">
        <v>45479</v>
      </c>
      <c r="G7" s="277"/>
      <c r="H7" s="272" t="s">
        <v>77</v>
      </c>
      <c r="I7" s="275"/>
      <c r="J7" s="161" t="s">
        <v>65</v>
      </c>
      <c r="K7" s="162" t="s">
        <v>66</v>
      </c>
    </row>
    <row r="8" ht="15" spans="1:11">
      <c r="A8" s="285" t="s">
        <v>78</v>
      </c>
      <c r="B8" s="286"/>
      <c r="C8" s="287"/>
      <c r="D8" s="288" t="s">
        <v>79</v>
      </c>
      <c r="E8" s="289"/>
      <c r="F8" s="290">
        <v>45481</v>
      </c>
      <c r="G8" s="291"/>
      <c r="H8" s="288" t="s">
        <v>80</v>
      </c>
      <c r="I8" s="289"/>
      <c r="J8" s="308" t="s">
        <v>65</v>
      </c>
      <c r="K8" s="340" t="s">
        <v>66</v>
      </c>
    </row>
    <row r="9" ht="15" spans="1:11">
      <c r="A9" s="388" t="s">
        <v>81</v>
      </c>
      <c r="B9" s="389"/>
      <c r="C9" s="389"/>
      <c r="D9" s="390"/>
      <c r="E9" s="390"/>
      <c r="F9" s="390"/>
      <c r="G9" s="390"/>
      <c r="H9" s="390"/>
      <c r="I9" s="390"/>
      <c r="J9" s="390"/>
      <c r="K9" s="435"/>
    </row>
    <row r="10" ht="15" spans="1:11">
      <c r="A10" s="391" t="s">
        <v>82</v>
      </c>
      <c r="B10" s="392"/>
      <c r="C10" s="392"/>
      <c r="D10" s="392"/>
      <c r="E10" s="392"/>
      <c r="F10" s="392"/>
      <c r="G10" s="392"/>
      <c r="H10" s="392"/>
      <c r="I10" s="392"/>
      <c r="J10" s="392"/>
      <c r="K10" s="436"/>
    </row>
    <row r="11" ht="14.25" spans="1:11">
      <c r="A11" s="393" t="s">
        <v>83</v>
      </c>
      <c r="B11" s="394" t="s">
        <v>84</v>
      </c>
      <c r="C11" s="395" t="s">
        <v>85</v>
      </c>
      <c r="D11" s="396"/>
      <c r="E11" s="397" t="s">
        <v>86</v>
      </c>
      <c r="F11" s="394" t="s">
        <v>84</v>
      </c>
      <c r="G11" s="395" t="s">
        <v>85</v>
      </c>
      <c r="H11" s="395" t="s">
        <v>87</v>
      </c>
      <c r="I11" s="397" t="s">
        <v>88</v>
      </c>
      <c r="J11" s="394" t="s">
        <v>84</v>
      </c>
      <c r="K11" s="437" t="s">
        <v>85</v>
      </c>
    </row>
    <row r="12" ht="14.25" spans="1:11">
      <c r="A12" s="278" t="s">
        <v>89</v>
      </c>
      <c r="B12" s="298" t="s">
        <v>84</v>
      </c>
      <c r="C12" s="161" t="s">
        <v>85</v>
      </c>
      <c r="D12" s="284"/>
      <c r="E12" s="281" t="s">
        <v>90</v>
      </c>
      <c r="F12" s="298" t="s">
        <v>84</v>
      </c>
      <c r="G12" s="161" t="s">
        <v>85</v>
      </c>
      <c r="H12" s="161" t="s">
        <v>87</v>
      </c>
      <c r="I12" s="281" t="s">
        <v>91</v>
      </c>
      <c r="J12" s="298" t="s">
        <v>84</v>
      </c>
      <c r="K12" s="162" t="s">
        <v>85</v>
      </c>
    </row>
    <row r="13" ht="14.25" spans="1:11">
      <c r="A13" s="278" t="s">
        <v>92</v>
      </c>
      <c r="B13" s="298" t="s">
        <v>84</v>
      </c>
      <c r="C13" s="161" t="s">
        <v>85</v>
      </c>
      <c r="D13" s="284"/>
      <c r="E13" s="281" t="s">
        <v>93</v>
      </c>
      <c r="F13" s="161" t="s">
        <v>94</v>
      </c>
      <c r="G13" s="161" t="s">
        <v>95</v>
      </c>
      <c r="H13" s="161" t="s">
        <v>87</v>
      </c>
      <c r="I13" s="281" t="s">
        <v>96</v>
      </c>
      <c r="J13" s="298" t="s">
        <v>84</v>
      </c>
      <c r="K13" s="162" t="s">
        <v>85</v>
      </c>
    </row>
    <row r="14" ht="15" spans="1:11">
      <c r="A14" s="288" t="s">
        <v>97</v>
      </c>
      <c r="B14" s="289"/>
      <c r="C14" s="289"/>
      <c r="D14" s="289"/>
      <c r="E14" s="289"/>
      <c r="F14" s="289"/>
      <c r="G14" s="289"/>
      <c r="H14" s="289"/>
      <c r="I14" s="289"/>
      <c r="J14" s="289"/>
      <c r="K14" s="342"/>
    </row>
    <row r="15" ht="15" spans="1:11">
      <c r="A15" s="391" t="s">
        <v>98</v>
      </c>
      <c r="B15" s="392"/>
      <c r="C15" s="392"/>
      <c r="D15" s="392"/>
      <c r="E15" s="392"/>
      <c r="F15" s="392"/>
      <c r="G15" s="392"/>
      <c r="H15" s="392"/>
      <c r="I15" s="392"/>
      <c r="J15" s="392"/>
      <c r="K15" s="436"/>
    </row>
    <row r="16" ht="14.25" spans="1:11">
      <c r="A16" s="398" t="s">
        <v>99</v>
      </c>
      <c r="B16" s="395" t="s">
        <v>94</v>
      </c>
      <c r="C16" s="395" t="s">
        <v>95</v>
      </c>
      <c r="D16" s="399"/>
      <c r="E16" s="400" t="s">
        <v>100</v>
      </c>
      <c r="F16" s="395" t="s">
        <v>94</v>
      </c>
      <c r="G16" s="395" t="s">
        <v>95</v>
      </c>
      <c r="H16" s="401"/>
      <c r="I16" s="400" t="s">
        <v>101</v>
      </c>
      <c r="J16" s="395" t="s">
        <v>94</v>
      </c>
      <c r="K16" s="437" t="s">
        <v>95</v>
      </c>
    </row>
    <row r="17" customHeight="1" spans="1:22">
      <c r="A17" s="315" t="s">
        <v>102</v>
      </c>
      <c r="B17" s="161" t="s">
        <v>94</v>
      </c>
      <c r="C17" s="161" t="s">
        <v>95</v>
      </c>
      <c r="D17" s="402"/>
      <c r="E17" s="316" t="s">
        <v>103</v>
      </c>
      <c r="F17" s="161" t="s">
        <v>94</v>
      </c>
      <c r="G17" s="161" t="s">
        <v>95</v>
      </c>
      <c r="H17" s="403"/>
      <c r="I17" s="316" t="s">
        <v>104</v>
      </c>
      <c r="J17" s="161" t="s">
        <v>94</v>
      </c>
      <c r="K17" s="162" t="s">
        <v>95</v>
      </c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</row>
    <row r="18" ht="18" customHeight="1" spans="1:11">
      <c r="A18" s="404" t="s">
        <v>105</v>
      </c>
      <c r="B18" s="405"/>
      <c r="C18" s="405"/>
      <c r="D18" s="405"/>
      <c r="E18" s="405"/>
      <c r="F18" s="405"/>
      <c r="G18" s="405"/>
      <c r="H18" s="405"/>
      <c r="I18" s="405"/>
      <c r="J18" s="405"/>
      <c r="K18" s="439"/>
    </row>
    <row r="19" s="386" customFormat="1" ht="18" customHeight="1" spans="1:11">
      <c r="A19" s="391" t="s">
        <v>106</v>
      </c>
      <c r="B19" s="392"/>
      <c r="C19" s="392"/>
      <c r="D19" s="392"/>
      <c r="E19" s="392"/>
      <c r="F19" s="392"/>
      <c r="G19" s="392"/>
      <c r="H19" s="392"/>
      <c r="I19" s="392"/>
      <c r="J19" s="392"/>
      <c r="K19" s="436"/>
    </row>
    <row r="20" customHeight="1" spans="1:11">
      <c r="A20" s="406" t="s">
        <v>107</v>
      </c>
      <c r="B20" s="407"/>
      <c r="C20" s="407"/>
      <c r="D20" s="407"/>
      <c r="E20" s="407"/>
      <c r="F20" s="407"/>
      <c r="G20" s="407"/>
      <c r="H20" s="407"/>
      <c r="I20" s="407"/>
      <c r="J20" s="407"/>
      <c r="K20" s="440"/>
    </row>
    <row r="21" ht="21.75" customHeight="1" spans="1:11">
      <c r="A21" s="408" t="s">
        <v>108</v>
      </c>
      <c r="B21" s="95"/>
      <c r="C21" s="95" t="s">
        <v>109</v>
      </c>
      <c r="D21" s="95" t="s">
        <v>110</v>
      </c>
      <c r="E21" s="95" t="s">
        <v>111</v>
      </c>
      <c r="F21" s="95" t="s">
        <v>112</v>
      </c>
      <c r="G21" s="95" t="s">
        <v>113</v>
      </c>
      <c r="H21" s="95" t="s">
        <v>114</v>
      </c>
      <c r="I21" s="95" t="s">
        <v>115</v>
      </c>
      <c r="J21" s="316"/>
      <c r="K21" s="350" t="s">
        <v>116</v>
      </c>
    </row>
    <row r="22" ht="23" customHeight="1" spans="1:11">
      <c r="A22" s="409" t="s">
        <v>117</v>
      </c>
      <c r="B22" s="410"/>
      <c r="C22" s="410" t="s">
        <v>94</v>
      </c>
      <c r="D22" s="410" t="s">
        <v>94</v>
      </c>
      <c r="E22" s="410" t="s">
        <v>94</v>
      </c>
      <c r="F22" s="410" t="s">
        <v>94</v>
      </c>
      <c r="G22" s="410" t="s">
        <v>94</v>
      </c>
      <c r="H22" s="410" t="s">
        <v>94</v>
      </c>
      <c r="I22" s="410" t="s">
        <v>94</v>
      </c>
      <c r="J22" s="410"/>
      <c r="K22" s="441"/>
    </row>
    <row r="23" ht="23" customHeight="1" spans="1:11">
      <c r="A23" s="409"/>
      <c r="B23" s="410"/>
      <c r="C23" s="410"/>
      <c r="D23" s="410"/>
      <c r="E23" s="410"/>
      <c r="F23" s="410"/>
      <c r="G23" s="410"/>
      <c r="H23" s="410"/>
      <c r="I23" s="410"/>
      <c r="J23" s="410"/>
      <c r="K23" s="441"/>
    </row>
    <row r="24" ht="23" customHeight="1" spans="1:11">
      <c r="A24" s="409"/>
      <c r="B24" s="410"/>
      <c r="C24" s="410"/>
      <c r="D24" s="410"/>
      <c r="E24" s="410"/>
      <c r="F24" s="410"/>
      <c r="G24" s="410"/>
      <c r="H24" s="410"/>
      <c r="I24" s="410"/>
      <c r="J24" s="410"/>
      <c r="K24" s="442"/>
    </row>
    <row r="25" ht="23" customHeight="1" spans="1:11">
      <c r="A25" s="411"/>
      <c r="B25" s="410"/>
      <c r="C25" s="410"/>
      <c r="D25" s="410"/>
      <c r="E25" s="410"/>
      <c r="F25" s="410"/>
      <c r="G25" s="410"/>
      <c r="H25" s="410"/>
      <c r="I25" s="410"/>
      <c r="J25" s="410"/>
      <c r="K25" s="442"/>
    </row>
    <row r="26" ht="23" customHeight="1" spans="1:11">
      <c r="A26" s="412"/>
      <c r="B26" s="410"/>
      <c r="C26" s="410"/>
      <c r="D26" s="410"/>
      <c r="E26" s="410"/>
      <c r="F26" s="410"/>
      <c r="G26" s="410"/>
      <c r="H26" s="410"/>
      <c r="I26" s="410"/>
      <c r="J26" s="410"/>
      <c r="K26" s="442"/>
    </row>
    <row r="27" ht="23" customHeight="1" spans="1:11">
      <c r="A27" s="412"/>
      <c r="B27" s="410"/>
      <c r="C27" s="410"/>
      <c r="D27" s="410"/>
      <c r="E27" s="410"/>
      <c r="F27" s="410"/>
      <c r="G27" s="410"/>
      <c r="H27" s="410"/>
      <c r="I27" s="410"/>
      <c r="J27" s="410"/>
      <c r="K27" s="442"/>
    </row>
    <row r="28" ht="18" customHeight="1" spans="1:11">
      <c r="A28" s="413" t="s">
        <v>118</v>
      </c>
      <c r="B28" s="414"/>
      <c r="C28" s="414"/>
      <c r="D28" s="414"/>
      <c r="E28" s="414"/>
      <c r="F28" s="414"/>
      <c r="G28" s="414"/>
      <c r="H28" s="414"/>
      <c r="I28" s="414"/>
      <c r="J28" s="414"/>
      <c r="K28" s="443"/>
    </row>
    <row r="29" ht="18.75" customHeight="1" spans="1:11">
      <c r="A29" s="415"/>
      <c r="B29" s="416"/>
      <c r="C29" s="416"/>
      <c r="D29" s="416"/>
      <c r="E29" s="416"/>
      <c r="F29" s="416"/>
      <c r="G29" s="416"/>
      <c r="H29" s="416"/>
      <c r="I29" s="416"/>
      <c r="J29" s="416"/>
      <c r="K29" s="444"/>
    </row>
    <row r="30" ht="18.75" customHeight="1" spans="1:11">
      <c r="A30" s="417"/>
      <c r="B30" s="418"/>
      <c r="C30" s="418"/>
      <c r="D30" s="418"/>
      <c r="E30" s="418"/>
      <c r="F30" s="418"/>
      <c r="G30" s="418"/>
      <c r="H30" s="418"/>
      <c r="I30" s="418"/>
      <c r="J30" s="418"/>
      <c r="K30" s="445"/>
    </row>
    <row r="31" ht="18" customHeight="1" spans="1:11">
      <c r="A31" s="413" t="s">
        <v>119</v>
      </c>
      <c r="B31" s="414"/>
      <c r="C31" s="414"/>
      <c r="D31" s="414"/>
      <c r="E31" s="414"/>
      <c r="F31" s="414"/>
      <c r="G31" s="414"/>
      <c r="H31" s="414"/>
      <c r="I31" s="414"/>
      <c r="J31" s="414"/>
      <c r="K31" s="443"/>
    </row>
    <row r="32" ht="14.25" spans="1:11">
      <c r="A32" s="419" t="s">
        <v>120</v>
      </c>
      <c r="B32" s="420"/>
      <c r="C32" s="420"/>
      <c r="D32" s="420"/>
      <c r="E32" s="420"/>
      <c r="F32" s="420"/>
      <c r="G32" s="420"/>
      <c r="H32" s="420"/>
      <c r="I32" s="420"/>
      <c r="J32" s="420"/>
      <c r="K32" s="446"/>
    </row>
    <row r="33" ht="15" spans="1:11">
      <c r="A33" s="169" t="s">
        <v>121</v>
      </c>
      <c r="B33" s="170"/>
      <c r="C33" s="161" t="s">
        <v>65</v>
      </c>
      <c r="D33" s="161" t="s">
        <v>66</v>
      </c>
      <c r="E33" s="421" t="s">
        <v>122</v>
      </c>
      <c r="F33" s="422"/>
      <c r="G33" s="422"/>
      <c r="H33" s="422"/>
      <c r="I33" s="422"/>
      <c r="J33" s="422"/>
      <c r="K33" s="447"/>
    </row>
    <row r="34" ht="15" spans="1:11">
      <c r="A34" s="423" t="s">
        <v>123</v>
      </c>
      <c r="B34" s="423"/>
      <c r="C34" s="423"/>
      <c r="D34" s="423"/>
      <c r="E34" s="423"/>
      <c r="F34" s="423"/>
      <c r="G34" s="423"/>
      <c r="H34" s="423"/>
      <c r="I34" s="423"/>
      <c r="J34" s="423"/>
      <c r="K34" s="423"/>
    </row>
    <row r="35" ht="21" customHeight="1" spans="1:11">
      <c r="A35" s="424" t="s">
        <v>124</v>
      </c>
      <c r="B35" s="425"/>
      <c r="C35" s="425"/>
      <c r="D35" s="425"/>
      <c r="E35" s="425"/>
      <c r="F35" s="425"/>
      <c r="G35" s="425"/>
      <c r="H35" s="425"/>
      <c r="I35" s="425"/>
      <c r="J35" s="425"/>
      <c r="K35" s="448"/>
    </row>
    <row r="36" ht="21" customHeight="1" spans="1:11">
      <c r="A36" s="323" t="s">
        <v>125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53"/>
    </row>
    <row r="37" ht="21" customHeight="1" spans="1:11">
      <c r="A37" s="323" t="s">
        <v>126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53"/>
    </row>
    <row r="38" ht="21" customHeight="1" spans="1:11">
      <c r="A38" s="323" t="s">
        <v>127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53"/>
    </row>
    <row r="39" ht="21" customHeight="1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3"/>
    </row>
    <row r="40" ht="21" customHeight="1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3"/>
    </row>
    <row r="41" ht="21" customHeight="1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3"/>
    </row>
    <row r="42" ht="15" spans="1:11">
      <c r="A42" s="318" t="s">
        <v>128</v>
      </c>
      <c r="B42" s="319"/>
      <c r="C42" s="319"/>
      <c r="D42" s="319"/>
      <c r="E42" s="319"/>
      <c r="F42" s="319"/>
      <c r="G42" s="319"/>
      <c r="H42" s="319"/>
      <c r="I42" s="319"/>
      <c r="J42" s="319"/>
      <c r="K42" s="351"/>
    </row>
    <row r="43" ht="15" spans="1:11">
      <c r="A43" s="391" t="s">
        <v>129</v>
      </c>
      <c r="B43" s="392"/>
      <c r="C43" s="392"/>
      <c r="D43" s="392"/>
      <c r="E43" s="392"/>
      <c r="F43" s="392"/>
      <c r="G43" s="392"/>
      <c r="H43" s="392"/>
      <c r="I43" s="392"/>
      <c r="J43" s="392"/>
      <c r="K43" s="436"/>
    </row>
    <row r="44" ht="14.25" spans="1:11">
      <c r="A44" s="398" t="s">
        <v>130</v>
      </c>
      <c r="B44" s="395" t="s">
        <v>94</v>
      </c>
      <c r="C44" s="395" t="s">
        <v>95</v>
      </c>
      <c r="D44" s="395" t="s">
        <v>87</v>
      </c>
      <c r="E44" s="400" t="s">
        <v>131</v>
      </c>
      <c r="F44" s="395" t="s">
        <v>94</v>
      </c>
      <c r="G44" s="395" t="s">
        <v>95</v>
      </c>
      <c r="H44" s="395" t="s">
        <v>87</v>
      </c>
      <c r="I44" s="400" t="s">
        <v>132</v>
      </c>
      <c r="J44" s="395" t="s">
        <v>94</v>
      </c>
      <c r="K44" s="437" t="s">
        <v>95</v>
      </c>
    </row>
    <row r="45" ht="14.25" spans="1:11">
      <c r="A45" s="315" t="s">
        <v>86</v>
      </c>
      <c r="B45" s="161" t="s">
        <v>94</v>
      </c>
      <c r="C45" s="161" t="s">
        <v>95</v>
      </c>
      <c r="D45" s="161" t="s">
        <v>87</v>
      </c>
      <c r="E45" s="316" t="s">
        <v>93</v>
      </c>
      <c r="F45" s="161" t="s">
        <v>94</v>
      </c>
      <c r="G45" s="161" t="s">
        <v>95</v>
      </c>
      <c r="H45" s="161" t="s">
        <v>87</v>
      </c>
      <c r="I45" s="316" t="s">
        <v>104</v>
      </c>
      <c r="J45" s="161" t="s">
        <v>94</v>
      </c>
      <c r="K45" s="162" t="s">
        <v>95</v>
      </c>
    </row>
    <row r="46" ht="15" spans="1:11">
      <c r="A46" s="288" t="s">
        <v>97</v>
      </c>
      <c r="B46" s="289"/>
      <c r="C46" s="289"/>
      <c r="D46" s="289"/>
      <c r="E46" s="289"/>
      <c r="F46" s="289"/>
      <c r="G46" s="289"/>
      <c r="H46" s="289"/>
      <c r="I46" s="289"/>
      <c r="J46" s="289"/>
      <c r="K46" s="342"/>
    </row>
    <row r="47" ht="15" spans="1:11">
      <c r="A47" s="423" t="s">
        <v>133</v>
      </c>
      <c r="B47" s="423"/>
      <c r="C47" s="423"/>
      <c r="D47" s="423"/>
      <c r="E47" s="423"/>
      <c r="F47" s="423"/>
      <c r="G47" s="423"/>
      <c r="H47" s="423"/>
      <c r="I47" s="423"/>
      <c r="J47" s="423"/>
      <c r="K47" s="423"/>
    </row>
    <row r="48" ht="15" spans="1:11">
      <c r="A48" s="424"/>
      <c r="B48" s="425"/>
      <c r="C48" s="425"/>
      <c r="D48" s="425"/>
      <c r="E48" s="425"/>
      <c r="F48" s="425"/>
      <c r="G48" s="425"/>
      <c r="H48" s="425"/>
      <c r="I48" s="425"/>
      <c r="J48" s="425"/>
      <c r="K48" s="448"/>
    </row>
    <row r="49" ht="15" spans="1:11">
      <c r="A49" s="426" t="s">
        <v>134</v>
      </c>
      <c r="B49" s="427" t="s">
        <v>135</v>
      </c>
      <c r="C49" s="427"/>
      <c r="D49" s="428" t="s">
        <v>136</v>
      </c>
      <c r="E49" s="429" t="s">
        <v>137</v>
      </c>
      <c r="F49" s="430" t="s">
        <v>138</v>
      </c>
      <c r="G49" s="431">
        <v>45472</v>
      </c>
      <c r="H49" s="432" t="s">
        <v>139</v>
      </c>
      <c r="I49" s="449"/>
      <c r="J49" s="450" t="s">
        <v>140</v>
      </c>
      <c r="K49" s="451"/>
    </row>
    <row r="50" ht="15" spans="1:11">
      <c r="A50" s="423" t="s">
        <v>141</v>
      </c>
      <c r="B50" s="423"/>
      <c r="C50" s="423"/>
      <c r="D50" s="423"/>
      <c r="E50" s="423"/>
      <c r="F50" s="423"/>
      <c r="G50" s="423"/>
      <c r="H50" s="423"/>
      <c r="I50" s="423"/>
      <c r="J50" s="423"/>
      <c r="K50" s="423"/>
    </row>
    <row r="51" ht="15" spans="1:11">
      <c r="A51" s="433" t="s">
        <v>142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52"/>
    </row>
    <row r="52" ht="15" spans="1:11">
      <c r="A52" s="426" t="s">
        <v>134</v>
      </c>
      <c r="B52" s="427" t="s">
        <v>135</v>
      </c>
      <c r="C52" s="427"/>
      <c r="D52" s="428" t="s">
        <v>136</v>
      </c>
      <c r="E52" s="429" t="s">
        <v>137</v>
      </c>
      <c r="F52" s="430" t="s">
        <v>143</v>
      </c>
      <c r="G52" s="431">
        <v>45472</v>
      </c>
      <c r="H52" s="432" t="s">
        <v>139</v>
      </c>
      <c r="I52" s="449"/>
      <c r="J52" s="450" t="s">
        <v>140</v>
      </c>
      <c r="K52" s="4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tabSelected="1" workbookViewId="0">
      <selection activeCell="O9" sqref="O9"/>
    </sheetView>
  </sheetViews>
  <sheetFormatPr defaultColWidth="9" defaultRowHeight="14.25"/>
  <cols>
    <col min="1" max="1" width="15.625" style="77" customWidth="1"/>
    <col min="2" max="2" width="9" style="77" customWidth="1"/>
    <col min="3" max="4" width="8.5" style="78" customWidth="1"/>
    <col min="5" max="7" width="8.5" style="77" customWidth="1"/>
    <col min="8" max="8" width="10.25" style="77" customWidth="1"/>
    <col min="9" max="9" width="2.75" style="77" customWidth="1"/>
    <col min="10" max="10" width="9.15833333333333" style="77" customWidth="1"/>
    <col min="11" max="11" width="10.75" style="77" customWidth="1"/>
    <col min="12" max="15" width="9.75" style="77" customWidth="1"/>
    <col min="16" max="16" width="9.75" style="359" customWidth="1"/>
    <col min="17" max="254" width="9" style="77"/>
    <col min="255" max="16384" width="9" style="81"/>
  </cols>
  <sheetData>
    <row r="1" s="77" customFormat="1" ht="29" customHeight="1" spans="1:257">
      <c r="A1" s="234" t="s">
        <v>144</v>
      </c>
      <c r="B1" s="234"/>
      <c r="C1" s="236"/>
      <c r="D1" s="236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370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</row>
    <row r="2" s="77" customFormat="1" ht="20" customHeight="1" spans="1:257">
      <c r="A2" s="360" t="s">
        <v>61</v>
      </c>
      <c r="B2" s="361" t="s">
        <v>62</v>
      </c>
      <c r="C2" s="362"/>
      <c r="D2" s="363"/>
      <c r="E2" s="364" t="s">
        <v>67</v>
      </c>
      <c r="F2" s="90" t="s">
        <v>68</v>
      </c>
      <c r="G2" s="90"/>
      <c r="H2" s="90"/>
      <c r="I2" s="116"/>
      <c r="J2" s="371" t="s">
        <v>57</v>
      </c>
      <c r="K2" s="118" t="s">
        <v>56</v>
      </c>
      <c r="L2" s="118"/>
      <c r="M2" s="118"/>
      <c r="N2" s="118"/>
      <c r="O2" s="372"/>
      <c r="P2" s="373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</row>
    <row r="3" s="77" customFormat="1" ht="15" spans="1:257">
      <c r="A3" s="365" t="s">
        <v>145</v>
      </c>
      <c r="B3" s="243" t="s">
        <v>146</v>
      </c>
      <c r="C3" s="94"/>
      <c r="D3" s="243"/>
      <c r="E3" s="243"/>
      <c r="F3" s="243"/>
      <c r="G3" s="243"/>
      <c r="H3" s="243"/>
      <c r="I3" s="121"/>
      <c r="J3" s="374"/>
      <c r="K3" s="374"/>
      <c r="L3" s="374"/>
      <c r="M3" s="374"/>
      <c r="N3" s="374"/>
      <c r="O3" s="375"/>
      <c r="P3" s="376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</row>
    <row r="4" s="77" customFormat="1" ht="16.5" spans="1:257">
      <c r="A4" s="365"/>
      <c r="B4" s="95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114</v>
      </c>
      <c r="H4" s="95" t="s">
        <v>115</v>
      </c>
      <c r="I4" s="121"/>
      <c r="J4" s="377"/>
      <c r="K4" s="378"/>
      <c r="L4" s="379" t="s">
        <v>117</v>
      </c>
      <c r="M4" s="379" t="s">
        <v>117</v>
      </c>
      <c r="N4" s="379"/>
      <c r="O4" s="379"/>
      <c r="P4" s="380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</row>
    <row r="5" s="77" customFormat="1" ht="16.5" spans="1:257">
      <c r="A5" s="365"/>
      <c r="B5" s="95" t="s">
        <v>147</v>
      </c>
      <c r="C5" s="95" t="s">
        <v>148</v>
      </c>
      <c r="D5" s="95" t="s">
        <v>149</v>
      </c>
      <c r="E5" s="95" t="s">
        <v>150</v>
      </c>
      <c r="F5" s="95" t="s">
        <v>151</v>
      </c>
      <c r="G5" s="95" t="s">
        <v>152</v>
      </c>
      <c r="H5" s="95" t="s">
        <v>153</v>
      </c>
      <c r="I5" s="127"/>
      <c r="J5" s="381"/>
      <c r="K5" s="382" t="s">
        <v>111</v>
      </c>
      <c r="L5" s="383" t="s">
        <v>154</v>
      </c>
      <c r="M5" s="383" t="s">
        <v>155</v>
      </c>
      <c r="N5" s="383"/>
      <c r="O5" s="383"/>
      <c r="P5" s="384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</row>
    <row r="6" s="77" customFormat="1" ht="20" customHeight="1" spans="1:257">
      <c r="A6" s="244" t="s">
        <v>156</v>
      </c>
      <c r="B6" s="97">
        <f>C6-1</f>
        <v>67</v>
      </c>
      <c r="C6" s="97">
        <f>D6-2</f>
        <v>68</v>
      </c>
      <c r="D6" s="245">
        <v>70</v>
      </c>
      <c r="E6" s="97">
        <f>D6+2</f>
        <v>72</v>
      </c>
      <c r="F6" s="97">
        <f>E6+2</f>
        <v>74</v>
      </c>
      <c r="G6" s="97">
        <f>F6+1</f>
        <v>75</v>
      </c>
      <c r="H6" s="97">
        <f>G6+1</f>
        <v>76</v>
      </c>
      <c r="I6" s="127"/>
      <c r="J6" s="381"/>
      <c r="K6" s="381" t="s">
        <v>157</v>
      </c>
      <c r="L6" s="381" t="s">
        <v>157</v>
      </c>
      <c r="M6" s="381" t="s">
        <v>157</v>
      </c>
      <c r="N6" s="381"/>
      <c r="O6" s="381"/>
      <c r="P6" s="385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</row>
    <row r="7" s="77" customFormat="1" ht="20" customHeight="1" spans="1:257">
      <c r="A7" s="244" t="s">
        <v>158</v>
      </c>
      <c r="B7" s="97">
        <f t="shared" ref="B7:B9" si="0">C7-4</f>
        <v>100</v>
      </c>
      <c r="C7" s="97">
        <f t="shared" ref="C7:C9" si="1">D7-4</f>
        <v>104</v>
      </c>
      <c r="D7" s="245">
        <v>108</v>
      </c>
      <c r="E7" s="97">
        <f t="shared" ref="E7:E9" si="2">D7+4</f>
        <v>112</v>
      </c>
      <c r="F7" s="97">
        <f>E7+4</f>
        <v>116</v>
      </c>
      <c r="G7" s="97">
        <f t="shared" ref="G7:G9" si="3">F7+6</f>
        <v>122</v>
      </c>
      <c r="H7" s="97">
        <f t="shared" ref="H7:H9" si="4">G7+6</f>
        <v>128</v>
      </c>
      <c r="I7" s="127"/>
      <c r="J7" s="381"/>
      <c r="K7" s="381" t="s">
        <v>159</v>
      </c>
      <c r="L7" s="381" t="s">
        <v>159</v>
      </c>
      <c r="M7" s="381" t="s">
        <v>159</v>
      </c>
      <c r="N7" s="381"/>
      <c r="O7" s="381"/>
      <c r="P7" s="385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</row>
    <row r="8" s="77" customFormat="1" ht="20" customHeight="1" spans="1:257">
      <c r="A8" s="244" t="s">
        <v>160</v>
      </c>
      <c r="B8" s="97">
        <f t="shared" si="0"/>
        <v>98</v>
      </c>
      <c r="C8" s="97">
        <f t="shared" si="1"/>
        <v>102</v>
      </c>
      <c r="D8" s="245">
        <v>106</v>
      </c>
      <c r="E8" s="97">
        <f t="shared" si="2"/>
        <v>110</v>
      </c>
      <c r="F8" s="97">
        <f>E8+5</f>
        <v>115</v>
      </c>
      <c r="G8" s="97">
        <f t="shared" si="3"/>
        <v>121</v>
      </c>
      <c r="H8" s="97">
        <f t="shared" si="4"/>
        <v>127</v>
      </c>
      <c r="I8" s="127"/>
      <c r="J8" s="381"/>
      <c r="K8" s="381" t="s">
        <v>157</v>
      </c>
      <c r="L8" s="381" t="s">
        <v>159</v>
      </c>
      <c r="M8" s="381" t="s">
        <v>159</v>
      </c>
      <c r="N8" s="381"/>
      <c r="O8" s="381"/>
      <c r="P8" s="385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</row>
    <row r="9" s="77" customFormat="1" ht="20" customHeight="1" spans="1:257">
      <c r="A9" s="244" t="s">
        <v>161</v>
      </c>
      <c r="B9" s="97">
        <f t="shared" si="0"/>
        <v>98</v>
      </c>
      <c r="C9" s="97">
        <f t="shared" si="1"/>
        <v>102</v>
      </c>
      <c r="D9" s="245">
        <v>106</v>
      </c>
      <c r="E9" s="97">
        <f t="shared" si="2"/>
        <v>110</v>
      </c>
      <c r="F9" s="97">
        <f>E9+5</f>
        <v>115</v>
      </c>
      <c r="G9" s="97">
        <f t="shared" si="3"/>
        <v>121</v>
      </c>
      <c r="H9" s="97">
        <f t="shared" si="4"/>
        <v>127</v>
      </c>
      <c r="I9" s="127"/>
      <c r="J9" s="381"/>
      <c r="K9" s="381" t="s">
        <v>157</v>
      </c>
      <c r="L9" s="381" t="s">
        <v>162</v>
      </c>
      <c r="M9" s="381" t="s">
        <v>163</v>
      </c>
      <c r="N9" s="381"/>
      <c r="O9" s="381"/>
      <c r="P9" s="385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</row>
    <row r="10" s="77" customFormat="1" ht="20" customHeight="1" spans="1:257">
      <c r="A10" s="244" t="s">
        <v>164</v>
      </c>
      <c r="B10" s="97">
        <f>C10-1.2</f>
        <v>44.6</v>
      </c>
      <c r="C10" s="97">
        <f>D10-1.2</f>
        <v>45.8</v>
      </c>
      <c r="D10" s="245">
        <v>47</v>
      </c>
      <c r="E10" s="97">
        <f>D10+1.2</f>
        <v>48.2</v>
      </c>
      <c r="F10" s="97">
        <f>E10+1.2</f>
        <v>49.4</v>
      </c>
      <c r="G10" s="97">
        <f>F10+1.4</f>
        <v>50.8</v>
      </c>
      <c r="H10" s="97">
        <f>G10+1.4</f>
        <v>52.2</v>
      </c>
      <c r="I10" s="127"/>
      <c r="J10" s="381"/>
      <c r="K10" s="381" t="s">
        <v>165</v>
      </c>
      <c r="L10" s="381" t="s">
        <v>159</v>
      </c>
      <c r="M10" s="381" t="s">
        <v>159</v>
      </c>
      <c r="N10" s="381"/>
      <c r="O10" s="381"/>
      <c r="P10" s="385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</row>
    <row r="11" s="77" customFormat="1" ht="20" customHeight="1" spans="1:257">
      <c r="A11" s="244" t="s">
        <v>166</v>
      </c>
      <c r="B11" s="97">
        <f>C11-0.5</f>
        <v>19</v>
      </c>
      <c r="C11" s="97">
        <f>D11-0.5</f>
        <v>19.5</v>
      </c>
      <c r="D11" s="245">
        <v>20</v>
      </c>
      <c r="E11" s="97">
        <f t="shared" ref="E11:H11" si="5">D11+0.5</f>
        <v>20.5</v>
      </c>
      <c r="F11" s="97">
        <f t="shared" si="5"/>
        <v>21</v>
      </c>
      <c r="G11" s="97">
        <f t="shared" si="5"/>
        <v>21.5</v>
      </c>
      <c r="H11" s="97">
        <f t="shared" si="5"/>
        <v>22</v>
      </c>
      <c r="I11" s="127"/>
      <c r="J11" s="381"/>
      <c r="K11" s="381" t="s">
        <v>159</v>
      </c>
      <c r="L11" s="381" t="s">
        <v>167</v>
      </c>
      <c r="M11" s="381" t="s">
        <v>165</v>
      </c>
      <c r="N11" s="381"/>
      <c r="O11" s="381"/>
      <c r="P11" s="385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</row>
    <row r="12" s="77" customFormat="1" ht="20" customHeight="1" spans="1:257">
      <c r="A12" s="244" t="s">
        <v>168</v>
      </c>
      <c r="B12" s="98">
        <f>C12-0.7</f>
        <v>18.1</v>
      </c>
      <c r="C12" s="98">
        <f>D12-0.7</f>
        <v>18.8</v>
      </c>
      <c r="D12" s="245">
        <v>19.5</v>
      </c>
      <c r="E12" s="98">
        <f>D12+0.7</f>
        <v>20.2</v>
      </c>
      <c r="F12" s="98">
        <f>E12+0.7</f>
        <v>20.9</v>
      </c>
      <c r="G12" s="98">
        <f>F12+0.95</f>
        <v>21.85</v>
      </c>
      <c r="H12" s="98">
        <f>G12+0.95</f>
        <v>22.8</v>
      </c>
      <c r="I12" s="127"/>
      <c r="J12" s="381"/>
      <c r="K12" s="381" t="s">
        <v>169</v>
      </c>
      <c r="L12" s="381" t="s">
        <v>167</v>
      </c>
      <c r="M12" s="381" t="s">
        <v>167</v>
      </c>
      <c r="N12" s="381"/>
      <c r="O12" s="381"/>
      <c r="P12" s="385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</row>
    <row r="13" s="77" customFormat="1" ht="20" customHeight="1" spans="1:257">
      <c r="A13" s="244" t="s">
        <v>170</v>
      </c>
      <c r="B13" s="97">
        <f>C13-0.7</f>
        <v>15.6</v>
      </c>
      <c r="C13" s="97">
        <f>D13-0.7</f>
        <v>16.3</v>
      </c>
      <c r="D13" s="245">
        <v>17</v>
      </c>
      <c r="E13" s="97">
        <f>D13+0.7</f>
        <v>17.7</v>
      </c>
      <c r="F13" s="97">
        <f>E13+0.7</f>
        <v>18.4</v>
      </c>
      <c r="G13" s="97">
        <f>F13+0.95</f>
        <v>19.35</v>
      </c>
      <c r="H13" s="97">
        <f>G13+0.95</f>
        <v>20.3</v>
      </c>
      <c r="I13" s="127"/>
      <c r="J13" s="381"/>
      <c r="K13" s="381" t="s">
        <v>167</v>
      </c>
      <c r="L13" s="381" t="s">
        <v>167</v>
      </c>
      <c r="M13" s="381" t="s">
        <v>167</v>
      </c>
      <c r="N13" s="381"/>
      <c r="O13" s="381"/>
      <c r="P13" s="385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</row>
    <row r="14" s="77" customFormat="1" ht="20" customHeight="1" spans="1:257">
      <c r="A14" s="244" t="s">
        <v>171</v>
      </c>
      <c r="B14" s="97">
        <f>C14-1</f>
        <v>43</v>
      </c>
      <c r="C14" s="97">
        <f>D14-1</f>
        <v>44</v>
      </c>
      <c r="D14" s="245">
        <v>45</v>
      </c>
      <c r="E14" s="97">
        <f>D14+1</f>
        <v>46</v>
      </c>
      <c r="F14" s="97">
        <f>E14+1</f>
        <v>47</v>
      </c>
      <c r="G14" s="97">
        <f>F14+1.5</f>
        <v>48.5</v>
      </c>
      <c r="H14" s="97">
        <f>G14+1.5</f>
        <v>50</v>
      </c>
      <c r="I14" s="127"/>
      <c r="J14" s="381"/>
      <c r="K14" s="381" t="s">
        <v>157</v>
      </c>
      <c r="L14" s="381" t="s">
        <v>159</v>
      </c>
      <c r="M14" s="381" t="s">
        <v>159</v>
      </c>
      <c r="N14" s="381"/>
      <c r="O14" s="381"/>
      <c r="P14" s="385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</row>
    <row r="15" s="77" customFormat="1" ht="20" customHeight="1" spans="1:257">
      <c r="A15" s="244" t="s">
        <v>172</v>
      </c>
      <c r="B15" s="97">
        <v>14</v>
      </c>
      <c r="C15" s="97">
        <v>14</v>
      </c>
      <c r="D15" s="245">
        <v>14.5</v>
      </c>
      <c r="E15" s="97">
        <f>D15</f>
        <v>14.5</v>
      </c>
      <c r="F15" s="97">
        <v>15</v>
      </c>
      <c r="G15" s="97">
        <v>15</v>
      </c>
      <c r="H15" s="97">
        <v>15</v>
      </c>
      <c r="I15" s="127"/>
      <c r="J15" s="381"/>
      <c r="K15" s="381" t="s">
        <v>173</v>
      </c>
      <c r="L15" s="381" t="s">
        <v>159</v>
      </c>
      <c r="M15" s="381" t="s">
        <v>159</v>
      </c>
      <c r="N15" s="381"/>
      <c r="O15" s="381"/>
      <c r="P15" s="385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</row>
    <row r="16" s="77" customFormat="1" ht="20" customHeight="1" spans="1:257">
      <c r="A16" s="99"/>
      <c r="B16" s="100"/>
      <c r="C16" s="100"/>
      <c r="D16" s="101"/>
      <c r="E16" s="100"/>
      <c r="F16" s="100"/>
      <c r="G16" s="100"/>
      <c r="H16" s="100"/>
      <c r="I16" s="127"/>
      <c r="J16" s="381"/>
      <c r="K16" s="381"/>
      <c r="L16" s="381"/>
      <c r="M16" s="381"/>
      <c r="N16" s="381"/>
      <c r="O16" s="381"/>
      <c r="P16" s="385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</row>
    <row r="17" s="77" customFormat="1" ht="20" customHeight="1" spans="1:257">
      <c r="A17" s="366"/>
      <c r="B17" s="100"/>
      <c r="C17" s="100"/>
      <c r="D17" s="97"/>
      <c r="E17" s="100"/>
      <c r="F17" s="100"/>
      <c r="G17" s="100"/>
      <c r="H17" s="100"/>
      <c r="I17" s="127"/>
      <c r="J17" s="381"/>
      <c r="K17" s="381"/>
      <c r="L17" s="381"/>
      <c r="M17" s="381"/>
      <c r="N17" s="381"/>
      <c r="O17" s="381"/>
      <c r="P17" s="385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</row>
    <row r="18" s="77" customFormat="1" ht="20" customHeight="1" spans="1:257">
      <c r="A18" s="367"/>
      <c r="B18" s="100"/>
      <c r="C18" s="100"/>
      <c r="D18" s="97"/>
      <c r="E18" s="100"/>
      <c r="F18" s="100"/>
      <c r="G18" s="100"/>
      <c r="H18" s="100"/>
      <c r="I18" s="127"/>
      <c r="J18" s="381"/>
      <c r="K18" s="381"/>
      <c r="L18" s="381"/>
      <c r="M18" s="381"/>
      <c r="N18" s="381"/>
      <c r="O18" s="381"/>
      <c r="P18" s="385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</row>
    <row r="19" s="77" customFormat="1" ht="20" customHeight="1" spans="1:257">
      <c r="A19" s="368"/>
      <c r="B19" s="107"/>
      <c r="C19" s="107"/>
      <c r="D19" s="107"/>
      <c r="E19" s="369"/>
      <c r="F19" s="107"/>
      <c r="G19" s="107"/>
      <c r="H19" s="107"/>
      <c r="I19" s="136"/>
      <c r="J19" s="137"/>
      <c r="K19" s="137"/>
      <c r="L19" s="138"/>
      <c r="M19" s="137"/>
      <c r="N19" s="137"/>
      <c r="O19" s="138"/>
      <c r="P19" s="150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</row>
    <row r="20" s="77" customFormat="1" ht="16.5" spans="1:257">
      <c r="A20" s="109"/>
      <c r="B20" s="109"/>
      <c r="C20" s="110"/>
      <c r="D20" s="110"/>
      <c r="E20" s="111"/>
      <c r="F20" s="110"/>
      <c r="G20" s="110"/>
      <c r="H20" s="110"/>
      <c r="P20" s="37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</row>
    <row r="21" s="77" customFormat="1" spans="1:257">
      <c r="A21" s="112" t="s">
        <v>174</v>
      </c>
      <c r="B21" s="112"/>
      <c r="C21" s="113"/>
      <c r="D21" s="113"/>
      <c r="P21" s="370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</row>
    <row r="22" s="77" customFormat="1" spans="3:257">
      <c r="C22" s="78"/>
      <c r="D22" s="78"/>
      <c r="J22" s="140" t="s">
        <v>175</v>
      </c>
      <c r="K22" s="259">
        <v>45472</v>
      </c>
      <c r="L22" s="140" t="s">
        <v>176</v>
      </c>
      <c r="M22" s="140" t="s">
        <v>137</v>
      </c>
      <c r="N22" s="140" t="s">
        <v>177</v>
      </c>
      <c r="O22" s="77" t="s">
        <v>140</v>
      </c>
      <c r="P22" s="370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" sqref="A3:K8"/>
    </sheetView>
  </sheetViews>
  <sheetFormatPr defaultColWidth="10" defaultRowHeight="16.5" customHeight="1"/>
  <cols>
    <col min="1" max="1" width="10.875" style="261" customWidth="1"/>
    <col min="2" max="16384" width="10" style="261"/>
  </cols>
  <sheetData>
    <row r="1" ht="22.5" customHeight="1" spans="1:11">
      <c r="A1" s="155" t="s">
        <v>178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17.25" customHeight="1" spans="1:11">
      <c r="A2" s="262" t="s">
        <v>53</v>
      </c>
      <c r="B2" s="263"/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8" t="s">
        <v>56</v>
      </c>
      <c r="J2" s="338"/>
      <c r="K2" s="339"/>
    </row>
    <row r="3" customHeight="1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customHeight="1" spans="1:11">
      <c r="A4" s="272" t="s">
        <v>61</v>
      </c>
      <c r="B4" s="273" t="s">
        <v>62</v>
      </c>
      <c r="C4" s="274"/>
      <c r="D4" s="272" t="s">
        <v>63</v>
      </c>
      <c r="E4" s="275"/>
      <c r="F4" s="276">
        <v>45483</v>
      </c>
      <c r="G4" s="277"/>
      <c r="H4" s="272" t="s">
        <v>64</v>
      </c>
      <c r="I4" s="275"/>
      <c r="J4" s="161" t="s">
        <v>65</v>
      </c>
      <c r="K4" s="162" t="s">
        <v>66</v>
      </c>
    </row>
    <row r="5" customHeight="1" spans="1:11">
      <c r="A5" s="278" t="s">
        <v>67</v>
      </c>
      <c r="B5" s="161" t="s">
        <v>68</v>
      </c>
      <c r="C5" s="162"/>
      <c r="D5" s="272" t="s">
        <v>69</v>
      </c>
      <c r="E5" s="275"/>
      <c r="F5" s="276">
        <v>45471</v>
      </c>
      <c r="G5" s="277"/>
      <c r="H5" s="272" t="s">
        <v>70</v>
      </c>
      <c r="I5" s="275"/>
      <c r="J5" s="161" t="s">
        <v>65</v>
      </c>
      <c r="K5" s="162" t="s">
        <v>66</v>
      </c>
    </row>
    <row r="6" customHeight="1" spans="1:11">
      <c r="A6" s="272" t="s">
        <v>71</v>
      </c>
      <c r="B6" s="279" t="s">
        <v>72</v>
      </c>
      <c r="C6" s="280">
        <v>7</v>
      </c>
      <c r="D6" s="278" t="s">
        <v>73</v>
      </c>
      <c r="E6" s="281"/>
      <c r="F6" s="276">
        <v>45478</v>
      </c>
      <c r="G6" s="277"/>
      <c r="H6" s="272" t="s">
        <v>74</v>
      </c>
      <c r="I6" s="275"/>
      <c r="J6" s="161" t="s">
        <v>65</v>
      </c>
      <c r="K6" s="162" t="s">
        <v>66</v>
      </c>
    </row>
    <row r="7" customHeight="1" spans="1:11">
      <c r="A7" s="272" t="s">
        <v>75</v>
      </c>
      <c r="B7" s="282">
        <v>5000</v>
      </c>
      <c r="C7" s="283"/>
      <c r="D7" s="278" t="s">
        <v>76</v>
      </c>
      <c r="E7" s="284"/>
      <c r="F7" s="276">
        <v>45479</v>
      </c>
      <c r="G7" s="277"/>
      <c r="H7" s="272" t="s">
        <v>77</v>
      </c>
      <c r="I7" s="275"/>
      <c r="J7" s="161" t="s">
        <v>65</v>
      </c>
      <c r="K7" s="162" t="s">
        <v>66</v>
      </c>
    </row>
    <row r="8" customHeight="1" spans="1:16">
      <c r="A8" s="285" t="s">
        <v>78</v>
      </c>
      <c r="B8" s="286"/>
      <c r="C8" s="287"/>
      <c r="D8" s="288" t="s">
        <v>79</v>
      </c>
      <c r="E8" s="289"/>
      <c r="F8" s="290">
        <v>45481</v>
      </c>
      <c r="G8" s="291"/>
      <c r="H8" s="288" t="s">
        <v>80</v>
      </c>
      <c r="I8" s="289"/>
      <c r="J8" s="308" t="s">
        <v>65</v>
      </c>
      <c r="K8" s="340" t="s">
        <v>66</v>
      </c>
      <c r="P8" s="214" t="s">
        <v>179</v>
      </c>
    </row>
    <row r="9" customHeight="1" spans="1:11">
      <c r="A9" s="292" t="s">
        <v>180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customHeight="1" spans="1:11">
      <c r="A10" s="293" t="s">
        <v>83</v>
      </c>
      <c r="B10" s="294" t="s">
        <v>84</v>
      </c>
      <c r="C10" s="295" t="s">
        <v>85</v>
      </c>
      <c r="D10" s="296"/>
      <c r="E10" s="297" t="s">
        <v>88</v>
      </c>
      <c r="F10" s="294" t="s">
        <v>84</v>
      </c>
      <c r="G10" s="295" t="s">
        <v>85</v>
      </c>
      <c r="H10" s="294"/>
      <c r="I10" s="297" t="s">
        <v>86</v>
      </c>
      <c r="J10" s="294" t="s">
        <v>84</v>
      </c>
      <c r="K10" s="341" t="s">
        <v>85</v>
      </c>
    </row>
    <row r="11" customHeight="1" spans="1:11">
      <c r="A11" s="278" t="s">
        <v>89</v>
      </c>
      <c r="B11" s="298" t="s">
        <v>84</v>
      </c>
      <c r="C11" s="161" t="s">
        <v>85</v>
      </c>
      <c r="D11" s="284"/>
      <c r="E11" s="281" t="s">
        <v>91</v>
      </c>
      <c r="F11" s="298" t="s">
        <v>84</v>
      </c>
      <c r="G11" s="161" t="s">
        <v>85</v>
      </c>
      <c r="H11" s="298"/>
      <c r="I11" s="281" t="s">
        <v>96</v>
      </c>
      <c r="J11" s="298" t="s">
        <v>84</v>
      </c>
      <c r="K11" s="162" t="s">
        <v>85</v>
      </c>
    </row>
    <row r="12" customHeight="1" spans="1:11">
      <c r="A12" s="288" t="s">
        <v>122</v>
      </c>
      <c r="B12" s="289"/>
      <c r="C12" s="289"/>
      <c r="D12" s="289"/>
      <c r="E12" s="289"/>
      <c r="F12" s="289"/>
      <c r="G12" s="289"/>
      <c r="H12" s="289"/>
      <c r="I12" s="289"/>
      <c r="J12" s="289"/>
      <c r="K12" s="342"/>
    </row>
    <row r="13" customHeight="1" spans="1:11">
      <c r="A13" s="299" t="s">
        <v>181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</row>
    <row r="14" customHeight="1" spans="1:11">
      <c r="A14" s="300" t="s">
        <v>182</v>
      </c>
      <c r="B14" s="301"/>
      <c r="C14" s="301"/>
      <c r="D14" s="301"/>
      <c r="E14" s="301"/>
      <c r="F14" s="301"/>
      <c r="G14" s="301"/>
      <c r="H14" s="302"/>
      <c r="I14" s="343"/>
      <c r="J14" s="343"/>
      <c r="K14" s="344"/>
    </row>
    <row r="15" customHeight="1" spans="1:11">
      <c r="A15" s="303"/>
      <c r="B15" s="304"/>
      <c r="C15" s="304"/>
      <c r="D15" s="305"/>
      <c r="E15" s="306"/>
      <c r="F15" s="304"/>
      <c r="G15" s="304"/>
      <c r="H15" s="305"/>
      <c r="I15" s="345"/>
      <c r="J15" s="346"/>
      <c r="K15" s="347"/>
    </row>
    <row r="16" customHeight="1" spans="1:1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40"/>
    </row>
    <row r="17" customHeight="1" spans="1:11">
      <c r="A17" s="299" t="s">
        <v>183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</row>
    <row r="18" customHeight="1" spans="1:11">
      <c r="A18" s="309" t="s">
        <v>184</v>
      </c>
      <c r="B18" s="310"/>
      <c r="C18" s="310"/>
      <c r="D18" s="310"/>
      <c r="E18" s="310"/>
      <c r="F18" s="310"/>
      <c r="G18" s="310"/>
      <c r="H18" s="310"/>
      <c r="I18" s="343"/>
      <c r="J18" s="343"/>
      <c r="K18" s="344"/>
    </row>
    <row r="19" customHeight="1" spans="1:11">
      <c r="A19" s="303"/>
      <c r="B19" s="304"/>
      <c r="C19" s="304"/>
      <c r="D19" s="305"/>
      <c r="E19" s="306"/>
      <c r="F19" s="304"/>
      <c r="G19" s="304"/>
      <c r="H19" s="305"/>
      <c r="I19" s="345"/>
      <c r="J19" s="346"/>
      <c r="K19" s="347"/>
    </row>
    <row r="20" customHeight="1" spans="1:1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40"/>
    </row>
    <row r="21" customHeight="1" spans="1:11">
      <c r="A21" s="311" t="s">
        <v>119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customHeight="1" spans="1:11">
      <c r="A22" s="156" t="s">
        <v>120</v>
      </c>
      <c r="B22" s="190"/>
      <c r="C22" s="190"/>
      <c r="D22" s="190"/>
      <c r="E22" s="190"/>
      <c r="F22" s="190"/>
      <c r="G22" s="190"/>
      <c r="H22" s="190"/>
      <c r="I22" s="190"/>
      <c r="J22" s="190"/>
      <c r="K22" s="218"/>
    </row>
    <row r="23" customHeight="1" spans="1:11">
      <c r="A23" s="169" t="s">
        <v>121</v>
      </c>
      <c r="B23" s="170"/>
      <c r="C23" s="161" t="s">
        <v>65</v>
      </c>
      <c r="D23" s="161" t="s">
        <v>66</v>
      </c>
      <c r="E23" s="168"/>
      <c r="F23" s="168"/>
      <c r="G23" s="168"/>
      <c r="H23" s="168"/>
      <c r="I23" s="168"/>
      <c r="J23" s="168"/>
      <c r="K23" s="211"/>
    </row>
    <row r="24" customHeight="1" spans="1:11">
      <c r="A24" s="312" t="s">
        <v>185</v>
      </c>
      <c r="B24" s="164"/>
      <c r="C24" s="164"/>
      <c r="D24" s="164"/>
      <c r="E24" s="164"/>
      <c r="F24" s="164"/>
      <c r="G24" s="164"/>
      <c r="H24" s="164"/>
      <c r="I24" s="164"/>
      <c r="J24" s="164"/>
      <c r="K24" s="348"/>
    </row>
    <row r="25" customHeight="1" spans="1:1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49"/>
    </row>
    <row r="26" customHeight="1" spans="1:11">
      <c r="A26" s="292" t="s">
        <v>129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customHeight="1" spans="1:11">
      <c r="A27" s="266" t="s">
        <v>130</v>
      </c>
      <c r="B27" s="295" t="s">
        <v>94</v>
      </c>
      <c r="C27" s="295" t="s">
        <v>95</v>
      </c>
      <c r="D27" s="295" t="s">
        <v>87</v>
      </c>
      <c r="E27" s="267" t="s">
        <v>131</v>
      </c>
      <c r="F27" s="295" t="s">
        <v>94</v>
      </c>
      <c r="G27" s="295" t="s">
        <v>95</v>
      </c>
      <c r="H27" s="295" t="s">
        <v>87</v>
      </c>
      <c r="I27" s="267" t="s">
        <v>132</v>
      </c>
      <c r="J27" s="295" t="s">
        <v>94</v>
      </c>
      <c r="K27" s="341" t="s">
        <v>95</v>
      </c>
    </row>
    <row r="28" customHeight="1" spans="1:11">
      <c r="A28" s="315" t="s">
        <v>86</v>
      </c>
      <c r="B28" s="161" t="s">
        <v>94</v>
      </c>
      <c r="C28" s="161" t="s">
        <v>95</v>
      </c>
      <c r="D28" s="161" t="s">
        <v>87</v>
      </c>
      <c r="E28" s="316" t="s">
        <v>93</v>
      </c>
      <c r="F28" s="161" t="s">
        <v>94</v>
      </c>
      <c r="G28" s="161" t="s">
        <v>95</v>
      </c>
      <c r="H28" s="161" t="s">
        <v>87</v>
      </c>
      <c r="I28" s="316" t="s">
        <v>104</v>
      </c>
      <c r="J28" s="161" t="s">
        <v>94</v>
      </c>
      <c r="K28" s="162" t="s">
        <v>95</v>
      </c>
    </row>
    <row r="29" customHeight="1" spans="1:11">
      <c r="A29" s="272" t="s">
        <v>97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50"/>
    </row>
    <row r="30" customHeight="1" spans="1:11">
      <c r="A30" s="318"/>
      <c r="B30" s="319"/>
      <c r="C30" s="319"/>
      <c r="D30" s="319"/>
      <c r="E30" s="319"/>
      <c r="F30" s="319"/>
      <c r="G30" s="319"/>
      <c r="H30" s="319"/>
      <c r="I30" s="319"/>
      <c r="J30" s="319"/>
      <c r="K30" s="351"/>
    </row>
    <row r="31" customHeight="1" spans="1:11">
      <c r="A31" s="320" t="s">
        <v>186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ht="21" customHeight="1" spans="1:11">
      <c r="A32" s="321" t="s">
        <v>187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2"/>
    </row>
    <row r="33" ht="21" customHeight="1" spans="1:11">
      <c r="A33" s="323" t="s">
        <v>188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3"/>
    </row>
    <row r="34" ht="21" customHeight="1" spans="1:11">
      <c r="A34" s="323" t="s">
        <v>189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53"/>
    </row>
    <row r="35" ht="21" customHeight="1" spans="1:11">
      <c r="A35" s="323" t="s">
        <v>190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53"/>
    </row>
    <row r="36" ht="21" customHeight="1" spans="1:1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53"/>
    </row>
    <row r="37" ht="21" customHeight="1" spans="1:11">
      <c r="A37" s="323"/>
      <c r="B37" s="324"/>
      <c r="C37" s="324"/>
      <c r="D37" s="324"/>
      <c r="E37" s="324"/>
      <c r="F37" s="324"/>
      <c r="G37" s="324"/>
      <c r="H37" s="324"/>
      <c r="I37" s="324"/>
      <c r="J37" s="324"/>
      <c r="K37" s="353"/>
    </row>
    <row r="38" ht="21" customHeight="1" spans="1:11">
      <c r="A38" s="323"/>
      <c r="B38" s="324"/>
      <c r="C38" s="324"/>
      <c r="D38" s="324"/>
      <c r="E38" s="324"/>
      <c r="F38" s="324"/>
      <c r="G38" s="324"/>
      <c r="H38" s="324"/>
      <c r="I38" s="324"/>
      <c r="J38" s="324"/>
      <c r="K38" s="353"/>
    </row>
    <row r="39" ht="21" customHeight="1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3"/>
    </row>
    <row r="40" ht="21" customHeight="1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3"/>
    </row>
    <row r="41" ht="21" customHeight="1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3"/>
    </row>
    <row r="42" ht="21" customHeight="1" spans="1:11">
      <c r="A42" s="323"/>
      <c r="B42" s="324"/>
      <c r="C42" s="324"/>
      <c r="D42" s="324"/>
      <c r="E42" s="324"/>
      <c r="F42" s="324"/>
      <c r="G42" s="324"/>
      <c r="H42" s="324"/>
      <c r="I42" s="324"/>
      <c r="J42" s="324"/>
      <c r="K42" s="353"/>
    </row>
    <row r="43" ht="17.25" customHeight="1" spans="1:11">
      <c r="A43" s="318" t="s">
        <v>128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51"/>
    </row>
    <row r="44" customHeight="1" spans="1:11">
      <c r="A44" s="320" t="s">
        <v>191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ht="18" customHeight="1" spans="1:11">
      <c r="A45" s="325" t="s">
        <v>122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54"/>
    </row>
    <row r="46" ht="18" customHeight="1" spans="1:11">
      <c r="A46" s="325" t="s">
        <v>192</v>
      </c>
      <c r="B46" s="326"/>
      <c r="C46" s="326"/>
      <c r="D46" s="326"/>
      <c r="E46" s="326"/>
      <c r="F46" s="326"/>
      <c r="G46" s="326"/>
      <c r="H46" s="326"/>
      <c r="I46" s="326"/>
      <c r="J46" s="326"/>
      <c r="K46" s="354"/>
    </row>
    <row r="47" ht="18" customHeight="1" spans="1:1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49"/>
    </row>
    <row r="48" ht="21" customHeight="1" spans="1:11">
      <c r="A48" s="327" t="s">
        <v>134</v>
      </c>
      <c r="B48" s="328" t="s">
        <v>135</v>
      </c>
      <c r="C48" s="328"/>
      <c r="D48" s="329" t="s">
        <v>136</v>
      </c>
      <c r="E48" s="329" t="s">
        <v>193</v>
      </c>
      <c r="F48" s="329" t="s">
        <v>138</v>
      </c>
      <c r="G48" s="330">
        <v>44883</v>
      </c>
      <c r="H48" s="331" t="s">
        <v>139</v>
      </c>
      <c r="I48" s="331"/>
      <c r="J48" s="328" t="s">
        <v>140</v>
      </c>
      <c r="K48" s="355"/>
    </row>
    <row r="49" customHeight="1" spans="1:11">
      <c r="A49" s="332" t="s">
        <v>141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56"/>
    </row>
    <row r="50" customHeight="1" spans="1:11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57"/>
    </row>
    <row r="51" customHeight="1" spans="1:11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58"/>
    </row>
    <row r="52" ht="21" customHeight="1" spans="1:11">
      <c r="A52" s="327" t="s">
        <v>134</v>
      </c>
      <c r="B52" s="328" t="s">
        <v>135</v>
      </c>
      <c r="C52" s="328"/>
      <c r="D52" s="329" t="s">
        <v>136</v>
      </c>
      <c r="E52" s="329" t="s">
        <v>193</v>
      </c>
      <c r="F52" s="329" t="s">
        <v>138</v>
      </c>
      <c r="G52" s="330">
        <v>44883</v>
      </c>
      <c r="H52" s="331" t="s">
        <v>139</v>
      </c>
      <c r="I52" s="331"/>
      <c r="J52" s="328" t="s">
        <v>140</v>
      </c>
      <c r="K52" s="35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0"/>
  <sheetViews>
    <sheetView workbookViewId="0">
      <selection activeCell="N11" sqref="M11:N11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3" width="12.625" style="77" customWidth="1"/>
    <col min="14" max="16" width="12.625" style="233" customWidth="1"/>
    <col min="17" max="248" width="9" style="77"/>
    <col min="249" max="16384" width="9" style="81"/>
  </cols>
  <sheetData>
    <row r="1" s="77" customFormat="1" ht="29" customHeight="1" spans="1:251">
      <c r="A1" s="234" t="s">
        <v>144</v>
      </c>
      <c r="B1" s="235"/>
      <c r="C1" s="236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51"/>
      <c r="O1" s="251"/>
      <c r="P1" s="25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s="77" customFormat="1" ht="20" customHeight="1" spans="1:251">
      <c r="A2" s="237" t="s">
        <v>61</v>
      </c>
      <c r="B2" s="238" t="s">
        <v>62</v>
      </c>
      <c r="C2" s="239"/>
      <c r="D2" s="238"/>
      <c r="E2" s="240" t="s">
        <v>67</v>
      </c>
      <c r="F2" s="241" t="s">
        <v>68</v>
      </c>
      <c r="G2" s="241"/>
      <c r="H2" s="241"/>
      <c r="I2" s="241"/>
      <c r="J2" s="252" t="s">
        <v>57</v>
      </c>
      <c r="K2" s="253" t="s">
        <v>56</v>
      </c>
      <c r="L2" s="253"/>
      <c r="M2" s="253"/>
      <c r="N2" s="57"/>
      <c r="O2" s="57"/>
      <c r="P2" s="57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s="77" customFormat="1" spans="1:251">
      <c r="A3" s="242" t="s">
        <v>145</v>
      </c>
      <c r="B3" s="243" t="s">
        <v>146</v>
      </c>
      <c r="C3" s="94"/>
      <c r="D3" s="243"/>
      <c r="E3" s="243"/>
      <c r="F3" s="243"/>
      <c r="G3" s="243"/>
      <c r="H3" s="243"/>
      <c r="I3" s="243"/>
      <c r="J3" s="122" t="s">
        <v>194</v>
      </c>
      <c r="K3" s="122"/>
      <c r="L3" s="122"/>
      <c r="M3" s="122"/>
      <c r="N3" s="57"/>
      <c r="O3" s="57"/>
      <c r="P3" s="57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s="77" customFormat="1" ht="16.5" spans="1:251">
      <c r="A4" s="242"/>
      <c r="B4" s="95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114</v>
      </c>
      <c r="H4" s="95" t="s">
        <v>115</v>
      </c>
      <c r="I4" s="254" t="s">
        <v>195</v>
      </c>
      <c r="J4" s="95" t="s">
        <v>109</v>
      </c>
      <c r="K4" s="95" t="s">
        <v>110</v>
      </c>
      <c r="L4" s="95" t="s">
        <v>111</v>
      </c>
      <c r="M4" s="95" t="s">
        <v>112</v>
      </c>
      <c r="N4" s="95" t="s">
        <v>113</v>
      </c>
      <c r="O4" s="95" t="s">
        <v>114</v>
      </c>
      <c r="P4" s="95" t="s">
        <v>115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s="77" customFormat="1" ht="20" customHeight="1" spans="1:251">
      <c r="A5" s="242"/>
      <c r="B5" s="95" t="s">
        <v>147</v>
      </c>
      <c r="C5" s="95" t="s">
        <v>148</v>
      </c>
      <c r="D5" s="95" t="s">
        <v>149</v>
      </c>
      <c r="E5" s="95" t="s">
        <v>150</v>
      </c>
      <c r="F5" s="95" t="s">
        <v>151</v>
      </c>
      <c r="G5" s="95" t="s">
        <v>152</v>
      </c>
      <c r="H5" s="95" t="s">
        <v>153</v>
      </c>
      <c r="I5" s="254"/>
      <c r="J5" s="255"/>
      <c r="K5" s="255"/>
      <c r="L5" s="255"/>
      <c r="M5" s="255"/>
      <c r="N5" s="255"/>
      <c r="O5" s="256"/>
      <c r="P5" s="256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s="77" customFormat="1" ht="20" customHeight="1" spans="1:251">
      <c r="A6" s="244" t="s">
        <v>156</v>
      </c>
      <c r="B6" s="97">
        <f>C6-1</f>
        <v>67</v>
      </c>
      <c r="C6" s="97">
        <f>D6-2</f>
        <v>68</v>
      </c>
      <c r="D6" s="245">
        <v>70</v>
      </c>
      <c r="E6" s="97">
        <f>D6+2</f>
        <v>72</v>
      </c>
      <c r="F6" s="97">
        <f>E6+2</f>
        <v>74</v>
      </c>
      <c r="G6" s="97">
        <f>F6+1</f>
        <v>75</v>
      </c>
      <c r="H6" s="97">
        <f>G6+1</f>
        <v>76</v>
      </c>
      <c r="I6" s="131" t="s">
        <v>196</v>
      </c>
      <c r="J6" s="255"/>
      <c r="K6" s="255"/>
      <c r="L6" s="255"/>
      <c r="M6" s="255"/>
      <c r="N6" s="255"/>
      <c r="O6" s="256"/>
      <c r="P6" s="256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s="77" customFormat="1" ht="20" customHeight="1" spans="1:251">
      <c r="A7" s="244" t="s">
        <v>158</v>
      </c>
      <c r="B7" s="97">
        <f t="shared" ref="B7:B9" si="0">C7-4</f>
        <v>100</v>
      </c>
      <c r="C7" s="97">
        <f t="shared" ref="C7:C9" si="1">D7-4</f>
        <v>104</v>
      </c>
      <c r="D7" s="245">
        <v>108</v>
      </c>
      <c r="E7" s="97">
        <f t="shared" ref="E7:E9" si="2">D7+4</f>
        <v>112</v>
      </c>
      <c r="F7" s="97">
        <f>E7+4</f>
        <v>116</v>
      </c>
      <c r="G7" s="97">
        <f t="shared" ref="G7:G9" si="3">F7+6</f>
        <v>122</v>
      </c>
      <c r="H7" s="97">
        <f t="shared" ref="H7:H9" si="4">G7+6</f>
        <v>128</v>
      </c>
      <c r="I7" s="131" t="s">
        <v>196</v>
      </c>
      <c r="J7" s="255"/>
      <c r="K7" s="255"/>
      <c r="L7" s="255"/>
      <c r="M7" s="255"/>
      <c r="N7" s="255"/>
      <c r="O7" s="256"/>
      <c r="P7" s="256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s="77" customFormat="1" ht="20" customHeight="1" spans="1:251">
      <c r="A8" s="244" t="s">
        <v>160</v>
      </c>
      <c r="B8" s="97">
        <f t="shared" si="0"/>
        <v>98</v>
      </c>
      <c r="C8" s="97">
        <f t="shared" si="1"/>
        <v>102</v>
      </c>
      <c r="D8" s="245">
        <v>106</v>
      </c>
      <c r="E8" s="97">
        <f t="shared" si="2"/>
        <v>110</v>
      </c>
      <c r="F8" s="97">
        <f>E8+5</f>
        <v>115</v>
      </c>
      <c r="G8" s="97">
        <f t="shared" si="3"/>
        <v>121</v>
      </c>
      <c r="H8" s="97">
        <f t="shared" si="4"/>
        <v>127</v>
      </c>
      <c r="I8" s="131" t="s">
        <v>196</v>
      </c>
      <c r="J8" s="255"/>
      <c r="K8" s="255"/>
      <c r="L8" s="255"/>
      <c r="M8" s="255"/>
      <c r="N8" s="255"/>
      <c r="O8" s="256"/>
      <c r="P8" s="256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s="77" customFormat="1" ht="20" customHeight="1" spans="1:251">
      <c r="A9" s="244" t="s">
        <v>161</v>
      </c>
      <c r="B9" s="97">
        <f t="shared" si="0"/>
        <v>98</v>
      </c>
      <c r="C9" s="97">
        <f t="shared" si="1"/>
        <v>102</v>
      </c>
      <c r="D9" s="245">
        <v>106</v>
      </c>
      <c r="E9" s="97">
        <f t="shared" si="2"/>
        <v>110</v>
      </c>
      <c r="F9" s="97">
        <f>E9+5</f>
        <v>115</v>
      </c>
      <c r="G9" s="97">
        <f t="shared" si="3"/>
        <v>121</v>
      </c>
      <c r="H9" s="97">
        <f t="shared" si="4"/>
        <v>127</v>
      </c>
      <c r="I9" s="131" t="s">
        <v>197</v>
      </c>
      <c r="J9" s="255"/>
      <c r="K9" s="255"/>
      <c r="L9" s="255"/>
      <c r="M9" s="255"/>
      <c r="N9" s="255"/>
      <c r="O9" s="256"/>
      <c r="P9" s="256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s="77" customFormat="1" ht="20" customHeight="1" spans="1:251">
      <c r="A10" s="244" t="s">
        <v>164</v>
      </c>
      <c r="B10" s="97">
        <f>C10-1.2</f>
        <v>44.6</v>
      </c>
      <c r="C10" s="97">
        <f>D10-1.2</f>
        <v>45.8</v>
      </c>
      <c r="D10" s="245">
        <v>47</v>
      </c>
      <c r="E10" s="97">
        <f>D10+1.2</f>
        <v>48.2</v>
      </c>
      <c r="F10" s="97">
        <f>E10+1.2</f>
        <v>49.4</v>
      </c>
      <c r="G10" s="97">
        <f>F10+1.4</f>
        <v>50.8</v>
      </c>
      <c r="H10" s="97">
        <f>G10+1.4</f>
        <v>52.2</v>
      </c>
      <c r="I10" s="131" t="s">
        <v>197</v>
      </c>
      <c r="J10" s="255"/>
      <c r="K10" s="255"/>
      <c r="L10" s="255"/>
      <c r="M10" s="255"/>
      <c r="N10" s="255"/>
      <c r="O10" s="256"/>
      <c r="P10" s="256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s="77" customFormat="1" ht="20" customHeight="1" spans="1:251">
      <c r="A11" s="244" t="s">
        <v>166</v>
      </c>
      <c r="B11" s="97">
        <f>C11-0.5</f>
        <v>19</v>
      </c>
      <c r="C11" s="97">
        <f>D11-0.5</f>
        <v>19.5</v>
      </c>
      <c r="D11" s="245">
        <v>20</v>
      </c>
      <c r="E11" s="97">
        <f t="shared" ref="E11:H11" si="5">D11+0.5</f>
        <v>20.5</v>
      </c>
      <c r="F11" s="97">
        <f t="shared" si="5"/>
        <v>21</v>
      </c>
      <c r="G11" s="97">
        <f t="shared" si="5"/>
        <v>21.5</v>
      </c>
      <c r="H11" s="97">
        <f t="shared" si="5"/>
        <v>22</v>
      </c>
      <c r="I11" s="131" t="s">
        <v>198</v>
      </c>
      <c r="J11" s="255"/>
      <c r="K11" s="255"/>
      <c r="L11" s="255"/>
      <c r="M11" s="255"/>
      <c r="N11" s="255"/>
      <c r="O11" s="256"/>
      <c r="P11" s="256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s="77" customFormat="1" ht="20" customHeight="1" spans="1:251">
      <c r="A12" s="244" t="s">
        <v>168</v>
      </c>
      <c r="B12" s="98">
        <f>C12-0.7</f>
        <v>18.1</v>
      </c>
      <c r="C12" s="98">
        <f>D12-0.7</f>
        <v>18.8</v>
      </c>
      <c r="D12" s="245">
        <v>19.5</v>
      </c>
      <c r="E12" s="98">
        <f>D12+0.7</f>
        <v>20.2</v>
      </c>
      <c r="F12" s="98">
        <f>E12+0.7</f>
        <v>20.9</v>
      </c>
      <c r="G12" s="98">
        <f>F12+0.95</f>
        <v>21.85</v>
      </c>
      <c r="H12" s="98">
        <f>G12+0.95</f>
        <v>22.8</v>
      </c>
      <c r="I12" s="131" t="s">
        <v>197</v>
      </c>
      <c r="J12" s="255"/>
      <c r="K12" s="255"/>
      <c r="L12" s="255"/>
      <c r="M12" s="255"/>
      <c r="N12" s="255"/>
      <c r="O12" s="256"/>
      <c r="P12" s="256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s="77" customFormat="1" ht="20" customHeight="1" spans="1:251">
      <c r="A13" s="244" t="s">
        <v>170</v>
      </c>
      <c r="B13" s="97">
        <f>C13-0.7</f>
        <v>15.6</v>
      </c>
      <c r="C13" s="97">
        <f>D13-0.7</f>
        <v>16.3</v>
      </c>
      <c r="D13" s="245">
        <v>17</v>
      </c>
      <c r="E13" s="97">
        <f>D13+0.7</f>
        <v>17.7</v>
      </c>
      <c r="F13" s="97">
        <f>E13+0.7</f>
        <v>18.4</v>
      </c>
      <c r="G13" s="97">
        <f>F13+0.95</f>
        <v>19.35</v>
      </c>
      <c r="H13" s="97">
        <f>G13+0.95</f>
        <v>20.3</v>
      </c>
      <c r="I13" s="131">
        <v>0</v>
      </c>
      <c r="J13" s="255"/>
      <c r="K13" s="255"/>
      <c r="L13" s="255"/>
      <c r="M13" s="255"/>
      <c r="N13" s="255"/>
      <c r="O13" s="256"/>
      <c r="P13" s="256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s="77" customFormat="1" ht="20" customHeight="1" spans="1:251">
      <c r="A14" s="244" t="s">
        <v>171</v>
      </c>
      <c r="B14" s="97">
        <f>C14-1</f>
        <v>43</v>
      </c>
      <c r="C14" s="97">
        <f>D14-1</f>
        <v>44</v>
      </c>
      <c r="D14" s="245">
        <v>45</v>
      </c>
      <c r="E14" s="97">
        <f>D14+1</f>
        <v>46</v>
      </c>
      <c r="F14" s="97">
        <f>E14+1</f>
        <v>47</v>
      </c>
      <c r="G14" s="97">
        <f>F14+1.5</f>
        <v>48.5</v>
      </c>
      <c r="H14" s="97">
        <f>G14+1.5</f>
        <v>50</v>
      </c>
      <c r="I14" s="134"/>
      <c r="J14" s="255"/>
      <c r="K14" s="255"/>
      <c r="L14" s="255"/>
      <c r="M14" s="255"/>
      <c r="N14" s="255"/>
      <c r="O14" s="256"/>
      <c r="P14" s="256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s="77" customFormat="1" ht="20" customHeight="1" spans="1:251">
      <c r="A15" s="244" t="s">
        <v>172</v>
      </c>
      <c r="B15" s="97">
        <v>14</v>
      </c>
      <c r="C15" s="97">
        <v>14</v>
      </c>
      <c r="D15" s="245">
        <v>14.5</v>
      </c>
      <c r="E15" s="97">
        <f>D15</f>
        <v>14.5</v>
      </c>
      <c r="F15" s="97">
        <v>15</v>
      </c>
      <c r="G15" s="97">
        <v>15</v>
      </c>
      <c r="H15" s="97">
        <v>15</v>
      </c>
      <c r="I15" s="134"/>
      <c r="J15" s="255"/>
      <c r="K15" s="255"/>
      <c r="L15" s="255"/>
      <c r="M15" s="255"/>
      <c r="N15" s="255"/>
      <c r="O15" s="256"/>
      <c r="P15" s="256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s="77" customFormat="1" ht="20" customHeight="1" spans="1:251">
      <c r="A16" s="246"/>
      <c r="B16" s="247"/>
      <c r="C16" s="247"/>
      <c r="D16" s="248"/>
      <c r="E16" s="248"/>
      <c r="F16" s="248"/>
      <c r="G16" s="247"/>
      <c r="H16" s="247"/>
      <c r="I16" s="257"/>
      <c r="J16" s="255"/>
      <c r="K16" s="255"/>
      <c r="L16" s="255"/>
      <c r="M16" s="255"/>
      <c r="N16" s="255"/>
      <c r="O16" s="256"/>
      <c r="P16" s="256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s="77" customFormat="1" ht="20" customHeight="1" spans="1:251">
      <c r="A17" s="134"/>
      <c r="B17" s="249"/>
      <c r="C17" s="249"/>
      <c r="D17" s="250"/>
      <c r="E17" s="250"/>
      <c r="F17" s="250"/>
      <c r="G17" s="249"/>
      <c r="H17" s="249"/>
      <c r="I17" s="249"/>
      <c r="J17" s="258"/>
      <c r="K17" s="258"/>
      <c r="L17" s="258"/>
      <c r="M17" s="255"/>
      <c r="N17" s="255"/>
      <c r="O17" s="256"/>
      <c r="P17" s="256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s="77" customFormat="1" ht="16.5" spans="1:251">
      <c r="A18" s="109"/>
      <c r="B18" s="110"/>
      <c r="C18" s="110"/>
      <c r="D18" s="111"/>
      <c r="E18" s="111"/>
      <c r="F18" s="111"/>
      <c r="G18" s="110"/>
      <c r="H18" s="110"/>
      <c r="I18" s="139"/>
      <c r="N18" s="251"/>
      <c r="O18" s="251"/>
      <c r="P18" s="25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s="77" customFormat="1" spans="1:251">
      <c r="A19" s="112" t="s">
        <v>174</v>
      </c>
      <c r="B19" s="112"/>
      <c r="C19" s="113"/>
      <c r="N19" s="251"/>
      <c r="O19" s="251"/>
      <c r="P19" s="25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s="77" customFormat="1" spans="3:251">
      <c r="C20" s="78"/>
      <c r="J20" s="140" t="s">
        <v>175</v>
      </c>
      <c r="K20" s="259"/>
      <c r="L20" s="140" t="s">
        <v>176</v>
      </c>
      <c r="M20" s="140"/>
      <c r="O20" s="140" t="s">
        <v>177</v>
      </c>
      <c r="P20" s="260" t="s">
        <v>140</v>
      </c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</row>
  </sheetData>
  <mergeCells count="8">
    <mergeCell ref="A1:M1"/>
    <mergeCell ref="B2:D2"/>
    <mergeCell ref="F2:I2"/>
    <mergeCell ref="K2:M2"/>
    <mergeCell ref="B3:I3"/>
    <mergeCell ref="J3:M3"/>
    <mergeCell ref="A3:A5"/>
    <mergeCell ref="I4:I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6" workbookViewId="0">
      <selection activeCell="A32" sqref="A32:J32"/>
    </sheetView>
  </sheetViews>
  <sheetFormatPr defaultColWidth="10.125" defaultRowHeight="14.2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.375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ht="23.25" spans="1:11">
      <c r="A1" s="155" t="s">
        <v>199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39" customHeight="1" spans="1:11">
      <c r="A2" s="156" t="s">
        <v>53</v>
      </c>
      <c r="B2" s="157" t="s">
        <v>200</v>
      </c>
      <c r="C2" s="157"/>
      <c r="D2" s="158" t="s">
        <v>61</v>
      </c>
      <c r="E2" s="159" t="str">
        <f>首期!B4</f>
        <v>TAJJFM81988</v>
      </c>
      <c r="F2" s="160" t="s">
        <v>201</v>
      </c>
      <c r="G2" s="161" t="s">
        <v>68</v>
      </c>
      <c r="H2" s="162"/>
      <c r="I2" s="190" t="s">
        <v>57</v>
      </c>
      <c r="J2" s="209" t="s">
        <v>56</v>
      </c>
      <c r="K2" s="210"/>
    </row>
    <row r="3" ht="18" customHeight="1" spans="1:11">
      <c r="A3" s="163" t="s">
        <v>75</v>
      </c>
      <c r="B3" s="164">
        <v>5000</v>
      </c>
      <c r="C3" s="164"/>
      <c r="D3" s="165" t="s">
        <v>202</v>
      </c>
      <c r="E3" s="166">
        <v>45483</v>
      </c>
      <c r="F3" s="167"/>
      <c r="G3" s="167"/>
      <c r="H3" s="168" t="s">
        <v>203</v>
      </c>
      <c r="I3" s="168"/>
      <c r="J3" s="168"/>
      <c r="K3" s="211"/>
    </row>
    <row r="4" ht="18" customHeight="1" spans="1:11">
      <c r="A4" s="169" t="s">
        <v>71</v>
      </c>
      <c r="B4" s="164">
        <v>1</v>
      </c>
      <c r="C4" s="164">
        <v>7</v>
      </c>
      <c r="D4" s="170" t="s">
        <v>204</v>
      </c>
      <c r="E4" s="167" t="s">
        <v>205</v>
      </c>
      <c r="F4" s="167"/>
      <c r="G4" s="167"/>
      <c r="H4" s="170" t="s">
        <v>206</v>
      </c>
      <c r="I4" s="170"/>
      <c r="J4" s="182" t="s">
        <v>65</v>
      </c>
      <c r="K4" s="212" t="s">
        <v>66</v>
      </c>
    </row>
    <row r="5" ht="18" customHeight="1" spans="1:11">
      <c r="A5" s="169" t="s">
        <v>207</v>
      </c>
      <c r="B5" s="164">
        <v>1</v>
      </c>
      <c r="C5" s="164"/>
      <c r="D5" s="165" t="s">
        <v>208</v>
      </c>
      <c r="E5" s="165"/>
      <c r="G5" s="165"/>
      <c r="H5" s="170" t="s">
        <v>209</v>
      </c>
      <c r="I5" s="170"/>
      <c r="J5" s="182" t="s">
        <v>65</v>
      </c>
      <c r="K5" s="212" t="s">
        <v>66</v>
      </c>
    </row>
    <row r="6" ht="18" customHeight="1" spans="1:13">
      <c r="A6" s="171" t="s">
        <v>210</v>
      </c>
      <c r="B6" s="172">
        <v>200</v>
      </c>
      <c r="C6" s="172"/>
      <c r="D6" s="173" t="s">
        <v>211</v>
      </c>
      <c r="E6" s="174"/>
      <c r="F6" s="174"/>
      <c r="G6" s="173"/>
      <c r="H6" s="175" t="s">
        <v>212</v>
      </c>
      <c r="I6" s="175"/>
      <c r="J6" s="174" t="s">
        <v>65</v>
      </c>
      <c r="K6" s="213" t="s">
        <v>66</v>
      </c>
      <c r="M6" s="214"/>
    </row>
    <row r="7" ht="18" customHeight="1" spans="1:11">
      <c r="A7" s="176"/>
      <c r="B7" s="177"/>
      <c r="C7" s="177"/>
      <c r="D7" s="176"/>
      <c r="E7" s="177"/>
      <c r="F7" s="178"/>
      <c r="G7" s="176"/>
      <c r="H7" s="178"/>
      <c r="I7" s="177"/>
      <c r="J7" s="177"/>
      <c r="K7" s="177"/>
    </row>
    <row r="8" ht="18" customHeight="1" spans="1:11">
      <c r="A8" s="179" t="s">
        <v>213</v>
      </c>
      <c r="B8" s="160" t="s">
        <v>214</v>
      </c>
      <c r="C8" s="160" t="s">
        <v>215</v>
      </c>
      <c r="D8" s="160" t="s">
        <v>216</v>
      </c>
      <c r="E8" s="160" t="s">
        <v>217</v>
      </c>
      <c r="F8" s="160" t="s">
        <v>218</v>
      </c>
      <c r="G8" s="180" t="s">
        <v>78</v>
      </c>
      <c r="H8" s="181"/>
      <c r="I8" s="181"/>
      <c r="J8" s="181"/>
      <c r="K8" s="215"/>
    </row>
    <row r="9" ht="18" customHeight="1" spans="1:11">
      <c r="A9" s="169" t="s">
        <v>219</v>
      </c>
      <c r="B9" s="170"/>
      <c r="C9" s="182" t="s">
        <v>65</v>
      </c>
      <c r="D9" s="182" t="s">
        <v>66</v>
      </c>
      <c r="E9" s="165" t="s">
        <v>220</v>
      </c>
      <c r="F9" s="183" t="s">
        <v>221</v>
      </c>
      <c r="G9" s="184"/>
      <c r="H9" s="185"/>
      <c r="I9" s="185"/>
      <c r="J9" s="185"/>
      <c r="K9" s="216"/>
    </row>
    <row r="10" ht="18" customHeight="1" spans="1:11">
      <c r="A10" s="169" t="s">
        <v>222</v>
      </c>
      <c r="B10" s="170"/>
      <c r="C10" s="182" t="s">
        <v>65</v>
      </c>
      <c r="D10" s="182" t="s">
        <v>66</v>
      </c>
      <c r="E10" s="165" t="s">
        <v>223</v>
      </c>
      <c r="F10" s="183" t="s">
        <v>224</v>
      </c>
      <c r="G10" s="184" t="s">
        <v>225</v>
      </c>
      <c r="H10" s="185"/>
      <c r="I10" s="185"/>
      <c r="J10" s="185"/>
      <c r="K10" s="216"/>
    </row>
    <row r="11" ht="18" customHeight="1" spans="1:11">
      <c r="A11" s="186" t="s">
        <v>180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7"/>
    </row>
    <row r="12" ht="18" customHeight="1" spans="1:11">
      <c r="A12" s="163" t="s">
        <v>88</v>
      </c>
      <c r="B12" s="182" t="s">
        <v>84</v>
      </c>
      <c r="C12" s="182" t="s">
        <v>85</v>
      </c>
      <c r="D12" s="183"/>
      <c r="E12" s="165" t="s">
        <v>86</v>
      </c>
      <c r="F12" s="182" t="s">
        <v>84</v>
      </c>
      <c r="G12" s="182" t="s">
        <v>85</v>
      </c>
      <c r="H12" s="182"/>
      <c r="I12" s="165" t="s">
        <v>226</v>
      </c>
      <c r="J12" s="182" t="s">
        <v>84</v>
      </c>
      <c r="K12" s="212" t="s">
        <v>85</v>
      </c>
    </row>
    <row r="13" ht="18" customHeight="1" spans="1:11">
      <c r="A13" s="163" t="s">
        <v>91</v>
      </c>
      <c r="B13" s="182" t="s">
        <v>84</v>
      </c>
      <c r="C13" s="182" t="s">
        <v>85</v>
      </c>
      <c r="D13" s="183"/>
      <c r="E13" s="165" t="s">
        <v>96</v>
      </c>
      <c r="F13" s="182" t="s">
        <v>84</v>
      </c>
      <c r="G13" s="182" t="s">
        <v>85</v>
      </c>
      <c r="H13" s="182"/>
      <c r="I13" s="165" t="s">
        <v>227</v>
      </c>
      <c r="J13" s="182" t="s">
        <v>84</v>
      </c>
      <c r="K13" s="212" t="s">
        <v>85</v>
      </c>
    </row>
    <row r="14" ht="18" customHeight="1" spans="1:11">
      <c r="A14" s="171" t="s">
        <v>228</v>
      </c>
      <c r="B14" s="174" t="s">
        <v>84</v>
      </c>
      <c r="C14" s="174" t="s">
        <v>85</v>
      </c>
      <c r="D14" s="188"/>
      <c r="E14" s="173" t="s">
        <v>229</v>
      </c>
      <c r="F14" s="174" t="s">
        <v>84</v>
      </c>
      <c r="G14" s="174" t="s">
        <v>85</v>
      </c>
      <c r="H14" s="174"/>
      <c r="I14" s="173" t="s">
        <v>230</v>
      </c>
      <c r="J14" s="174" t="s">
        <v>84</v>
      </c>
      <c r="K14" s="213" t="s">
        <v>85</v>
      </c>
    </row>
    <row r="15" ht="18" customHeight="1" spans="1:11">
      <c r="A15" s="176"/>
      <c r="B15" s="189"/>
      <c r="C15" s="189"/>
      <c r="D15" s="177"/>
      <c r="E15" s="176"/>
      <c r="F15" s="189"/>
      <c r="G15" s="189"/>
      <c r="H15" s="189"/>
      <c r="I15" s="176"/>
      <c r="J15" s="189"/>
      <c r="K15" s="189"/>
    </row>
    <row r="16" s="152" customFormat="1" ht="18" customHeight="1" spans="1:11">
      <c r="A16" s="156" t="s">
        <v>231</v>
      </c>
      <c r="B16" s="190"/>
      <c r="C16" s="190"/>
      <c r="D16" s="190"/>
      <c r="E16" s="190"/>
      <c r="F16" s="190"/>
      <c r="G16" s="190"/>
      <c r="H16" s="190"/>
      <c r="I16" s="190"/>
      <c r="J16" s="190"/>
      <c r="K16" s="218"/>
    </row>
    <row r="17" ht="18" customHeight="1" spans="1:11">
      <c r="A17" s="169" t="s">
        <v>232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219"/>
    </row>
    <row r="18" ht="18" customHeight="1" spans="1:11">
      <c r="A18" s="169" t="s">
        <v>233</v>
      </c>
      <c r="B18" s="170"/>
      <c r="C18" s="170"/>
      <c r="D18" s="170"/>
      <c r="E18" s="170"/>
      <c r="F18" s="170"/>
      <c r="G18" s="170"/>
      <c r="H18" s="170"/>
      <c r="I18" s="170"/>
      <c r="J18" s="170"/>
      <c r="K18" s="219"/>
    </row>
    <row r="19" ht="22" customHeight="1" spans="1:11">
      <c r="A19" s="191"/>
      <c r="B19" s="182"/>
      <c r="C19" s="182"/>
      <c r="D19" s="182"/>
      <c r="E19" s="182"/>
      <c r="F19" s="182"/>
      <c r="G19" s="182"/>
      <c r="H19" s="182"/>
      <c r="I19" s="182"/>
      <c r="J19" s="182"/>
      <c r="K19" s="212"/>
    </row>
    <row r="20" ht="22" customHeight="1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20"/>
    </row>
    <row r="21" ht="22" customHeight="1" spans="1:11">
      <c r="A21" s="192"/>
      <c r="B21" s="193"/>
      <c r="C21" s="193"/>
      <c r="D21" s="193"/>
      <c r="E21" s="193"/>
      <c r="F21" s="193"/>
      <c r="G21" s="193"/>
      <c r="H21" s="193"/>
      <c r="I21" s="193"/>
      <c r="J21" s="193"/>
      <c r="K21" s="220"/>
    </row>
    <row r="22" ht="22" customHeight="1" spans="1:11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220"/>
    </row>
    <row r="23" ht="22" customHeight="1" spans="1:11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221"/>
    </row>
    <row r="24" ht="18" customHeight="1" spans="1:11">
      <c r="A24" s="169" t="s">
        <v>121</v>
      </c>
      <c r="B24" s="170"/>
      <c r="C24" s="182" t="s">
        <v>65</v>
      </c>
      <c r="D24" s="182" t="s">
        <v>66</v>
      </c>
      <c r="E24" s="168"/>
      <c r="F24" s="168"/>
      <c r="G24" s="168"/>
      <c r="H24" s="168"/>
      <c r="I24" s="168"/>
      <c r="J24" s="168"/>
      <c r="K24" s="211"/>
    </row>
    <row r="25" ht="18" customHeight="1" spans="1:11">
      <c r="A25" s="196" t="s">
        <v>234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22"/>
    </row>
    <row r="26" ht="15" spans="1:11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ht="20" customHeight="1" spans="1:11">
      <c r="A27" s="199" t="s">
        <v>235</v>
      </c>
      <c r="B27" s="181"/>
      <c r="C27" s="181"/>
      <c r="D27" s="181"/>
      <c r="E27" s="181"/>
      <c r="F27" s="181"/>
      <c r="G27" s="181"/>
      <c r="H27" s="181"/>
      <c r="I27" s="181"/>
      <c r="J27" s="181"/>
      <c r="K27" s="223" t="s">
        <v>236</v>
      </c>
    </row>
    <row r="28" ht="23" customHeight="1" spans="1:11">
      <c r="A28" s="192" t="s">
        <v>237</v>
      </c>
      <c r="B28" s="193"/>
      <c r="C28" s="193"/>
      <c r="D28" s="193"/>
      <c r="E28" s="193"/>
      <c r="F28" s="193"/>
      <c r="G28" s="193"/>
      <c r="H28" s="193"/>
      <c r="I28" s="193"/>
      <c r="J28" s="224"/>
      <c r="K28" s="225">
        <v>2</v>
      </c>
    </row>
    <row r="29" ht="23" customHeight="1" spans="1:11">
      <c r="A29" s="192" t="s">
        <v>238</v>
      </c>
      <c r="B29" s="193"/>
      <c r="C29" s="193"/>
      <c r="D29" s="193"/>
      <c r="E29" s="193"/>
      <c r="F29" s="193"/>
      <c r="G29" s="193"/>
      <c r="H29" s="193"/>
      <c r="I29" s="193"/>
      <c r="J29" s="224"/>
      <c r="K29" s="216">
        <v>1</v>
      </c>
    </row>
    <row r="30" ht="23" customHeight="1" spans="1:11">
      <c r="A30" s="192" t="s">
        <v>239</v>
      </c>
      <c r="B30" s="193"/>
      <c r="C30" s="193"/>
      <c r="D30" s="193"/>
      <c r="E30" s="193"/>
      <c r="F30" s="193"/>
      <c r="G30" s="193"/>
      <c r="H30" s="193"/>
      <c r="I30" s="193"/>
      <c r="J30" s="224"/>
      <c r="K30" s="216">
        <v>1</v>
      </c>
    </row>
    <row r="31" ht="23" customHeight="1" spans="1:11">
      <c r="A31" s="192"/>
      <c r="B31" s="193"/>
      <c r="C31" s="193"/>
      <c r="D31" s="193"/>
      <c r="E31" s="193"/>
      <c r="F31" s="193"/>
      <c r="G31" s="193"/>
      <c r="H31" s="193"/>
      <c r="I31" s="193"/>
      <c r="J31" s="224"/>
      <c r="K31" s="216"/>
    </row>
    <row r="32" ht="23" customHeight="1" spans="1:11">
      <c r="A32" s="192"/>
      <c r="B32" s="193"/>
      <c r="C32" s="193"/>
      <c r="D32" s="193"/>
      <c r="E32" s="193"/>
      <c r="F32" s="193"/>
      <c r="G32" s="193"/>
      <c r="H32" s="193"/>
      <c r="I32" s="193"/>
      <c r="J32" s="224"/>
      <c r="K32" s="226"/>
    </row>
    <row r="33" ht="23" customHeight="1" spans="1:11">
      <c r="A33" s="192"/>
      <c r="B33" s="193"/>
      <c r="C33" s="193"/>
      <c r="D33" s="193"/>
      <c r="E33" s="193"/>
      <c r="F33" s="193"/>
      <c r="G33" s="193"/>
      <c r="H33" s="193"/>
      <c r="I33" s="193"/>
      <c r="J33" s="224"/>
      <c r="K33" s="227"/>
    </row>
    <row r="34" ht="23" customHeight="1" spans="1:11">
      <c r="A34" s="192"/>
      <c r="B34" s="193"/>
      <c r="C34" s="193"/>
      <c r="D34" s="193"/>
      <c r="E34" s="193"/>
      <c r="F34" s="193"/>
      <c r="G34" s="193"/>
      <c r="H34" s="193"/>
      <c r="I34" s="193"/>
      <c r="J34" s="224"/>
      <c r="K34" s="216"/>
    </row>
    <row r="35" ht="23" customHeight="1" spans="1:11">
      <c r="A35" s="192"/>
      <c r="B35" s="193"/>
      <c r="C35" s="193"/>
      <c r="D35" s="193"/>
      <c r="E35" s="193"/>
      <c r="F35" s="193"/>
      <c r="G35" s="193"/>
      <c r="H35" s="193"/>
      <c r="I35" s="193"/>
      <c r="J35" s="224"/>
      <c r="K35" s="228"/>
    </row>
    <row r="36" ht="23" customHeight="1" spans="1:11">
      <c r="A36" s="200" t="s">
        <v>240</v>
      </c>
      <c r="B36" s="201"/>
      <c r="C36" s="201"/>
      <c r="D36" s="201"/>
      <c r="E36" s="201"/>
      <c r="F36" s="201"/>
      <c r="G36" s="201"/>
      <c r="H36" s="201"/>
      <c r="I36" s="201"/>
      <c r="J36" s="229"/>
      <c r="K36" s="230">
        <f>SUM(K28:K35)</f>
        <v>4</v>
      </c>
    </row>
    <row r="37" ht="18.75" customHeight="1" spans="1:11">
      <c r="A37" s="202" t="s">
        <v>241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31"/>
    </row>
    <row r="38" s="153" customFormat="1" ht="18.75" customHeight="1" spans="1:11">
      <c r="A38" s="169" t="s">
        <v>242</v>
      </c>
      <c r="B38" s="170"/>
      <c r="C38" s="170"/>
      <c r="D38" s="168" t="s">
        <v>243</v>
      </c>
      <c r="E38" s="168"/>
      <c r="F38" s="204" t="s">
        <v>244</v>
      </c>
      <c r="G38" s="205"/>
      <c r="H38" s="170" t="s">
        <v>245</v>
      </c>
      <c r="I38" s="170"/>
      <c r="J38" s="170" t="s">
        <v>246</v>
      </c>
      <c r="K38" s="219"/>
    </row>
    <row r="39" ht="18.75" customHeight="1" spans="1:11">
      <c r="A39" s="169" t="s">
        <v>122</v>
      </c>
      <c r="B39" s="170" t="s">
        <v>247</v>
      </c>
      <c r="C39" s="170"/>
      <c r="D39" s="170"/>
      <c r="E39" s="170"/>
      <c r="F39" s="170"/>
      <c r="G39" s="170"/>
      <c r="H39" s="170"/>
      <c r="I39" s="170"/>
      <c r="J39" s="170"/>
      <c r="K39" s="219"/>
    </row>
    <row r="40" ht="24" customHeight="1" spans="1:11">
      <c r="A40" s="169"/>
      <c r="B40" s="170"/>
      <c r="C40" s="170"/>
      <c r="D40" s="170"/>
      <c r="E40" s="170"/>
      <c r="F40" s="170"/>
      <c r="G40" s="170"/>
      <c r="H40" s="170"/>
      <c r="I40" s="170"/>
      <c r="J40" s="170"/>
      <c r="K40" s="219"/>
    </row>
    <row r="41" ht="24" customHeight="1" spans="1:11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219"/>
    </row>
    <row r="42" ht="32.1" customHeight="1" spans="1:11">
      <c r="A42" s="171" t="s">
        <v>134</v>
      </c>
      <c r="B42" s="206" t="s">
        <v>248</v>
      </c>
      <c r="C42" s="206"/>
      <c r="D42" s="173" t="s">
        <v>249</v>
      </c>
      <c r="E42" s="188"/>
      <c r="F42" s="173" t="s">
        <v>138</v>
      </c>
      <c r="G42" s="207"/>
      <c r="H42" s="208" t="s">
        <v>139</v>
      </c>
      <c r="I42" s="208"/>
      <c r="J42" s="206" t="s">
        <v>140</v>
      </c>
      <c r="K42" s="23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workbookViewId="0">
      <selection activeCell="G19" sqref="G19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8.5" style="77" customWidth="1"/>
    <col min="9" max="9" width="5.375" style="77" customWidth="1"/>
    <col min="10" max="10" width="2.75" style="77" customWidth="1"/>
    <col min="11" max="13" width="12.625" style="77" customWidth="1"/>
    <col min="14" max="16" width="12.625" style="79" customWidth="1"/>
    <col min="17" max="17" width="12.625" style="80" customWidth="1"/>
    <col min="18" max="255" width="9" style="77"/>
    <col min="256" max="16384" width="9" style="81"/>
  </cols>
  <sheetData>
    <row r="1" s="77" customFormat="1" ht="29" customHeight="1" spans="1:258">
      <c r="A1" s="82" t="s">
        <v>144</v>
      </c>
      <c r="B1" s="83"/>
      <c r="C1" s="84"/>
      <c r="D1" s="85"/>
      <c r="E1" s="84"/>
      <c r="F1" s="84"/>
      <c r="G1" s="84"/>
      <c r="H1" s="84"/>
      <c r="I1" s="84"/>
      <c r="J1" s="84"/>
      <c r="K1" s="84"/>
      <c r="L1" s="84"/>
      <c r="M1" s="84"/>
      <c r="N1" s="114"/>
      <c r="O1" s="114"/>
      <c r="P1" s="114"/>
      <c r="Q1" s="143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</row>
    <row r="2" s="77" customFormat="1" ht="20" customHeight="1" spans="1:258">
      <c r="A2" s="86" t="s">
        <v>61</v>
      </c>
      <c r="B2" s="87" t="str">
        <f>首期!B4</f>
        <v>TAJJFM81988</v>
      </c>
      <c r="C2" s="87"/>
      <c r="D2" s="88"/>
      <c r="E2" s="89" t="s">
        <v>67</v>
      </c>
      <c r="F2" s="89"/>
      <c r="G2" s="90" t="s">
        <v>68</v>
      </c>
      <c r="H2" s="90"/>
      <c r="I2" s="115"/>
      <c r="J2" s="116"/>
      <c r="K2" s="117" t="s">
        <v>57</v>
      </c>
      <c r="L2" s="118" t="s">
        <v>56</v>
      </c>
      <c r="M2" s="118"/>
      <c r="N2" s="119"/>
      <c r="O2" s="119"/>
      <c r="P2" s="119"/>
      <c r="Q2" s="143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</row>
    <row r="3" s="77" customFormat="1" spans="1:258">
      <c r="A3" s="91" t="s">
        <v>145</v>
      </c>
      <c r="B3" s="92"/>
      <c r="C3" s="93" t="s">
        <v>146</v>
      </c>
      <c r="D3" s="94"/>
      <c r="E3" s="93"/>
      <c r="F3" s="93"/>
      <c r="G3" s="93"/>
      <c r="H3" s="93"/>
      <c r="I3" s="120"/>
      <c r="J3" s="121"/>
      <c r="K3" s="122" t="s">
        <v>194</v>
      </c>
      <c r="L3" s="122"/>
      <c r="M3" s="122"/>
      <c r="N3" s="123"/>
      <c r="O3" s="123"/>
      <c r="P3" s="123"/>
      <c r="Q3" s="144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</row>
    <row r="4" s="77" customFormat="1" ht="16.5" spans="1:258">
      <c r="A4" s="91"/>
      <c r="B4" s="95" t="s">
        <v>109</v>
      </c>
      <c r="C4" s="95" t="s">
        <v>110</v>
      </c>
      <c r="D4" s="95" t="s">
        <v>111</v>
      </c>
      <c r="E4" s="95" t="s">
        <v>112</v>
      </c>
      <c r="F4" s="95" t="s">
        <v>113</v>
      </c>
      <c r="G4" s="95" t="s">
        <v>114</v>
      </c>
      <c r="H4" s="95" t="s">
        <v>115</v>
      </c>
      <c r="I4" s="124" t="s">
        <v>250</v>
      </c>
      <c r="J4" s="121"/>
      <c r="K4" s="125" t="s">
        <v>109</v>
      </c>
      <c r="L4" s="126" t="s">
        <v>110</v>
      </c>
      <c r="M4" s="126" t="s">
        <v>111</v>
      </c>
      <c r="N4" s="126" t="s">
        <v>112</v>
      </c>
      <c r="O4" s="126" t="s">
        <v>113</v>
      </c>
      <c r="P4" s="126" t="s">
        <v>114</v>
      </c>
      <c r="Q4" s="145" t="s">
        <v>251</v>
      </c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</row>
    <row r="5" s="77" customFormat="1" ht="16.5" spans="1:258">
      <c r="A5" s="91"/>
      <c r="B5" s="95" t="s">
        <v>147</v>
      </c>
      <c r="C5" s="95" t="s">
        <v>148</v>
      </c>
      <c r="D5" s="95" t="s">
        <v>149</v>
      </c>
      <c r="E5" s="95" t="s">
        <v>150</v>
      </c>
      <c r="F5" s="95" t="s">
        <v>151</v>
      </c>
      <c r="G5" s="95" t="s">
        <v>152</v>
      </c>
      <c r="H5" s="95" t="s">
        <v>153</v>
      </c>
      <c r="I5" s="124"/>
      <c r="J5" s="127"/>
      <c r="K5" s="128" t="s">
        <v>117</v>
      </c>
      <c r="L5" s="128" t="s">
        <v>117</v>
      </c>
      <c r="M5" s="128" t="s">
        <v>117</v>
      </c>
      <c r="N5" s="128" t="s">
        <v>117</v>
      </c>
      <c r="O5" s="128" t="s">
        <v>117</v>
      </c>
      <c r="P5" s="128" t="s">
        <v>117</v>
      </c>
      <c r="Q5" s="146" t="s">
        <v>117</v>
      </c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</row>
    <row r="6" s="77" customFormat="1" ht="21" customHeight="1" spans="1:258">
      <c r="A6" s="96" t="s">
        <v>156</v>
      </c>
      <c r="B6" s="97">
        <f>C6-1</f>
        <v>67</v>
      </c>
      <c r="C6" s="97">
        <f>D6-2</f>
        <v>68</v>
      </c>
      <c r="D6" s="97">
        <v>70</v>
      </c>
      <c r="E6" s="97">
        <f>D6+2</f>
        <v>72</v>
      </c>
      <c r="F6" s="97">
        <f>E6+2</f>
        <v>74</v>
      </c>
      <c r="G6" s="97">
        <f>F6+1</f>
        <v>75</v>
      </c>
      <c r="H6" s="97">
        <f>G6+1</f>
        <v>76</v>
      </c>
      <c r="I6" s="129" t="s">
        <v>196</v>
      </c>
      <c r="J6" s="127"/>
      <c r="K6" s="130"/>
      <c r="L6" s="130"/>
      <c r="M6" s="130"/>
      <c r="N6" s="130"/>
      <c r="O6" s="130"/>
      <c r="P6" s="130"/>
      <c r="Q6" s="147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</row>
    <row r="7" s="77" customFormat="1" ht="21" customHeight="1" spans="1:258">
      <c r="A7" s="96" t="s">
        <v>158</v>
      </c>
      <c r="B7" s="97">
        <f t="shared" ref="B7:B9" si="0">C7-4</f>
        <v>100</v>
      </c>
      <c r="C7" s="97">
        <f t="shared" ref="C7:C9" si="1">D7-4</f>
        <v>104</v>
      </c>
      <c r="D7" s="97">
        <v>108</v>
      </c>
      <c r="E7" s="97">
        <f t="shared" ref="E7:E9" si="2">D7+4</f>
        <v>112</v>
      </c>
      <c r="F7" s="97">
        <f>E7+4</f>
        <v>116</v>
      </c>
      <c r="G7" s="97">
        <f t="shared" ref="G7:G9" si="3">F7+6</f>
        <v>122</v>
      </c>
      <c r="H7" s="97">
        <f t="shared" ref="H7:H9" si="4">G7+6</f>
        <v>128</v>
      </c>
      <c r="I7" s="131" t="s">
        <v>196</v>
      </c>
      <c r="J7" s="127"/>
      <c r="K7" s="130"/>
      <c r="L7" s="130"/>
      <c r="M7" s="130"/>
      <c r="N7" s="130"/>
      <c r="O7" s="130"/>
      <c r="P7" s="130"/>
      <c r="Q7" s="147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</row>
    <row r="8" s="77" customFormat="1" ht="21" customHeight="1" spans="1:258">
      <c r="A8" s="96" t="s">
        <v>160</v>
      </c>
      <c r="B8" s="97">
        <f t="shared" si="0"/>
        <v>98</v>
      </c>
      <c r="C8" s="97">
        <f t="shared" si="1"/>
        <v>102</v>
      </c>
      <c r="D8" s="97">
        <v>106</v>
      </c>
      <c r="E8" s="97">
        <f t="shared" si="2"/>
        <v>110</v>
      </c>
      <c r="F8" s="97">
        <f>E8+5</f>
        <v>115</v>
      </c>
      <c r="G8" s="97">
        <f t="shared" si="3"/>
        <v>121</v>
      </c>
      <c r="H8" s="97">
        <f t="shared" si="4"/>
        <v>127</v>
      </c>
      <c r="I8" s="131" t="s">
        <v>196</v>
      </c>
      <c r="J8" s="127"/>
      <c r="K8" s="130"/>
      <c r="L8" s="130"/>
      <c r="M8" s="130"/>
      <c r="N8" s="130"/>
      <c r="O8" s="130"/>
      <c r="P8" s="130"/>
      <c r="Q8" s="148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</row>
    <row r="9" s="77" customFormat="1" ht="21" customHeight="1" spans="1:258">
      <c r="A9" s="96" t="s">
        <v>161</v>
      </c>
      <c r="B9" s="97">
        <f t="shared" si="0"/>
        <v>98</v>
      </c>
      <c r="C9" s="97">
        <f t="shared" si="1"/>
        <v>102</v>
      </c>
      <c r="D9" s="97">
        <v>106</v>
      </c>
      <c r="E9" s="97">
        <f t="shared" si="2"/>
        <v>110</v>
      </c>
      <c r="F9" s="97">
        <f>E9+5</f>
        <v>115</v>
      </c>
      <c r="G9" s="97">
        <f t="shared" si="3"/>
        <v>121</v>
      </c>
      <c r="H9" s="97">
        <f t="shared" si="4"/>
        <v>127</v>
      </c>
      <c r="I9" s="131" t="s">
        <v>197</v>
      </c>
      <c r="J9" s="127"/>
      <c r="K9" s="130"/>
      <c r="L9" s="130"/>
      <c r="M9" s="130"/>
      <c r="N9" s="130"/>
      <c r="O9" s="130"/>
      <c r="P9" s="130"/>
      <c r="Q9" s="147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</row>
    <row r="10" s="77" customFormat="1" ht="21" customHeight="1" spans="1:258">
      <c r="A10" s="96" t="s">
        <v>164</v>
      </c>
      <c r="B10" s="97">
        <f>C10-1.2</f>
        <v>44.6</v>
      </c>
      <c r="C10" s="97">
        <f>D10-1.2</f>
        <v>45.8</v>
      </c>
      <c r="D10" s="97">
        <v>47</v>
      </c>
      <c r="E10" s="97">
        <f>D10+1.2</f>
        <v>48.2</v>
      </c>
      <c r="F10" s="97">
        <f>E10+1.2</f>
        <v>49.4</v>
      </c>
      <c r="G10" s="97">
        <f>F10+1.4</f>
        <v>50.8</v>
      </c>
      <c r="H10" s="97">
        <f>G10+1.4</f>
        <v>52.2</v>
      </c>
      <c r="I10" s="131" t="s">
        <v>197</v>
      </c>
      <c r="J10" s="127"/>
      <c r="K10" s="130"/>
      <c r="L10" s="130"/>
      <c r="M10" s="130"/>
      <c r="N10" s="130"/>
      <c r="O10" s="130"/>
      <c r="P10" s="130"/>
      <c r="Q10" s="148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  <c r="IX10" s="81"/>
    </row>
    <row r="11" s="77" customFormat="1" ht="21" customHeight="1" spans="1:258">
      <c r="A11" s="96" t="s">
        <v>166</v>
      </c>
      <c r="B11" s="97">
        <f>C11-0.5</f>
        <v>19</v>
      </c>
      <c r="C11" s="97">
        <f>D11-0.5</f>
        <v>19.5</v>
      </c>
      <c r="D11" s="97">
        <v>20</v>
      </c>
      <c r="E11" s="97">
        <f t="shared" ref="E11:H11" si="5">D11+0.5</f>
        <v>20.5</v>
      </c>
      <c r="F11" s="97">
        <f t="shared" si="5"/>
        <v>21</v>
      </c>
      <c r="G11" s="97">
        <f t="shared" si="5"/>
        <v>21.5</v>
      </c>
      <c r="H11" s="97">
        <f t="shared" si="5"/>
        <v>22</v>
      </c>
      <c r="I11" s="131" t="s">
        <v>197</v>
      </c>
      <c r="J11" s="127"/>
      <c r="K11" s="130"/>
      <c r="L11" s="130"/>
      <c r="M11" s="130"/>
      <c r="N11" s="130"/>
      <c r="O11" s="130"/>
      <c r="P11" s="130"/>
      <c r="Q11" s="148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</row>
    <row r="12" s="77" customFormat="1" ht="21" customHeight="1" spans="1:258">
      <c r="A12" s="96" t="s">
        <v>168</v>
      </c>
      <c r="B12" s="98">
        <f>C12-0.7</f>
        <v>18.1</v>
      </c>
      <c r="C12" s="98">
        <f>D12-0.7</f>
        <v>18.8</v>
      </c>
      <c r="D12" s="97">
        <v>19.5</v>
      </c>
      <c r="E12" s="98">
        <f>D12+0.7</f>
        <v>20.2</v>
      </c>
      <c r="F12" s="98">
        <f>E12+0.7</f>
        <v>20.9</v>
      </c>
      <c r="G12" s="98">
        <f>F12+0.95</f>
        <v>21.85</v>
      </c>
      <c r="H12" s="98">
        <f>G12+0.95</f>
        <v>22.8</v>
      </c>
      <c r="I12" s="132"/>
      <c r="J12" s="127"/>
      <c r="K12" s="130"/>
      <c r="L12" s="130"/>
      <c r="M12" s="130"/>
      <c r="N12" s="130"/>
      <c r="O12" s="130"/>
      <c r="P12" s="130"/>
      <c r="Q12" s="148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  <c r="IX12" s="81"/>
    </row>
    <row r="13" s="77" customFormat="1" ht="21" customHeight="1" spans="1:258">
      <c r="A13" s="96" t="s">
        <v>170</v>
      </c>
      <c r="B13" s="97">
        <f>C13-0.7</f>
        <v>15.6</v>
      </c>
      <c r="C13" s="97">
        <f>D13-0.7</f>
        <v>16.3</v>
      </c>
      <c r="D13" s="97">
        <v>17</v>
      </c>
      <c r="E13" s="97">
        <f>D13+0.7</f>
        <v>17.7</v>
      </c>
      <c r="F13" s="97">
        <f>E13+0.7</f>
        <v>18.4</v>
      </c>
      <c r="G13" s="97">
        <f>F13+0.95</f>
        <v>19.35</v>
      </c>
      <c r="H13" s="97">
        <f>G13+0.95</f>
        <v>20.3</v>
      </c>
      <c r="I13" s="132"/>
      <c r="J13" s="127"/>
      <c r="K13" s="130"/>
      <c r="L13" s="130"/>
      <c r="M13" s="130"/>
      <c r="N13" s="130"/>
      <c r="O13" s="130"/>
      <c r="P13" s="130"/>
      <c r="Q13" s="148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  <c r="IX13" s="81"/>
    </row>
    <row r="14" s="77" customFormat="1" ht="21" customHeight="1" spans="1:258">
      <c r="A14" s="96" t="s">
        <v>171</v>
      </c>
      <c r="B14" s="97">
        <f>C14-1</f>
        <v>43</v>
      </c>
      <c r="C14" s="97">
        <f>D14-1</f>
        <v>44</v>
      </c>
      <c r="D14" s="97">
        <v>45</v>
      </c>
      <c r="E14" s="97">
        <f>D14+1</f>
        <v>46</v>
      </c>
      <c r="F14" s="97">
        <f>E14+1</f>
        <v>47</v>
      </c>
      <c r="G14" s="97">
        <f>F14+1.5</f>
        <v>48.5</v>
      </c>
      <c r="H14" s="97">
        <f>G14+1.5</f>
        <v>50</v>
      </c>
      <c r="I14" s="133"/>
      <c r="J14" s="127"/>
      <c r="K14" s="130"/>
      <c r="L14" s="130"/>
      <c r="M14" s="130"/>
      <c r="N14" s="130"/>
      <c r="O14" s="130"/>
      <c r="P14" s="130"/>
      <c r="Q14" s="148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  <c r="IX14" s="81"/>
    </row>
    <row r="15" s="77" customFormat="1" ht="21" customHeight="1" spans="1:258">
      <c r="A15" s="96" t="s">
        <v>172</v>
      </c>
      <c r="B15" s="97">
        <v>14</v>
      </c>
      <c r="C15" s="97">
        <v>14</v>
      </c>
      <c r="D15" s="97">
        <v>14.5</v>
      </c>
      <c r="E15" s="97">
        <f>D15</f>
        <v>14.5</v>
      </c>
      <c r="F15" s="97">
        <v>15</v>
      </c>
      <c r="G15" s="97">
        <v>15</v>
      </c>
      <c r="H15" s="97">
        <v>15</v>
      </c>
      <c r="I15" s="133"/>
      <c r="J15" s="127"/>
      <c r="K15" s="130"/>
      <c r="L15" s="130"/>
      <c r="M15" s="130"/>
      <c r="N15" s="130"/>
      <c r="O15" s="130"/>
      <c r="P15" s="130"/>
      <c r="Q15" s="148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  <c r="IX15" s="81"/>
    </row>
    <row r="16" s="77" customFormat="1" ht="21" customHeight="1" spans="1:258">
      <c r="A16" s="99"/>
      <c r="B16" s="100"/>
      <c r="C16" s="100"/>
      <c r="D16" s="101"/>
      <c r="E16" s="100"/>
      <c r="F16" s="100"/>
      <c r="G16" s="100"/>
      <c r="H16" s="100"/>
      <c r="I16" s="134"/>
      <c r="J16" s="127"/>
      <c r="K16" s="130"/>
      <c r="L16" s="130"/>
      <c r="M16" s="130"/>
      <c r="N16" s="130"/>
      <c r="O16" s="130"/>
      <c r="P16" s="130"/>
      <c r="Q16" s="148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  <c r="IX16" s="81"/>
    </row>
    <row r="17" s="77" customFormat="1" ht="21" customHeight="1" spans="1:258">
      <c r="A17" s="102"/>
      <c r="B17" s="103"/>
      <c r="C17" s="104"/>
      <c r="D17" s="104"/>
      <c r="E17" s="104"/>
      <c r="F17" s="104"/>
      <c r="G17" s="104"/>
      <c r="H17" s="104"/>
      <c r="I17" s="104"/>
      <c r="J17" s="127"/>
      <c r="K17" s="135"/>
      <c r="L17" s="135"/>
      <c r="M17" s="135"/>
      <c r="N17" s="135"/>
      <c r="O17" s="135"/>
      <c r="P17" s="135"/>
      <c r="Q17" s="149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</row>
    <row r="18" s="77" customFormat="1" ht="21" customHeight="1" spans="1:258">
      <c r="A18" s="105"/>
      <c r="B18" s="106"/>
      <c r="C18" s="107"/>
      <c r="D18" s="107"/>
      <c r="E18" s="108"/>
      <c r="F18" s="108"/>
      <c r="G18" s="107"/>
      <c r="H18" s="107"/>
      <c r="I18" s="107"/>
      <c r="J18" s="136"/>
      <c r="K18" s="137"/>
      <c r="L18" s="137"/>
      <c r="M18" s="138"/>
      <c r="N18" s="137"/>
      <c r="O18" s="137"/>
      <c r="P18" s="138"/>
      <c r="Q18" s="150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</row>
    <row r="19" s="77" customFormat="1" ht="16.5" spans="1:258">
      <c r="A19" s="109"/>
      <c r="B19" s="109"/>
      <c r="C19" s="110"/>
      <c r="D19" s="110"/>
      <c r="E19" s="111"/>
      <c r="F19" s="111"/>
      <c r="G19" s="110"/>
      <c r="H19" s="110"/>
      <c r="I19" s="139"/>
      <c r="N19" s="79"/>
      <c r="O19" s="79"/>
      <c r="P19" s="79"/>
      <c r="Q19" s="15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</row>
    <row r="20" s="77" customFormat="1" spans="1:258">
      <c r="A20" s="112" t="s">
        <v>174</v>
      </c>
      <c r="B20" s="112"/>
      <c r="C20" s="112"/>
      <c r="D20" s="113"/>
      <c r="N20" s="79"/>
      <c r="O20" s="79"/>
      <c r="P20" s="79"/>
      <c r="Q20" s="15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</row>
    <row r="21" s="77" customFormat="1" spans="4:258">
      <c r="D21" s="78"/>
      <c r="K21" s="140" t="s">
        <v>175</v>
      </c>
      <c r="L21" s="141"/>
      <c r="M21" s="140" t="s">
        <v>176</v>
      </c>
      <c r="N21" s="142"/>
      <c r="O21" s="142" t="s">
        <v>177</v>
      </c>
      <c r="P21" s="79" t="s">
        <v>140</v>
      </c>
      <c r="Q21" s="15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</row>
  </sheetData>
  <mergeCells count="9">
    <mergeCell ref="A1:P1"/>
    <mergeCell ref="B2:D2"/>
    <mergeCell ref="G2:I2"/>
    <mergeCell ref="L2:P2"/>
    <mergeCell ref="C3:I3"/>
    <mergeCell ref="K3:P3"/>
    <mergeCell ref="A3:A5"/>
    <mergeCell ref="I4:I5"/>
    <mergeCell ref="J2:J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2.875" style="67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68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69"/>
      <c r="I3" s="4" t="s">
        <v>236</v>
      </c>
      <c r="J3" s="4" t="s">
        <v>236</v>
      </c>
      <c r="K3" s="4" t="s">
        <v>236</v>
      </c>
      <c r="L3" s="4" t="s">
        <v>236</v>
      </c>
      <c r="M3" s="4" t="s">
        <v>236</v>
      </c>
      <c r="N3" s="7"/>
      <c r="O3" s="7"/>
    </row>
    <row r="4" ht="20" customHeight="1" spans="1:15">
      <c r="A4" s="10">
        <v>1</v>
      </c>
      <c r="B4" s="22" t="s">
        <v>268</v>
      </c>
      <c r="C4" s="23" t="s">
        <v>269</v>
      </c>
      <c r="D4" s="24" t="s">
        <v>270</v>
      </c>
      <c r="E4" s="25" t="s">
        <v>62</v>
      </c>
      <c r="F4" s="27" t="s">
        <v>271</v>
      </c>
      <c r="G4" s="70" t="s">
        <v>65</v>
      </c>
      <c r="H4" s="10" t="s">
        <v>65</v>
      </c>
      <c r="I4" s="73">
        <v>3</v>
      </c>
      <c r="J4" s="74">
        <v>1</v>
      </c>
      <c r="K4" s="74">
        <v>3</v>
      </c>
      <c r="L4" s="74">
        <v>1</v>
      </c>
      <c r="M4" s="10">
        <v>1</v>
      </c>
      <c r="N4" s="10">
        <f>SUM(I4:M4)</f>
        <v>9</v>
      </c>
      <c r="O4" s="10" t="s">
        <v>272</v>
      </c>
    </row>
    <row r="5" ht="20" customHeight="1" spans="1:15">
      <c r="A5" s="10"/>
      <c r="B5" s="26"/>
      <c r="C5" s="27"/>
      <c r="D5" s="27"/>
      <c r="E5" s="28"/>
      <c r="F5" s="27"/>
      <c r="G5" s="70"/>
      <c r="H5" s="10"/>
      <c r="I5" s="75"/>
      <c r="J5" s="74"/>
      <c r="K5" s="74"/>
      <c r="L5" s="74"/>
      <c r="M5" s="10"/>
      <c r="N5" s="10"/>
      <c r="O5" s="10"/>
    </row>
    <row r="6" ht="20" customHeight="1" spans="1:15">
      <c r="A6" s="10"/>
      <c r="B6" s="26"/>
      <c r="C6" s="27"/>
      <c r="D6" s="27"/>
      <c r="E6" s="28"/>
      <c r="F6" s="27"/>
      <c r="G6" s="70"/>
      <c r="H6" s="10"/>
      <c r="I6" s="73"/>
      <c r="J6" s="74"/>
      <c r="K6" s="74"/>
      <c r="L6" s="74"/>
      <c r="M6" s="10"/>
      <c r="N6" s="10"/>
      <c r="O6" s="10"/>
    </row>
    <row r="7" ht="20" customHeight="1" spans="1:15">
      <c r="A7" s="10"/>
      <c r="B7" s="26"/>
      <c r="C7" s="27"/>
      <c r="D7" s="27"/>
      <c r="E7" s="28"/>
      <c r="F7" s="27"/>
      <c r="G7" s="70"/>
      <c r="H7" s="10"/>
      <c r="I7" s="73"/>
      <c r="J7" s="74"/>
      <c r="K7" s="74"/>
      <c r="L7" s="74"/>
      <c r="M7" s="10"/>
      <c r="N7" s="10"/>
      <c r="O7" s="10"/>
    </row>
    <row r="8" ht="20" customHeight="1" spans="1:15">
      <c r="A8" s="10"/>
      <c r="B8" s="26"/>
      <c r="C8" s="27"/>
      <c r="D8" s="27"/>
      <c r="E8" s="28"/>
      <c r="F8" s="27"/>
      <c r="G8" s="70"/>
      <c r="H8" s="10"/>
      <c r="I8" s="75"/>
      <c r="J8" s="74"/>
      <c r="K8" s="74"/>
      <c r="L8" s="74"/>
      <c r="M8" s="10"/>
      <c r="N8" s="10"/>
      <c r="O8" s="10"/>
    </row>
    <row r="9" ht="20" customHeight="1" spans="1:15">
      <c r="A9" s="10"/>
      <c r="B9" s="26"/>
      <c r="C9" s="26"/>
      <c r="D9" s="26"/>
      <c r="E9" s="58"/>
      <c r="F9" s="26"/>
      <c r="G9" s="10"/>
      <c r="H9" s="9"/>
      <c r="I9" s="73"/>
      <c r="J9" s="74"/>
      <c r="K9" s="74"/>
      <c r="L9" s="74"/>
      <c r="M9" s="10"/>
      <c r="N9" s="10"/>
      <c r="O9" s="9"/>
    </row>
    <row r="10" ht="20" customHeight="1" spans="1:15">
      <c r="A10" s="10"/>
      <c r="B10" s="26"/>
      <c r="C10" s="26"/>
      <c r="D10" s="26"/>
      <c r="E10" s="58"/>
      <c r="F10" s="26"/>
      <c r="G10" s="10"/>
      <c r="H10" s="9"/>
      <c r="I10" s="73"/>
      <c r="J10" s="74"/>
      <c r="K10" s="74"/>
      <c r="L10" s="74"/>
      <c r="M10" s="10"/>
      <c r="N10" s="10"/>
      <c r="O10" s="9"/>
    </row>
    <row r="11" ht="20" customHeight="1" spans="1:15">
      <c r="A11" s="10"/>
      <c r="B11" s="26"/>
      <c r="C11" s="26"/>
      <c r="D11" s="26"/>
      <c r="E11" s="58"/>
      <c r="F11" s="26"/>
      <c r="G11" s="10"/>
      <c r="H11" s="9"/>
      <c r="I11" s="73"/>
      <c r="J11" s="74"/>
      <c r="K11" s="74"/>
      <c r="L11" s="74"/>
      <c r="M11" s="10"/>
      <c r="N11" s="10"/>
      <c r="O11" s="9"/>
    </row>
    <row r="12" s="2" customFormat="1" ht="18.75" spans="1:15">
      <c r="A12" s="11" t="s">
        <v>273</v>
      </c>
      <c r="B12" s="12"/>
      <c r="C12" s="26"/>
      <c r="D12" s="13"/>
      <c r="E12" s="14"/>
      <c r="F12" s="26"/>
      <c r="G12" s="10"/>
      <c r="H12" s="37"/>
      <c r="I12" s="31"/>
      <c r="J12" s="11" t="s">
        <v>274</v>
      </c>
      <c r="K12" s="12"/>
      <c r="L12" s="12"/>
      <c r="M12" s="13"/>
      <c r="N12" s="12"/>
      <c r="O12" s="19"/>
    </row>
    <row r="13" ht="61" customHeight="1" spans="1:15">
      <c r="A13" s="71" t="s">
        <v>275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2024-07-04T08:14:07Z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