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<sst xmlns="http://schemas.openxmlformats.org/spreadsheetml/2006/main" count="841" uniqueCount="346">
  <si>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</si>
  <si>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</si>
  <si>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</si>
  <si>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</si>
  <si>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</si>
  <si>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</si>
  <si>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</si>
  <si>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</si>
  <si>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</si>
  <si>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</si>
  <si>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</si>
  <si>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</si>
  <si>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</si>
  <si>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</si>
  <si>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</si>
  <si>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</si>
  <si>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</si>
  <si>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</si>
  <si>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</si>
  <si>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</si>
  <si>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</si>
  <si>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</si>
  <si>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</si>
  <si>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</si>
  <si>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</si>
  <si>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</si>
  <si>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</si>
  <si>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TAMMAM92234</t>
  </si>
  <si>
    <t>合同交期</t>
  </si>
  <si>
    <t>2024.7.28</t>
  </si>
  <si>
    <t>产前确认样</t>
  </si>
  <si>
    <t>有</t>
  </si>
  <si>
    <t>无</t>
  </si>
  <si>
    <t>品名</t>
  </si>
  <si>
    <t>女士软壳裤</t>
  </si>
  <si>
    <t>上线日</t>
  </si>
  <si>
    <t>2024.5.20</t>
  </si>
  <si>
    <t>原辅材料卡</t>
  </si>
  <si>
    <t>色/号型数</t>
  </si>
  <si>
    <t>缝制预计完成日</t>
  </si>
  <si>
    <t>2024.6.25</t>
  </si>
  <si>
    <t>大货面料确认样</t>
  </si>
  <si>
    <t>订单数量</t>
  </si>
  <si>
    <t>包装预计完成日</t>
  </si>
  <si>
    <t>2024.6.30</t>
  </si>
  <si>
    <t>印花、刺绣确认样</t>
  </si>
  <si>
    <t>预计发货时间</t>
  </si>
  <si>
    <t>2024.7.1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</si>
  <si>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</si>
  <si>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</si>
  <si>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</si>
  <si>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</si>
  <si>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</si>
  <si>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</si>
  <si>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</si>
  <si>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</si>
  <si>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</si>
  <si>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</si>
  <si>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</si>
  <si>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</si>
  <si>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</si>
  <si>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</si>
  <si>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</si>
  <si>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</si>
  <si>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</si>
  <si>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</si>
  <si>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</si>
  <si>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</si>
  <si>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</si>
  <si>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</si>
  <si>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</si>
  <si>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</si>
  <si>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</si>
  <si>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</si>
  <si>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</si>
  <si>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</si>
  <si>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</si>
  <si>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</si>
  <si>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</si>
  <si>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</si>
  <si>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</si>
  <si>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</si>
  <si>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</si>
  <si>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</si>
  <si>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</si>
  <si>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</si>
  <si>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</si>
  <si>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</si>
  <si>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</si>
  <si>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原木色</t>
  </si>
  <si>
    <t>铅灰色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</si>
  <si>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</si>
  <si>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</si>
  <si>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</si>
  <si>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</si>
  <si>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</si>
  <si>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</si>
  <si>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1.左右裤腿整熨不对称。</t>
  </si>
  <si>
    <t>2.侧斗口不平复。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</si>
  <si>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</si>
  <si>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</si>
  <si>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</si>
  <si>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</si>
  <si>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</si>
  <si>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</si>
  <si>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</si>
  <si>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</si>
  <si>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</si>
  <si>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</si>
  <si>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</si>
  <si>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2024.5.25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</si>
  <si>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</si>
  <si>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</si>
  <si>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</si>
  <si>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</si>
  <si>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</si>
  <si>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</si>
  <si>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</si>
  <si>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黑色M#   1</t>
  </si>
  <si>
    <t>黑色M#    2</t>
  </si>
  <si>
    <t>150/70B</t>
  </si>
  <si>
    <t>155/74B</t>
  </si>
  <si>
    <t>160/78B</t>
  </si>
  <si>
    <t>165/82B</t>
  </si>
  <si>
    <t>170/86B</t>
  </si>
  <si>
    <t>175/90B</t>
  </si>
  <si>
    <t>洗水前/洗水后</t>
  </si>
  <si>
    <t>裤外侧长</t>
  </si>
  <si>
    <t>+0.5/+0.5</t>
  </si>
  <si>
    <t>+0.5/0.5</t>
  </si>
  <si>
    <t>腰围（平量）</t>
  </si>
  <si>
    <t>+0.4/+0.3</t>
  </si>
  <si>
    <t>-0.5/+0.3</t>
  </si>
  <si>
    <t>臀围</t>
  </si>
  <si>
    <t>+0.5/0</t>
  </si>
  <si>
    <t>0/+0.8</t>
  </si>
  <si>
    <t>腿围/2</t>
  </si>
  <si>
    <t>0/+0.3</t>
  </si>
  <si>
    <t>+0.2/0</t>
  </si>
  <si>
    <t>膝围/2</t>
  </si>
  <si>
    <t>0/0</t>
  </si>
  <si>
    <t>+0.2/-0.2</t>
  </si>
  <si>
    <t>脚口/2</t>
  </si>
  <si>
    <t>-0.2/+0.2</t>
  </si>
  <si>
    <t>0/+0.2</t>
  </si>
  <si>
    <t>前裆长 含腰</t>
  </si>
  <si>
    <t>+0.5/+0.3</t>
  </si>
  <si>
    <t>+0.3/+0.2</t>
  </si>
  <si>
    <t>后裆长 含腰</t>
  </si>
  <si>
    <t>-0.5/0</t>
  </si>
  <si>
    <t>+0.2/+0.5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</si>
  <si>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</si>
  <si>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</si>
  <si>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</si>
  <si>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</si>
  <si>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</si>
  <si>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</si>
  <si>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</si>
  <si>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</si>
  <si>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</si>
  <si>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</si>
  <si>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</si>
  <si>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</si>
  <si>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</si>
  <si>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黑色：M#/XL#   各5条</t>
  </si>
  <si>
    <t>原木色： S#/ XXL#     各5条</t>
  </si>
  <si>
    <t>铅灰色：  XS#/L#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</si>
  <si>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</si>
  <si>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</si>
  <si>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</si>
  <si>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1.侧斗布明线不等宽。</t>
  </si>
  <si>
    <t>2.压腰明线有滑针的，里侧明线有宽窄。</t>
  </si>
  <si>
    <t>【整改的严重缺陷及整改复核时间】</t>
  </si>
  <si>
    <t>2024.6.5</t>
  </si>
  <si>
    <t>+1/+0.5</t>
  </si>
  <si>
    <t>-0.4/+0.5</t>
  </si>
  <si>
    <t>+0.4/+0.5</t>
  </si>
  <si>
    <t>+1/+0.8</t>
  </si>
  <si>
    <t>-0.2/0</t>
  </si>
  <si>
    <t>-0.3/0</t>
  </si>
  <si>
    <t>+0.3/+0.3</t>
  </si>
  <si>
    <t>+0.3/0</t>
  </si>
  <si>
    <t>+0.2/+0</t>
  </si>
  <si>
    <t>+0.2/+0.2</t>
  </si>
  <si>
    <t>+0.5/+0.2</t>
  </si>
  <si>
    <t>+0.7/+0.5</t>
  </si>
  <si>
    <t>QC出货报告书</t>
  </si>
  <si>
    <t>产品名称</t>
  </si>
  <si>
    <t>女式软壳裤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</si>
  <si>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</si>
  <si>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</si>
  <si>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</si>
  <si>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</si>
  <si>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</si>
  <si>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</si>
  <si>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</si>
  <si>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</si>
  <si>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</si>
  <si>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</si>
  <si>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</si>
  <si>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</si>
  <si>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</si>
  <si>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</si>
  <si>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CGDD24050900002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</si>
  <si>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</si>
  <si>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</si>
  <si>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</si>
  <si>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</si>
  <si>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</si>
  <si>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</si>
  <si>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</si>
  <si>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</si>
  <si>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</si>
  <si>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</si>
  <si>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</si>
  <si>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</si>
  <si>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</si>
  <si>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</si>
  <si>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</si>
  <si>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</si>
  <si>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</si>
  <si>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</si>
  <si>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</si>
  <si>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</si>
  <si>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</si>
  <si>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黑色：94,42,91,88,82</t>
  </si>
  <si>
    <t>原木色：26,3,4,5，110</t>
  </si>
  <si>
    <t>铅灰色：81,80,86,93,111</t>
  </si>
  <si>
    <t>情况说明：</t>
  </si>
  <si>
    <t xml:space="preserve">【问题点描述】  </t>
  </si>
  <si>
    <t>1.侧缝处没有熨平整   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</si>
  <si>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</si>
  <si>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</si>
  <si>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</si>
  <si>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</si>
  <si>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</si>
  <si>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</si>
  <si>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</si>
  <si>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此订单2468件，此次出货2492件，按照AQL2.5的抽验要求，抽验125件，不良数量1条，在允许范围之内，可以正常出货</t>
  </si>
  <si>
    <t>服装QC部门</t>
  </si>
  <si>
    <t>检验人</t>
  </si>
  <si>
    <t>+0.6/+0.5</t>
  </si>
  <si>
    <t>+0.7/+0.8</t>
  </si>
  <si>
    <t>+0.5/+1</t>
  </si>
  <si>
    <t>-0.2/-0.5</t>
  </si>
  <si>
    <t>0.4/+0.8</t>
  </si>
  <si>
    <t>+1.5/+0.8</t>
  </si>
  <si>
    <t>+0.2/+0.4</t>
  </si>
  <si>
    <t>0/-0.3</t>
  </si>
  <si>
    <t>-0.6/-0.8</t>
  </si>
  <si>
    <t>+0.2/+0.3</t>
  </si>
  <si>
    <t>0/-0.5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</si>
  <si>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</si>
  <si>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</si>
  <si>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</si>
  <si>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</si>
  <si>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</si>
  <si>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</si>
  <si>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</si>
  <si>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</si>
  <si>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</si>
  <si>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</si>
  <si>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</si>
  <si>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</si>
  <si>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</si>
  <si>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</si>
  <si>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</si>
  <si>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</si>
  <si>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</si>
  <si>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</si>
  <si>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汇良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</si>
  <si>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</si>
  <si>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</si>
  <si>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</si>
  <si>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</si>
  <si>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</si>
  <si>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</si>
  <si>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</si>
  <si>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</si>
  <si>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</si>
  <si>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</si>
  <si>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</si>
  <si>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</si>
  <si>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</si>
  <si>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</si>
  <si>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</si>
  <si>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</si>
  <si>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</si>
  <si>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</si>
  <si>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</si>
  <si>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</si>
  <si>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</si>
  <si>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YK00028</t>
  </si>
  <si>
    <t>拉链</t>
  </si>
  <si>
    <t>YKK</t>
  </si>
  <si>
    <t>SK00054</t>
  </si>
  <si>
    <t xml:space="preserve">喷弹性漆TOREAD裤钩扣 </t>
  </si>
  <si>
    <t>天路达</t>
  </si>
  <si>
    <t>SD00028</t>
  </si>
  <si>
    <t>腰带</t>
  </si>
  <si>
    <t>泰丰</t>
  </si>
  <si>
    <t>LP00157</t>
  </si>
  <si>
    <t>拉袢</t>
  </si>
  <si>
    <t>东龙</t>
  </si>
  <si>
    <t>ZY00293</t>
  </si>
  <si>
    <t>车缝标</t>
  </si>
  <si>
    <t>梓柏</t>
  </si>
  <si>
    <t>YES</t>
  </si>
  <si>
    <t>物料6</t>
  </si>
  <si>
    <t>物料7</t>
  </si>
  <si>
    <t>物料8</t>
  </si>
  <si>
    <t>物料9</t>
  </si>
  <si>
    <t>物料10</t>
  </si>
  <si>
    <t>ZM00057</t>
  </si>
  <si>
    <t>尺码标</t>
  </si>
  <si>
    <t>常美</t>
  </si>
  <si>
    <t>ZM00056</t>
  </si>
  <si>
    <t>主唛</t>
  </si>
  <si>
    <t>TAZ14S0012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</si>
  <si>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</si>
  <si>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</si>
  <si>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</si>
  <si>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</si>
  <si>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</si>
  <si>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</si>
  <si>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</si>
  <si>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</si>
  <si>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</si>
  <si>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</si>
  <si>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</si>
  <si>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</si>
  <si>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</si>
  <si>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</si>
  <si>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</si>
  <si>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</si>
  <si>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</si>
  <si>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</si>
  <si>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</si>
  <si>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</si>
  <si>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</si>
  <si>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</si>
  <si>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</si>
  <si>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G14FWSJ009加厚</t>
  </si>
  <si>
    <t>白</t>
  </si>
  <si>
    <t>91235/82234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</si>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</sst>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6" borderId="8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4" applyNumberFormat="0" applyFill="0" applyAlignment="0" applyProtection="0">
      <alignment vertical="center"/>
    </xf>
    <xf numFmtId="0" fontId="36" fillId="0" borderId="84" applyNumberFormat="0" applyFill="0" applyAlignment="0" applyProtection="0">
      <alignment vertical="center"/>
    </xf>
    <xf numFmtId="0" fontId="37" fillId="0" borderId="8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86" applyNumberFormat="0" applyAlignment="0" applyProtection="0">
      <alignment vertical="center"/>
    </xf>
    <xf numFmtId="0" fontId="39" fillId="8" borderId="87" applyNumberFormat="0" applyAlignment="0" applyProtection="0">
      <alignment vertical="center"/>
    </xf>
    <xf numFmtId="0" fontId="40" fillId="8" borderId="86" applyNumberFormat="0" applyAlignment="0" applyProtection="0">
      <alignment vertical="center"/>
    </xf>
    <xf numFmtId="0" fontId="41" fillId="9" borderId="88" applyNumberFormat="0" applyAlignment="0" applyProtection="0">
      <alignment vertical="center"/>
    </xf>
    <xf numFmtId="0" fontId="42" fillId="0" borderId="89" applyNumberFormat="0" applyFill="0" applyAlignment="0" applyProtection="0">
      <alignment vertical="center"/>
    </xf>
    <xf numFmtId="0" fontId="43" fillId="0" borderId="90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/>
    <xf numFmtId="0" fontId="9" fillId="0" borderId="0">
      <alignment vertical="center"/>
    </xf>
    <xf numFmtId="0" fontId="49" fillId="0" borderId="0">
      <alignment vertical="center"/>
    </xf>
  </cellStyleXfs>
  <cellXfs count="3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58" fontId="0" fillId="0" borderId="0" xfId="0" applyNumberForma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wrapText="1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176" fontId="12" fillId="0" borderId="2" xfId="53" applyNumberFormat="1" applyFont="1" applyBorder="1" applyAlignment="1">
      <alignment horizontal="center"/>
    </xf>
    <xf numFmtId="176" fontId="13" fillId="0" borderId="2" xfId="53" applyNumberFormat="1" applyFont="1" applyBorder="1" applyAlignment="1">
      <alignment horizontal="center"/>
    </xf>
    <xf numFmtId="176" fontId="14" fillId="0" borderId="2" xfId="53" applyNumberFormat="1" applyFont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15" fillId="0" borderId="2" xfId="53" applyNumberFormat="1" applyFont="1" applyBorder="1" applyAlignment="1">
      <alignment horizontal="center"/>
    </xf>
    <xf numFmtId="176" fontId="16" fillId="0" borderId="2" xfId="53" applyNumberFormat="1" applyFont="1" applyBorder="1" applyAlignment="1">
      <alignment horizontal="center"/>
    </xf>
    <xf numFmtId="0" fontId="15" fillId="0" borderId="2" xfId="53" applyFont="1" applyBorder="1" applyAlignment="1">
      <alignment horizontal="center"/>
    </xf>
    <xf numFmtId="176" fontId="17" fillId="0" borderId="2" xfId="53" applyNumberFormat="1" applyFont="1" applyBorder="1" applyAlignment="1">
      <alignment horizontal="center"/>
    </xf>
    <xf numFmtId="176" fontId="18" fillId="0" borderId="2" xfId="53" applyNumberFormat="1" applyFont="1" applyBorder="1" applyAlignment="1">
      <alignment horizontal="center"/>
    </xf>
    <xf numFmtId="176" fontId="15" fillId="3" borderId="2" xfId="53" applyNumberFormat="1" applyFont="1" applyFill="1" applyBorder="1" applyAlignment="1">
      <alignment horizontal="center"/>
    </xf>
    <xf numFmtId="176" fontId="16" fillId="3" borderId="2" xfId="53" applyNumberFormat="1" applyFont="1" applyFill="1" applyBorder="1" applyAlignment="1">
      <alignment horizontal="center"/>
    </xf>
    <xf numFmtId="0" fontId="10" fillId="3" borderId="12" xfId="51" applyFont="1" applyFill="1" applyBorder="1" applyAlignment="1"/>
    <xf numFmtId="49" fontId="10" fillId="3" borderId="13" xfId="52" applyNumberFormat="1" applyFont="1" applyFill="1" applyBorder="1" applyAlignment="1">
      <alignment horizontal="center" vertical="center"/>
    </xf>
    <xf numFmtId="49" fontId="10" fillId="3" borderId="13" xfId="52" applyNumberFormat="1" applyFont="1" applyFill="1" applyBorder="1" applyAlignment="1">
      <alignment horizontal="right" vertical="center"/>
    </xf>
    <xf numFmtId="49" fontId="10" fillId="3" borderId="14" xfId="52" applyNumberFormat="1" applyFont="1" applyFill="1" applyBorder="1" applyAlignment="1">
      <alignment horizontal="center" vertical="center"/>
    </xf>
    <xf numFmtId="0" fontId="10" fillId="3" borderId="15" xfId="51" applyFont="1" applyFill="1" applyBorder="1" applyAlignment="1"/>
    <xf numFmtId="49" fontId="10" fillId="3" borderId="16" xfId="51" applyNumberFormat="1" applyFont="1" applyFill="1" applyBorder="1" applyAlignment="1">
      <alignment horizontal="center"/>
    </xf>
    <xf numFmtId="49" fontId="10" fillId="3" borderId="16" xfId="51" applyNumberFormat="1" applyFont="1" applyFill="1" applyBorder="1" applyAlignment="1">
      <alignment horizontal="right"/>
    </xf>
    <xf numFmtId="49" fontId="10" fillId="3" borderId="16" xfId="51" applyNumberFormat="1" applyFont="1" applyFill="1" applyBorder="1" applyAlignment="1">
      <alignment horizontal="right" vertical="center"/>
    </xf>
    <xf numFmtId="49" fontId="10" fillId="3" borderId="17" xfId="51" applyNumberFormat="1" applyFont="1" applyFill="1" applyBorder="1" applyAlignment="1">
      <alignment horizontal="center"/>
    </xf>
    <xf numFmtId="0" fontId="10" fillId="3" borderId="18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19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0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21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2" xfId="51" applyNumberFormat="1" applyFont="1" applyFill="1" applyBorder="1" applyAlignment="1">
      <alignment horizontal="center"/>
    </xf>
    <xf numFmtId="49" fontId="10" fillId="3" borderId="23" xfId="51" applyNumberFormat="1" applyFont="1" applyFill="1" applyBorder="1" applyAlignment="1">
      <alignment horizontal="center"/>
    </xf>
    <xf numFmtId="49" fontId="10" fillId="3" borderId="23" xfId="52" applyNumberFormat="1" applyFont="1" applyFill="1" applyBorder="1" applyAlignment="1">
      <alignment horizontal="center" vertical="center"/>
    </xf>
    <xf numFmtId="49" fontId="10" fillId="3" borderId="24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9" fillId="0" borderId="0" xfId="50" applyFill="1" applyAlignment="1">
      <alignment horizontal="left" vertical="center"/>
    </xf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20" fillId="0" borderId="25" xfId="50" applyFont="1" applyFill="1" applyBorder="1" applyAlignment="1">
      <alignment horizontal="center" vertical="top"/>
    </xf>
    <xf numFmtId="0" fontId="21" fillId="0" borderId="26" xfId="50" applyFont="1" applyFill="1" applyBorder="1" applyAlignment="1">
      <alignment horizontal="left" vertical="center"/>
    </xf>
    <xf numFmtId="0" fontId="12" fillId="0" borderId="27" xfId="50" applyFont="1" applyFill="1" applyBorder="1" applyAlignment="1">
      <alignment horizontal="center" vertical="center"/>
    </xf>
    <xf numFmtId="0" fontId="21" fillId="0" borderId="27" xfId="50" applyFont="1" applyFill="1" applyBorder="1" applyAlignment="1">
      <alignment horizontal="center" vertical="center"/>
    </xf>
    <xf numFmtId="0" fontId="22" fillId="0" borderId="27" xfId="50" applyFont="1" applyFill="1" applyBorder="1" applyAlignment="1">
      <alignment vertical="center"/>
    </xf>
    <xf numFmtId="0" fontId="21" fillId="0" borderId="27" xfId="50" applyFont="1" applyFill="1" applyBorder="1" applyAlignment="1">
      <alignment vertical="center"/>
    </xf>
    <xf numFmtId="0" fontId="22" fillId="0" borderId="27" xfId="50" applyFont="1" applyFill="1" applyBorder="1" applyAlignment="1">
      <alignment horizontal="center" vertical="center"/>
    </xf>
    <xf numFmtId="0" fontId="21" fillId="0" borderId="28" xfId="50" applyFont="1" applyFill="1" applyBorder="1" applyAlignment="1">
      <alignment vertical="center"/>
    </xf>
    <xf numFmtId="0" fontId="12" fillId="0" borderId="13" xfId="50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vertical="center"/>
    </xf>
    <xf numFmtId="58" fontId="22" fillId="0" borderId="13" xfId="50" applyNumberFormat="1" applyFont="1" applyFill="1" applyBorder="1" applyAlignment="1">
      <alignment horizontal="center" vertical="center"/>
    </xf>
    <xf numFmtId="0" fontId="22" fillId="0" borderId="13" xfId="50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horizontal="center" vertical="center"/>
    </xf>
    <xf numFmtId="0" fontId="21" fillId="0" borderId="28" xfId="50" applyFont="1" applyFill="1" applyBorder="1" applyAlignment="1">
      <alignment horizontal="left" vertical="center"/>
    </xf>
    <xf numFmtId="0" fontId="12" fillId="0" borderId="13" xfId="50" applyFont="1" applyFill="1" applyBorder="1" applyAlignment="1">
      <alignment horizontal="right" vertical="center"/>
    </xf>
    <xf numFmtId="0" fontId="21" fillId="0" borderId="13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vertical="center"/>
    </xf>
    <xf numFmtId="0" fontId="12" fillId="0" borderId="30" xfId="50" applyFont="1" applyFill="1" applyBorder="1" applyAlignment="1">
      <alignment horizontal="right" vertical="center"/>
    </xf>
    <xf numFmtId="0" fontId="21" fillId="0" borderId="30" xfId="50" applyFont="1" applyFill="1" applyBorder="1" applyAlignment="1">
      <alignment vertical="center"/>
    </xf>
    <xf numFmtId="0" fontId="22" fillId="0" borderId="30" xfId="50" applyFont="1" applyFill="1" applyBorder="1" applyAlignment="1">
      <alignment vertical="center"/>
    </xf>
    <xf numFmtId="0" fontId="22" fillId="0" borderId="30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2" xfId="50" applyFont="1" applyFill="1" applyBorder="1" applyAlignment="1">
      <alignment vertical="center"/>
    </xf>
    <xf numFmtId="0" fontId="22" fillId="0" borderId="2" xfId="50" applyFont="1" applyFill="1" applyBorder="1" applyAlignment="1">
      <alignment horizontal="center" vertical="center"/>
    </xf>
    <xf numFmtId="0" fontId="22" fillId="0" borderId="2" xfId="50" applyFont="1" applyFill="1" applyBorder="1" applyAlignment="1">
      <alignment vertical="center"/>
    </xf>
    <xf numFmtId="0" fontId="22" fillId="0" borderId="2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vertical="center"/>
    </xf>
    <xf numFmtId="0" fontId="21" fillId="0" borderId="32" xfId="50" applyFont="1" applyFill="1" applyBorder="1" applyAlignment="1">
      <alignment vertical="center"/>
    </xf>
    <xf numFmtId="0" fontId="22" fillId="0" borderId="33" xfId="50" applyFont="1" applyFill="1" applyBorder="1" applyAlignment="1">
      <alignment horizontal="center" vertical="center"/>
    </xf>
    <xf numFmtId="0" fontId="22" fillId="0" borderId="34" xfId="50" applyFont="1" applyFill="1" applyBorder="1" applyAlignment="1">
      <alignment horizontal="center" vertical="center"/>
    </xf>
    <xf numFmtId="0" fontId="22" fillId="0" borderId="13" xfId="50" applyFont="1" applyFill="1" applyBorder="1" applyAlignment="1">
      <alignment horizontal="left" vertical="center"/>
    </xf>
    <xf numFmtId="0" fontId="22" fillId="0" borderId="13" xfId="50" applyFont="1" applyFill="1" applyBorder="1" applyAlignment="1">
      <alignment vertical="center"/>
    </xf>
    <xf numFmtId="0" fontId="22" fillId="0" borderId="35" xfId="50" applyFont="1" applyFill="1" applyBorder="1" applyAlignment="1">
      <alignment horizontal="center" vertical="center"/>
    </xf>
    <xf numFmtId="0" fontId="22" fillId="0" borderId="36" xfId="50" applyFont="1" applyFill="1" applyBorder="1" applyAlignment="1">
      <alignment horizontal="center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vertical="center"/>
    </xf>
    <xf numFmtId="0" fontId="22" fillId="0" borderId="39" xfId="50" applyFont="1" applyFill="1" applyBorder="1" applyAlignment="1">
      <alignment horizontal="left" vertical="center"/>
    </xf>
    <xf numFmtId="0" fontId="22" fillId="0" borderId="39" xfId="50" applyFont="1" applyFill="1" applyBorder="1" applyAlignment="1">
      <alignment vertical="center"/>
    </xf>
    <xf numFmtId="0" fontId="21" fillId="0" borderId="39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2" fillId="0" borderId="0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vertical="center"/>
    </xf>
    <xf numFmtId="0" fontId="21" fillId="0" borderId="27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left" vertical="center"/>
    </xf>
    <xf numFmtId="0" fontId="22" fillId="0" borderId="37" xfId="50" applyFont="1" applyFill="1" applyBorder="1" applyAlignment="1">
      <alignment horizontal="left" vertical="center"/>
    </xf>
    <xf numFmtId="0" fontId="22" fillId="0" borderId="36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left" vertical="center" wrapText="1"/>
    </xf>
    <xf numFmtId="0" fontId="22" fillId="0" borderId="13" xfId="50" applyFont="1" applyFill="1" applyBorder="1" applyAlignment="1">
      <alignment horizontal="left" vertical="center" wrapText="1"/>
    </xf>
    <xf numFmtId="0" fontId="21" fillId="0" borderId="38" xfId="50" applyFont="1" applyFill="1" applyBorder="1" applyAlignment="1">
      <alignment horizontal="left" vertical="center"/>
    </xf>
    <xf numFmtId="0" fontId="19" fillId="0" borderId="39" xfId="50" applyFill="1" applyBorder="1" applyAlignment="1">
      <alignment horizontal="center" vertical="center"/>
    </xf>
    <xf numFmtId="0" fontId="21" fillId="0" borderId="40" xfId="50" applyFont="1" applyFill="1" applyBorder="1" applyAlignment="1">
      <alignment horizontal="center" vertical="center"/>
    </xf>
    <xf numFmtId="0" fontId="21" fillId="0" borderId="41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22" fillId="0" borderId="43" xfId="50" applyFont="1" applyFill="1" applyBorder="1" applyAlignment="1">
      <alignment horizontal="left" vertical="center"/>
    </xf>
    <xf numFmtId="0" fontId="22" fillId="0" borderId="44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 wrapText="1"/>
    </xf>
    <xf numFmtId="0" fontId="21" fillId="0" borderId="13" xfId="50" applyFont="1" applyFill="1" applyBorder="1" applyAlignment="1">
      <alignment horizontal="left" vertical="center" wrapText="1"/>
    </xf>
    <xf numFmtId="0" fontId="22" fillId="0" borderId="39" xfId="50" applyFont="1" applyFill="1" applyBorder="1" applyAlignment="1">
      <alignment horizontal="center" vertical="center"/>
    </xf>
    <xf numFmtId="58" fontId="22" fillId="0" borderId="39" xfId="50" applyNumberFormat="1" applyFont="1" applyFill="1" applyBorder="1" applyAlignment="1">
      <alignment vertical="center"/>
    </xf>
    <xf numFmtId="0" fontId="21" fillId="0" borderId="39" xfId="50" applyFont="1" applyFill="1" applyBorder="1" applyAlignment="1">
      <alignment horizontal="center" vertical="center"/>
    </xf>
    <xf numFmtId="0" fontId="22" fillId="0" borderId="46" xfId="50" applyFont="1" applyFill="1" applyBorder="1" applyAlignment="1">
      <alignment horizontal="center" vertical="center"/>
    </xf>
    <xf numFmtId="0" fontId="21" fillId="0" borderId="47" xfId="50" applyFont="1" applyFill="1" applyBorder="1" applyAlignment="1">
      <alignment horizontal="center" vertical="center"/>
    </xf>
    <xf numFmtId="0" fontId="22" fillId="0" borderId="47" xfId="50" applyFont="1" applyFill="1" applyBorder="1" applyAlignment="1">
      <alignment horizontal="left" vertical="center"/>
    </xf>
    <xf numFmtId="0" fontId="22" fillId="0" borderId="48" xfId="50" applyFont="1" applyFill="1" applyBorder="1" applyAlignment="1">
      <alignment horizontal="left" vertical="center"/>
    </xf>
    <xf numFmtId="0" fontId="22" fillId="0" borderId="49" xfId="50" applyFont="1" applyFill="1" applyBorder="1" applyAlignment="1">
      <alignment horizontal="center" vertical="center"/>
    </xf>
    <xf numFmtId="0" fontId="22" fillId="0" borderId="50" xfId="50" applyFont="1" applyFill="1" applyBorder="1" applyAlignment="1">
      <alignment horizontal="center" vertical="center"/>
    </xf>
    <xf numFmtId="0" fontId="14" fillId="0" borderId="50" xfId="50" applyFont="1" applyFill="1" applyBorder="1" applyAlignment="1">
      <alignment horizontal="left" vertical="center"/>
    </xf>
    <xf numFmtId="0" fontId="22" fillId="0" borderId="51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left" vertical="center"/>
    </xf>
    <xf numFmtId="0" fontId="22" fillId="0" borderId="50" xfId="50" applyFont="1" applyFill="1" applyBorder="1" applyAlignment="1">
      <alignment horizontal="left" vertical="center"/>
    </xf>
    <xf numFmtId="0" fontId="22" fillId="0" borderId="47" xfId="50" applyFont="1" applyFill="1" applyBorder="1" applyAlignment="1">
      <alignment horizontal="left" vertical="center" wrapText="1"/>
    </xf>
    <xf numFmtId="0" fontId="19" fillId="0" borderId="51" xfId="50" applyFill="1" applyBorder="1" applyAlignment="1">
      <alignment horizontal="center" vertical="center"/>
    </xf>
    <xf numFmtId="0" fontId="21" fillId="0" borderId="52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22" fillId="0" borderId="53" xfId="50" applyFont="1" applyFill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left" vertical="center" wrapText="1"/>
    </xf>
    <xf numFmtId="0" fontId="22" fillId="0" borderId="51" xfId="50" applyFont="1" applyFill="1" applyBorder="1" applyAlignment="1">
      <alignment horizontal="center" vertical="center"/>
    </xf>
    <xf numFmtId="0" fontId="19" fillId="0" borderId="0" xfId="50" applyFont="1" applyAlignment="1">
      <alignment horizontal="left" vertical="center"/>
    </xf>
    <xf numFmtId="0" fontId="23" fillId="0" borderId="25" xfId="50" applyFont="1" applyBorder="1" applyAlignment="1">
      <alignment horizontal="center" vertical="top"/>
    </xf>
    <xf numFmtId="0" fontId="13" fillId="0" borderId="54" xfId="50" applyFont="1" applyBorder="1" applyAlignment="1">
      <alignment horizontal="left" vertical="center"/>
    </xf>
    <xf numFmtId="0" fontId="12" fillId="0" borderId="55" xfId="50" applyFont="1" applyBorder="1" applyAlignment="1">
      <alignment horizontal="center" vertical="center"/>
    </xf>
    <xf numFmtId="0" fontId="13" fillId="0" borderId="55" xfId="50" applyFont="1" applyBorder="1" applyAlignment="1">
      <alignment horizontal="center" vertical="center"/>
    </xf>
    <xf numFmtId="0" fontId="14" fillId="0" borderId="55" xfId="50" applyFont="1" applyBorder="1" applyAlignment="1">
      <alignment horizontal="left" vertical="center"/>
    </xf>
    <xf numFmtId="0" fontId="14" fillId="0" borderId="26" xfId="50" applyFont="1" applyBorder="1" applyAlignment="1">
      <alignment horizontal="center" vertical="center"/>
    </xf>
    <xf numFmtId="0" fontId="14" fillId="0" borderId="27" xfId="50" applyFont="1" applyBorder="1" applyAlignment="1">
      <alignment horizontal="center" vertical="center"/>
    </xf>
    <xf numFmtId="0" fontId="14" fillId="0" borderId="46" xfId="50" applyFont="1" applyBorder="1" applyAlignment="1">
      <alignment horizontal="center" vertical="center"/>
    </xf>
    <xf numFmtId="0" fontId="13" fillId="0" borderId="26" xfId="50" applyFont="1" applyBorder="1" applyAlignment="1">
      <alignment horizontal="center" vertical="center"/>
    </xf>
    <xf numFmtId="0" fontId="13" fillId="0" borderId="27" xfId="50" applyFont="1" applyBorder="1" applyAlignment="1">
      <alignment horizontal="center" vertical="center"/>
    </xf>
    <xf numFmtId="0" fontId="13" fillId="0" borderId="46" xfId="50" applyFont="1" applyBorder="1" applyAlignment="1">
      <alignment horizontal="center" vertical="center"/>
    </xf>
    <xf numFmtId="0" fontId="14" fillId="0" borderId="28" xfId="50" applyFont="1" applyBorder="1" applyAlignment="1">
      <alignment horizontal="left" vertical="center"/>
    </xf>
    <xf numFmtId="0" fontId="12" fillId="0" borderId="13" xfId="50" applyFont="1" applyBorder="1" applyAlignment="1">
      <alignment horizontal="center" vertical="center"/>
    </xf>
    <xf numFmtId="0" fontId="12" fillId="0" borderId="47" xfId="50" applyFont="1" applyBorder="1" applyAlignment="1">
      <alignment horizontal="center" vertical="center"/>
    </xf>
    <xf numFmtId="0" fontId="14" fillId="0" borderId="13" xfId="50" applyFont="1" applyBorder="1" applyAlignment="1">
      <alignment horizontal="left" vertical="center"/>
    </xf>
    <xf numFmtId="14" fontId="12" fillId="0" borderId="13" xfId="50" applyNumberFormat="1" applyFont="1" applyBorder="1" applyAlignment="1">
      <alignment horizontal="center" vertical="center"/>
    </xf>
    <xf numFmtId="14" fontId="12" fillId="0" borderId="47" xfId="50" applyNumberFormat="1" applyFont="1" applyBorder="1" applyAlignment="1">
      <alignment horizontal="center" vertical="center"/>
    </xf>
    <xf numFmtId="0" fontId="14" fillId="0" borderId="28" xfId="50" applyFont="1" applyBorder="1" applyAlignment="1">
      <alignment vertical="center"/>
    </xf>
    <xf numFmtId="0" fontId="22" fillId="0" borderId="13" xfId="50" applyFont="1" applyBorder="1" applyAlignment="1">
      <alignment horizontal="center" vertical="center"/>
    </xf>
    <xf numFmtId="0" fontId="22" fillId="0" borderId="47" xfId="50" applyFont="1" applyBorder="1" applyAlignment="1">
      <alignment horizontal="center" vertical="center"/>
    </xf>
    <xf numFmtId="0" fontId="12" fillId="0" borderId="13" xfId="50" applyFont="1" applyBorder="1" applyAlignment="1">
      <alignment vertical="center"/>
    </xf>
    <xf numFmtId="0" fontId="12" fillId="0" borderId="47" xfId="50" applyFont="1" applyBorder="1" applyAlignment="1">
      <alignment vertical="center"/>
    </xf>
    <xf numFmtId="0" fontId="14" fillId="0" borderId="28" xfId="50" applyFont="1" applyBorder="1" applyAlignment="1">
      <alignment horizontal="center" vertical="center"/>
    </xf>
    <xf numFmtId="0" fontId="12" fillId="0" borderId="28" xfId="50" applyFont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0" fontId="12" fillId="0" borderId="39" xfId="50" applyFont="1" applyBorder="1" applyAlignment="1">
      <alignment horizontal="center" vertical="center"/>
    </xf>
    <xf numFmtId="0" fontId="12" fillId="0" borderId="51" xfId="50" applyFont="1" applyBorder="1" applyAlignment="1">
      <alignment horizontal="center" vertical="center"/>
    </xf>
    <xf numFmtId="0" fontId="14" fillId="0" borderId="39" xfId="50" applyFont="1" applyBorder="1" applyAlignment="1">
      <alignment horizontal="left" vertical="center"/>
    </xf>
    <xf numFmtId="14" fontId="12" fillId="0" borderId="39" xfId="50" applyNumberFormat="1" applyFont="1" applyBorder="1" applyAlignment="1">
      <alignment horizontal="center" vertical="center"/>
    </xf>
    <xf numFmtId="14" fontId="12" fillId="0" borderId="51" xfId="50" applyNumberFormat="1" applyFont="1" applyBorder="1" applyAlignment="1">
      <alignment horizontal="center" vertical="center"/>
    </xf>
    <xf numFmtId="0" fontId="12" fillId="0" borderId="38" xfId="50" applyFont="1" applyBorder="1" applyAlignment="1">
      <alignment horizontal="left" vertical="center"/>
    </xf>
    <xf numFmtId="0" fontId="13" fillId="0" borderId="0" xfId="50" applyFont="1" applyBorder="1" applyAlignment="1">
      <alignment horizontal="left" vertical="center"/>
    </xf>
    <xf numFmtId="0" fontId="14" fillId="0" borderId="26" xfId="50" applyFont="1" applyBorder="1" applyAlignment="1">
      <alignment vertical="center"/>
    </xf>
    <xf numFmtId="0" fontId="19" fillId="0" borderId="27" xfId="50" applyFont="1" applyBorder="1" applyAlignment="1">
      <alignment horizontal="left" vertical="center"/>
    </xf>
    <xf numFmtId="0" fontId="12" fillId="0" borderId="27" xfId="50" applyFont="1" applyBorder="1" applyAlignment="1">
      <alignment horizontal="left" vertical="center"/>
    </xf>
    <xf numFmtId="0" fontId="19" fillId="0" borderId="27" xfId="50" applyFont="1" applyBorder="1" applyAlignment="1">
      <alignment vertical="center"/>
    </xf>
    <xf numFmtId="0" fontId="14" fillId="0" borderId="27" xfId="50" applyFont="1" applyBorder="1" applyAlignment="1">
      <alignment vertical="center"/>
    </xf>
    <xf numFmtId="0" fontId="19" fillId="0" borderId="13" xfId="50" applyFont="1" applyBorder="1" applyAlignment="1">
      <alignment horizontal="left" vertical="center"/>
    </xf>
    <xf numFmtId="0" fontId="12" fillId="0" borderId="13" xfId="50" applyFont="1" applyBorder="1" applyAlignment="1">
      <alignment horizontal="left" vertical="center"/>
    </xf>
    <xf numFmtId="0" fontId="19" fillId="0" borderId="13" xfId="50" applyFont="1" applyBorder="1" applyAlignment="1">
      <alignment vertical="center"/>
    </xf>
    <xf numFmtId="0" fontId="14" fillId="0" borderId="13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22" fillId="0" borderId="26" xfId="50" applyFont="1" applyBorder="1" applyAlignment="1">
      <alignment horizontal="left" vertical="center"/>
    </xf>
    <xf numFmtId="0" fontId="22" fillId="0" borderId="27" xfId="50" applyFont="1" applyBorder="1" applyAlignment="1">
      <alignment horizontal="left" vertical="center"/>
    </xf>
    <xf numFmtId="0" fontId="22" fillId="0" borderId="37" xfId="50" applyFont="1" applyBorder="1" applyAlignment="1">
      <alignment horizontal="left" vertical="center"/>
    </xf>
    <xf numFmtId="0" fontId="22" fillId="0" borderId="36" xfId="50" applyFont="1" applyBorder="1" applyAlignment="1">
      <alignment horizontal="left" vertical="center"/>
    </xf>
    <xf numFmtId="0" fontId="22" fillId="0" borderId="45" xfId="50" applyFont="1" applyBorder="1" applyAlignment="1">
      <alignment horizontal="left" vertical="center"/>
    </xf>
    <xf numFmtId="0" fontId="22" fillId="0" borderId="35" xfId="50" applyFont="1" applyBorder="1" applyAlignment="1">
      <alignment horizontal="left" vertical="center"/>
    </xf>
    <xf numFmtId="0" fontId="12" fillId="0" borderId="39" xfId="5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28" xfId="50" applyFont="1" applyFill="1" applyBorder="1" applyAlignment="1">
      <alignment horizontal="left" vertical="center"/>
    </xf>
    <xf numFmtId="0" fontId="12" fillId="0" borderId="13" xfId="50" applyFont="1" applyFill="1" applyBorder="1" applyAlignment="1">
      <alignment horizontal="left" vertical="center"/>
    </xf>
    <xf numFmtId="0" fontId="14" fillId="0" borderId="38" xfId="50" applyFont="1" applyBorder="1" applyAlignment="1">
      <alignment horizontal="center" vertical="center"/>
    </xf>
    <xf numFmtId="0" fontId="14" fillId="0" borderId="39" xfId="50" applyFont="1" applyBorder="1" applyAlignment="1">
      <alignment horizontal="center" vertical="center"/>
    </xf>
    <xf numFmtId="0" fontId="14" fillId="0" borderId="13" xfId="50" applyFont="1" applyBorder="1" applyAlignment="1">
      <alignment horizontal="center" vertical="center"/>
    </xf>
    <xf numFmtId="0" fontId="21" fillId="0" borderId="13" xfId="50" applyFont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3" fillId="0" borderId="0" xfId="50" applyFont="1" applyFill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2" fillId="0" borderId="37" xfId="50" applyFont="1" applyFill="1" applyBorder="1" applyAlignment="1">
      <alignment horizontal="left" vertical="center"/>
    </xf>
    <xf numFmtId="0" fontId="12" fillId="0" borderId="36" xfId="50" applyFont="1" applyFill="1" applyBorder="1" applyAlignment="1">
      <alignment horizontal="left" vertical="center"/>
    </xf>
    <xf numFmtId="0" fontId="14" fillId="0" borderId="37" xfId="50" applyFont="1" applyBorder="1" applyAlignment="1">
      <alignment horizontal="left" vertical="center"/>
    </xf>
    <xf numFmtId="0" fontId="14" fillId="0" borderId="36" xfId="50" applyFont="1" applyBorder="1" applyAlignment="1">
      <alignment horizontal="left" vertical="center"/>
    </xf>
    <xf numFmtId="0" fontId="13" fillId="0" borderId="56" xfId="50" applyFont="1" applyBorder="1" applyAlignment="1">
      <alignment vertical="center"/>
    </xf>
    <xf numFmtId="0" fontId="12" fillId="0" borderId="57" xfId="50" applyFont="1" applyBorder="1" applyAlignment="1">
      <alignment horizontal="center" vertical="center"/>
    </xf>
    <xf numFmtId="0" fontId="13" fillId="0" borderId="57" xfId="50" applyFont="1" applyBorder="1" applyAlignment="1">
      <alignment vertical="center"/>
    </xf>
    <xf numFmtId="0" fontId="12" fillId="0" borderId="57" xfId="50" applyFont="1" applyBorder="1" applyAlignment="1">
      <alignment vertical="center"/>
    </xf>
    <xf numFmtId="58" fontId="19" fillId="0" borderId="57" xfId="50" applyNumberFormat="1" applyFont="1" applyBorder="1" applyAlignment="1">
      <alignment vertical="center"/>
    </xf>
    <xf numFmtId="0" fontId="13" fillId="0" borderId="57" xfId="50" applyFont="1" applyBorder="1" applyAlignment="1">
      <alignment horizontal="center" vertical="center"/>
    </xf>
    <xf numFmtId="0" fontId="13" fillId="0" borderId="58" xfId="50" applyFont="1" applyFill="1" applyBorder="1" applyAlignment="1">
      <alignment horizontal="left" vertical="center"/>
    </xf>
    <xf numFmtId="0" fontId="13" fillId="0" borderId="57" xfId="50" applyFont="1" applyFill="1" applyBorder="1" applyAlignment="1">
      <alignment horizontal="left" vertical="center"/>
    </xf>
    <xf numFmtId="0" fontId="13" fillId="0" borderId="31" xfId="50" applyFont="1" applyFill="1" applyBorder="1" applyAlignment="1">
      <alignment horizontal="center" vertical="center"/>
    </xf>
    <xf numFmtId="0" fontId="13" fillId="0" borderId="32" xfId="50" applyFont="1" applyFill="1" applyBorder="1" applyAlignment="1">
      <alignment horizontal="center" vertical="center"/>
    </xf>
    <xf numFmtId="0" fontId="13" fillId="0" borderId="38" xfId="50" applyFont="1" applyFill="1" applyBorder="1" applyAlignment="1">
      <alignment horizontal="center" vertical="center"/>
    </xf>
    <xf numFmtId="0" fontId="13" fillId="0" borderId="39" xfId="50" applyFont="1" applyFill="1" applyBorder="1" applyAlignment="1">
      <alignment horizontal="center" vertical="center"/>
    </xf>
    <xf numFmtId="0" fontId="19" fillId="0" borderId="55" xfId="50" applyFont="1" applyBorder="1" applyAlignment="1">
      <alignment horizontal="center" vertical="center"/>
    </xf>
    <xf numFmtId="0" fontId="19" fillId="0" borderId="59" xfId="50" applyFont="1" applyBorder="1" applyAlignment="1">
      <alignment horizontal="center" vertical="center"/>
    </xf>
    <xf numFmtId="0" fontId="12" fillId="0" borderId="47" xfId="50" applyFont="1" applyBorder="1" applyAlignment="1">
      <alignment horizontal="left" vertical="center"/>
    </xf>
    <xf numFmtId="0" fontId="14" fillId="0" borderId="47" xfId="50" applyFont="1" applyBorder="1" applyAlignment="1">
      <alignment horizontal="center" vertical="center"/>
    </xf>
    <xf numFmtId="0" fontId="12" fillId="0" borderId="51" xfId="50" applyFont="1" applyBorder="1" applyAlignment="1">
      <alignment horizontal="left" vertical="center"/>
    </xf>
    <xf numFmtId="0" fontId="12" fillId="0" borderId="46" xfId="50" applyFont="1" applyBorder="1" applyAlignment="1">
      <alignment horizontal="left" vertical="center"/>
    </xf>
    <xf numFmtId="0" fontId="14" fillId="0" borderId="51" xfId="50" applyFont="1" applyBorder="1" applyAlignment="1">
      <alignment horizontal="left" vertical="center"/>
    </xf>
    <xf numFmtId="0" fontId="21" fillId="0" borderId="27" xfId="50" applyFont="1" applyBorder="1" applyAlignment="1">
      <alignment horizontal="left" vertical="center"/>
    </xf>
    <xf numFmtId="0" fontId="21" fillId="0" borderId="46" xfId="50" applyFont="1" applyBorder="1" applyAlignment="1">
      <alignment horizontal="left" vertical="center"/>
    </xf>
    <xf numFmtId="0" fontId="21" fillId="0" borderId="35" xfId="50" applyFont="1" applyBorder="1" applyAlignment="1">
      <alignment horizontal="left" vertical="center"/>
    </xf>
    <xf numFmtId="0" fontId="21" fillId="0" borderId="36" xfId="50" applyFont="1" applyBorder="1" applyAlignment="1">
      <alignment horizontal="left" vertical="center"/>
    </xf>
    <xf numFmtId="0" fontId="21" fillId="0" borderId="50" xfId="50" applyFont="1" applyBorder="1" applyAlignment="1">
      <alignment horizontal="left" vertical="center"/>
    </xf>
    <xf numFmtId="0" fontId="12" fillId="0" borderId="47" xfId="50" applyFont="1" applyFill="1" applyBorder="1" applyAlignment="1">
      <alignment horizontal="left" vertical="center"/>
    </xf>
    <xf numFmtId="0" fontId="14" fillId="0" borderId="51" xfId="50" applyFont="1" applyBorder="1" applyAlignment="1">
      <alignment horizontal="center" vertical="center"/>
    </xf>
    <xf numFmtId="0" fontId="21" fillId="0" borderId="47" xfId="50" applyFont="1" applyBorder="1" applyAlignment="1">
      <alignment horizontal="left" vertical="center"/>
    </xf>
    <xf numFmtId="0" fontId="14" fillId="0" borderId="53" xfId="50" applyFont="1" applyFill="1" applyBorder="1" applyAlignment="1">
      <alignment horizontal="left" vertical="center"/>
    </xf>
    <xf numFmtId="0" fontId="12" fillId="0" borderId="52" xfId="50" applyFont="1" applyFill="1" applyBorder="1" applyAlignment="1">
      <alignment horizontal="left" vertical="center"/>
    </xf>
    <xf numFmtId="0" fontId="12" fillId="0" borderId="50" xfId="50" applyFont="1" applyFill="1" applyBorder="1" applyAlignment="1">
      <alignment horizontal="left" vertical="center"/>
    </xf>
    <xf numFmtId="0" fontId="14" fillId="0" borderId="50" xfId="50" applyFont="1" applyBorder="1" applyAlignment="1">
      <alignment horizontal="left" vertical="center"/>
    </xf>
    <xf numFmtId="0" fontId="12" fillId="0" borderId="60" xfId="50" applyFont="1" applyBorder="1" applyAlignment="1">
      <alignment horizontal="center" vertical="center"/>
    </xf>
    <xf numFmtId="0" fontId="13" fillId="0" borderId="61" xfId="50" applyFont="1" applyFill="1" applyBorder="1" applyAlignment="1">
      <alignment horizontal="left" vertical="center"/>
    </xf>
    <xf numFmtId="0" fontId="13" fillId="0" borderId="62" xfId="50" applyFont="1" applyFill="1" applyBorder="1" applyAlignment="1">
      <alignment horizontal="center" vertical="center"/>
    </xf>
    <xf numFmtId="0" fontId="13" fillId="0" borderId="51" xfId="50" applyFont="1" applyFill="1" applyBorder="1" applyAlignment="1">
      <alignment horizontal="center" vertical="center"/>
    </xf>
    <xf numFmtId="0" fontId="19" fillId="0" borderId="57" xfId="50" applyFont="1" applyBorder="1" applyAlignment="1">
      <alignment horizontal="center" vertical="center"/>
    </xf>
    <xf numFmtId="0" fontId="19" fillId="0" borderId="60" xfId="50" applyFont="1" applyBorder="1" applyAlignment="1">
      <alignment horizontal="center" vertical="center"/>
    </xf>
    <xf numFmtId="49" fontId="11" fillId="3" borderId="63" xfId="52" applyNumberFormat="1" applyFont="1" applyFill="1" applyBorder="1" applyAlignment="1">
      <alignment horizontal="center" vertical="center"/>
    </xf>
    <xf numFmtId="49" fontId="10" fillId="3" borderId="64" xfId="52" applyNumberFormat="1" applyFont="1" applyFill="1" applyBorder="1" applyAlignment="1">
      <alignment horizontal="center" vertical="center"/>
    </xf>
    <xf numFmtId="49" fontId="10" fillId="3" borderId="65" xfId="52" applyNumberFormat="1" applyFont="1" applyFill="1" applyBorder="1" applyAlignment="1">
      <alignment horizontal="center" vertical="center"/>
    </xf>
    <xf numFmtId="49" fontId="11" fillId="3" borderId="65" xfId="52" applyNumberFormat="1" applyFont="1" applyFill="1" applyBorder="1" applyAlignment="1">
      <alignment horizontal="center" vertical="center"/>
    </xf>
    <xf numFmtId="49" fontId="10" fillId="3" borderId="66" xfId="51" applyNumberFormat="1" applyFont="1" applyFill="1" applyBorder="1" applyAlignment="1">
      <alignment horizontal="center"/>
    </xf>
    <xf numFmtId="0" fontId="19" fillId="0" borderId="0" xfId="50" applyFont="1" applyBorder="1" applyAlignment="1">
      <alignment horizontal="left" vertical="center"/>
    </xf>
    <xf numFmtId="0" fontId="24" fillId="0" borderId="25" xfId="50" applyFont="1" applyBorder="1" applyAlignment="1">
      <alignment horizontal="center" vertical="top"/>
    </xf>
    <xf numFmtId="0" fontId="12" fillId="0" borderId="35" xfId="50" applyFont="1" applyBorder="1" applyAlignment="1">
      <alignment horizontal="left" vertical="center"/>
    </xf>
    <xf numFmtId="0" fontId="12" fillId="0" borderId="50" xfId="50" applyFont="1" applyBorder="1" applyAlignment="1">
      <alignment horizontal="left" vertical="center"/>
    </xf>
    <xf numFmtId="0" fontId="14" fillId="0" borderId="38" xfId="50" applyFont="1" applyBorder="1" applyAlignment="1">
      <alignment vertical="center"/>
    </xf>
    <xf numFmtId="0" fontId="14" fillId="0" borderId="67" xfId="50" applyFont="1" applyBorder="1" applyAlignment="1">
      <alignment horizontal="left" vertical="center"/>
    </xf>
    <xf numFmtId="0" fontId="14" fillId="0" borderId="40" xfId="50" applyFont="1" applyBorder="1" applyAlignment="1">
      <alignment horizontal="left" vertical="center"/>
    </xf>
    <xf numFmtId="0" fontId="13" fillId="0" borderId="58" xfId="50" applyFont="1" applyBorder="1" applyAlignment="1">
      <alignment horizontal="left" vertical="center"/>
    </xf>
    <xf numFmtId="0" fontId="13" fillId="0" borderId="57" xfId="50" applyFont="1" applyBorder="1" applyAlignment="1">
      <alignment horizontal="left" vertical="center"/>
    </xf>
    <xf numFmtId="0" fontId="14" fillId="0" borderId="31" xfId="50" applyFont="1" applyBorder="1" applyAlignment="1">
      <alignment vertical="center"/>
    </xf>
    <xf numFmtId="0" fontId="19" fillId="0" borderId="32" xfId="50" applyFont="1" applyBorder="1" applyAlignment="1">
      <alignment horizontal="left" vertical="center"/>
    </xf>
    <xf numFmtId="0" fontId="12" fillId="0" borderId="32" xfId="50" applyFont="1" applyBorder="1" applyAlignment="1">
      <alignment horizontal="left" vertical="center"/>
    </xf>
    <xf numFmtId="0" fontId="19" fillId="0" borderId="32" xfId="50" applyFont="1" applyBorder="1" applyAlignment="1">
      <alignment vertical="center"/>
    </xf>
    <xf numFmtId="0" fontId="14" fillId="0" borderId="32" xfId="50" applyFont="1" applyBorder="1" applyAlignment="1">
      <alignment vertical="center"/>
    </xf>
    <xf numFmtId="0" fontId="14" fillId="0" borderId="31" xfId="50" applyFont="1" applyBorder="1" applyAlignment="1">
      <alignment horizontal="center" vertical="center"/>
    </xf>
    <xf numFmtId="0" fontId="12" fillId="0" borderId="32" xfId="50" applyFont="1" applyBorder="1" applyAlignment="1">
      <alignment horizontal="center" vertical="center"/>
    </xf>
    <xf numFmtId="0" fontId="14" fillId="0" borderId="32" xfId="50" applyFont="1" applyBorder="1" applyAlignment="1">
      <alignment horizontal="center" vertical="center"/>
    </xf>
    <xf numFmtId="0" fontId="19" fillId="0" borderId="32" xfId="50" applyFont="1" applyBorder="1" applyAlignment="1">
      <alignment horizontal="center" vertical="center"/>
    </xf>
    <xf numFmtId="0" fontId="19" fillId="0" borderId="13" xfId="50" applyFont="1" applyBorder="1" applyAlignment="1">
      <alignment horizontal="center" vertical="center"/>
    </xf>
    <xf numFmtId="0" fontId="14" fillId="0" borderId="43" xfId="50" applyFont="1" applyBorder="1" applyAlignment="1">
      <alignment horizontal="left" vertical="center" wrapText="1"/>
    </xf>
    <xf numFmtId="0" fontId="14" fillId="0" borderId="44" xfId="50" applyFont="1" applyBorder="1" applyAlignment="1">
      <alignment horizontal="left" vertical="center" wrapText="1"/>
    </xf>
    <xf numFmtId="0" fontId="14" fillId="0" borderId="31" xfId="50" applyFont="1" applyBorder="1" applyAlignment="1">
      <alignment horizontal="left" vertical="center"/>
    </xf>
    <xf numFmtId="0" fontId="14" fillId="0" borderId="32" xfId="50" applyFont="1" applyBorder="1" applyAlignment="1">
      <alignment horizontal="left" vertical="center"/>
    </xf>
    <xf numFmtId="0" fontId="25" fillId="0" borderId="68" xfId="50" applyFont="1" applyBorder="1" applyAlignment="1">
      <alignment horizontal="left" vertical="center" wrapText="1"/>
    </xf>
    <xf numFmtId="9" fontId="12" fillId="0" borderId="13" xfId="50" applyNumberFormat="1" applyFont="1" applyBorder="1" applyAlignment="1">
      <alignment horizontal="center" vertical="center"/>
    </xf>
    <xf numFmtId="0" fontId="13" fillId="0" borderId="58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/>
    </xf>
    <xf numFmtId="9" fontId="12" fillId="0" borderId="41" xfId="50" applyNumberFormat="1" applyFont="1" applyBorder="1" applyAlignment="1">
      <alignment horizontal="left" vertical="center"/>
    </xf>
    <xf numFmtId="9" fontId="12" fillId="0" borderId="42" xfId="50" applyNumberFormat="1" applyFont="1" applyBorder="1" applyAlignment="1">
      <alignment horizontal="left" vertical="center"/>
    </xf>
    <xf numFmtId="9" fontId="12" fillId="0" borderId="43" xfId="50" applyNumberFormat="1" applyFont="1" applyBorder="1" applyAlignment="1">
      <alignment horizontal="left" vertical="center"/>
    </xf>
    <xf numFmtId="9" fontId="12" fillId="0" borderId="44" xfId="50" applyNumberFormat="1" applyFont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1" fillId="0" borderId="69" xfId="50" applyFont="1" applyFill="1" applyBorder="1" applyAlignment="1">
      <alignment horizontal="left" vertical="center"/>
    </xf>
    <xf numFmtId="0" fontId="21" fillId="0" borderId="44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2" fillId="0" borderId="70" xfId="50" applyFont="1" applyFill="1" applyBorder="1" applyAlignment="1">
      <alignment horizontal="left" vertical="center"/>
    </xf>
    <xf numFmtId="0" fontId="12" fillId="0" borderId="34" xfId="50" applyFont="1" applyFill="1" applyBorder="1" applyAlignment="1">
      <alignment horizontal="left" vertical="center"/>
    </xf>
    <xf numFmtId="0" fontId="13" fillId="0" borderId="54" xfId="50" applyFont="1" applyBorder="1" applyAlignment="1">
      <alignment vertical="center"/>
    </xf>
    <xf numFmtId="0" fontId="26" fillId="0" borderId="57" xfId="50" applyFont="1" applyBorder="1" applyAlignment="1">
      <alignment horizontal="center" vertical="center"/>
    </xf>
    <xf numFmtId="0" fontId="13" fillId="0" borderId="55" xfId="50" applyFont="1" applyBorder="1" applyAlignment="1">
      <alignment vertical="center"/>
    </xf>
    <xf numFmtId="0" fontId="12" fillId="0" borderId="71" xfId="50" applyFont="1" applyBorder="1" applyAlignment="1">
      <alignment vertical="center"/>
    </xf>
    <xf numFmtId="0" fontId="13" fillId="0" borderId="71" xfId="50" applyFont="1" applyBorder="1" applyAlignment="1">
      <alignment vertical="center"/>
    </xf>
    <xf numFmtId="58" fontId="19" fillId="0" borderId="55" xfId="50" applyNumberFormat="1" applyFont="1" applyBorder="1" applyAlignment="1">
      <alignment vertical="center"/>
    </xf>
    <xf numFmtId="0" fontId="13" fillId="0" borderId="40" xfId="50" applyFont="1" applyBorder="1" applyAlignment="1">
      <alignment horizontal="center" vertical="center"/>
    </xf>
    <xf numFmtId="0" fontId="12" fillId="0" borderId="67" xfId="50" applyFont="1" applyFill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9" fillId="0" borderId="71" xfId="50" applyFont="1" applyBorder="1" applyAlignment="1">
      <alignment vertical="center"/>
    </xf>
    <xf numFmtId="0" fontId="14" fillId="0" borderId="72" xfId="50" applyFont="1" applyBorder="1" applyAlignment="1">
      <alignment horizontal="left" vertical="center"/>
    </xf>
    <xf numFmtId="0" fontId="13" fillId="0" borderId="61" xfId="50" applyFont="1" applyBorder="1" applyAlignment="1">
      <alignment horizontal="left" vertical="center"/>
    </xf>
    <xf numFmtId="0" fontId="12" fillId="0" borderId="62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3" xfId="50" applyFont="1" applyBorder="1" applyAlignment="1">
      <alignment horizontal="left" vertical="center" wrapText="1"/>
    </xf>
    <xf numFmtId="0" fontId="14" fillId="0" borderId="62" xfId="50" applyFont="1" applyBorder="1" applyAlignment="1">
      <alignment horizontal="left" vertical="center"/>
    </xf>
    <xf numFmtId="0" fontId="27" fillId="0" borderId="47" xfId="50" applyFont="1" applyBorder="1" applyAlignment="1">
      <alignment horizontal="left" vertical="center" wrapText="1"/>
    </xf>
    <xf numFmtId="0" fontId="22" fillId="0" borderId="47" xfId="5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9" fontId="12" fillId="0" borderId="52" xfId="50" applyNumberFormat="1" applyFont="1" applyBorder="1" applyAlignment="1">
      <alignment horizontal="left" vertical="center"/>
    </xf>
    <xf numFmtId="9" fontId="12" fillId="0" borderId="53" xfId="50" applyNumberFormat="1" applyFont="1" applyBorder="1" applyAlignment="1">
      <alignment horizontal="left" vertical="center"/>
    </xf>
    <xf numFmtId="0" fontId="21" fillId="0" borderId="62" xfId="50" applyFont="1" applyFill="1" applyBorder="1" applyAlignment="1">
      <alignment horizontal="left" vertical="center"/>
    </xf>
    <xf numFmtId="0" fontId="21" fillId="0" borderId="53" xfId="50" applyFont="1" applyFill="1" applyBorder="1" applyAlignment="1">
      <alignment horizontal="left" vertical="center"/>
    </xf>
    <xf numFmtId="0" fontId="12" fillId="0" borderId="49" xfId="50" applyFont="1" applyFill="1" applyBorder="1" applyAlignment="1">
      <alignment horizontal="left" vertical="center"/>
    </xf>
    <xf numFmtId="0" fontId="13" fillId="0" borderId="73" xfId="50" applyFont="1" applyBorder="1" applyAlignment="1">
      <alignment horizontal="center" vertical="center"/>
    </xf>
    <xf numFmtId="0" fontId="12" fillId="0" borderId="71" xfId="50" applyFont="1" applyBorder="1" applyAlignment="1">
      <alignment horizontal="center" vertical="center"/>
    </xf>
    <xf numFmtId="0" fontId="12" fillId="0" borderId="72" xfId="50" applyFont="1" applyBorder="1" applyAlignment="1">
      <alignment horizontal="center" vertical="center"/>
    </xf>
    <xf numFmtId="0" fontId="12" fillId="0" borderId="72" xfId="50" applyFont="1" applyFill="1" applyBorder="1" applyAlignment="1">
      <alignment horizontal="left" vertical="center"/>
    </xf>
    <xf numFmtId="0" fontId="28" fillId="0" borderId="74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29" fillId="0" borderId="76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28" fillId="0" borderId="79" xfId="0" applyFont="1" applyBorder="1" applyAlignment="1">
      <alignment horizontal="center" vertical="center" wrapText="1"/>
    </xf>
    <xf numFmtId="0" fontId="29" fillId="0" borderId="80" xfId="0" applyFont="1" applyBorder="1" applyAlignment="1">
      <alignment horizontal="center" vertical="center"/>
    </xf>
    <xf numFmtId="0" fontId="29" fillId="0" borderId="81" xfId="0" applyFont="1" applyBorder="1"/>
    <xf numFmtId="0" fontId="0" fillId="0" borderId="81" xfId="0" applyBorder="1"/>
    <xf numFmtId="0" fontId="0" fillId="0" borderId="82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11 17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431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39330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295400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816475" y="7393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283325" y="7393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673975" y="740283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050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25950" y="2143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283200" y="203835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283200" y="221932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25950" y="25050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283200" y="242887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121650" y="201930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121650" y="221932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254875" y="25050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121650" y="235267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834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835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8835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002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0972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7907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307975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1922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1922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568825" y="141922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3387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254875" y="2143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254875" y="23241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8835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0834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834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1932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5290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241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0507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4312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397375" y="232410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19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0" t="s">
        <v>0</v>
      </c>
      <c r="C2" s="361"/>
      <c r="D2" s="361"/>
      <c r="E2" s="361"/>
      <c r="F2" s="361"/>
      <c r="G2" s="361"/>
      <c r="H2" s="361"/>
      <c r="I2" s="375"/>
    </row>
    <row r="3" ht="27.95" customHeight="1" spans="2:9">
      <c r="B3" s="362"/>
      <c r="C3" s="363"/>
      <c r="D3" s="364" t="s">
        <v>1</v>
      </c>
      <c r="E3" s="365"/>
      <c r="F3" s="366" t="s">
        <v>2</v>
      </c>
      <c r="G3" s="367"/>
      <c r="H3" s="364" t="s">
        <v>3</v>
      </c>
      <c r="I3" s="376"/>
    </row>
    <row r="4" ht="27.95" customHeight="1" spans="2:9">
      <c r="B4" s="362" t="s">
        <v>4</v>
      </c>
      <c r="C4" s="363" t="s">
        <v>5</v>
      </c>
      <c r="D4" s="363" t="s">
        <v>6</v>
      </c>
      <c r="E4" s="363" t="s">
        <v>7</v>
      </c>
      <c r="F4" s="368" t="s">
        <v>6</v>
      </c>
      <c r="G4" s="368" t="s">
        <v>7</v>
      </c>
      <c r="H4" s="363" t="s">
        <v>6</v>
      </c>
      <c r="I4" s="377" t="s">
        <v>7</v>
      </c>
    </row>
    <row r="5" ht="27.95" customHeight="1" spans="2:9">
      <c r="B5" s="369" t="s">
        <v>8</v>
      </c>
      <c r="C5" s="9">
        <v>13</v>
      </c>
      <c r="D5" s="9">
        <v>0</v>
      </c>
      <c r="E5" s="9">
        <v>1</v>
      </c>
      <c r="F5" s="370">
        <v>0</v>
      </c>
      <c r="G5" s="370">
        <v>1</v>
      </c>
      <c r="H5" s="9">
        <v>1</v>
      </c>
      <c r="I5" s="378">
        <v>2</v>
      </c>
    </row>
    <row r="6" ht="27.95" customHeight="1" spans="2:9">
      <c r="B6" s="369" t="s">
        <v>9</v>
      </c>
      <c r="C6" s="9">
        <v>20</v>
      </c>
      <c r="D6" s="9">
        <v>0</v>
      </c>
      <c r="E6" s="9">
        <v>1</v>
      </c>
      <c r="F6" s="370">
        <v>1</v>
      </c>
      <c r="G6" s="370">
        <v>2</v>
      </c>
      <c r="H6" s="9">
        <v>2</v>
      </c>
      <c r="I6" s="378">
        <v>3</v>
      </c>
    </row>
    <row r="7" ht="27.95" customHeight="1" spans="2:9">
      <c r="B7" s="369" t="s">
        <v>10</v>
      </c>
      <c r="C7" s="9">
        <v>32</v>
      </c>
      <c r="D7" s="9">
        <v>0</v>
      </c>
      <c r="E7" s="9">
        <v>1</v>
      </c>
      <c r="F7" s="370">
        <v>2</v>
      </c>
      <c r="G7" s="370">
        <v>3</v>
      </c>
      <c r="H7" s="9">
        <v>3</v>
      </c>
      <c r="I7" s="378">
        <v>4</v>
      </c>
    </row>
    <row r="8" ht="27.95" customHeight="1" spans="2:9">
      <c r="B8" s="369" t="s">
        <v>11</v>
      </c>
      <c r="C8" s="9">
        <v>50</v>
      </c>
      <c r="D8" s="9">
        <v>1</v>
      </c>
      <c r="E8" s="9">
        <v>2</v>
      </c>
      <c r="F8" s="370">
        <v>3</v>
      </c>
      <c r="G8" s="370">
        <v>4</v>
      </c>
      <c r="H8" s="9">
        <v>5</v>
      </c>
      <c r="I8" s="378">
        <v>6</v>
      </c>
    </row>
    <row r="9" ht="27.95" customHeight="1" spans="2:9">
      <c r="B9" s="369" t="s">
        <v>12</v>
      </c>
      <c r="C9" s="9">
        <v>80</v>
      </c>
      <c r="D9" s="9">
        <v>2</v>
      </c>
      <c r="E9" s="9">
        <v>3</v>
      </c>
      <c r="F9" s="370">
        <v>5</v>
      </c>
      <c r="G9" s="370">
        <v>6</v>
      </c>
      <c r="H9" s="9">
        <v>7</v>
      </c>
      <c r="I9" s="378">
        <v>8</v>
      </c>
    </row>
    <row r="10" ht="27.95" customHeight="1" spans="2:9">
      <c r="B10" s="369" t="s">
        <v>13</v>
      </c>
      <c r="C10" s="9">
        <v>125</v>
      </c>
      <c r="D10" s="9">
        <v>3</v>
      </c>
      <c r="E10" s="9">
        <v>4</v>
      </c>
      <c r="F10" s="370">
        <v>7</v>
      </c>
      <c r="G10" s="370">
        <v>8</v>
      </c>
      <c r="H10" s="9">
        <v>10</v>
      </c>
      <c r="I10" s="378">
        <v>11</v>
      </c>
    </row>
    <row r="11" ht="27.95" customHeight="1" spans="2:9">
      <c r="B11" s="369" t="s">
        <v>14</v>
      </c>
      <c r="C11" s="9">
        <v>200</v>
      </c>
      <c r="D11" s="9">
        <v>5</v>
      </c>
      <c r="E11" s="9">
        <v>6</v>
      </c>
      <c r="F11" s="370">
        <v>10</v>
      </c>
      <c r="G11" s="370">
        <v>11</v>
      </c>
      <c r="H11" s="9">
        <v>14</v>
      </c>
      <c r="I11" s="378">
        <v>15</v>
      </c>
    </row>
    <row r="12" ht="27.95" customHeight="1" spans="2:9">
      <c r="B12" s="371" t="s">
        <v>15</v>
      </c>
      <c r="C12" s="372">
        <v>315</v>
      </c>
      <c r="D12" s="372">
        <v>7</v>
      </c>
      <c r="E12" s="372">
        <v>8</v>
      </c>
      <c r="F12" s="373">
        <v>14</v>
      </c>
      <c r="G12" s="373">
        <v>15</v>
      </c>
      <c r="H12" s="372">
        <v>21</v>
      </c>
      <c r="I12" s="379">
        <v>22</v>
      </c>
    </row>
    <row r="14" customFormat="1" spans="2:4">
      <c r="B14" s="374" t="s">
        <v>16</v>
      </c>
      <c r="C14" s="374"/>
      <c r="D14" s="374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L16" sqref="L16"/>
    </sheetView>
  </sheetViews>
  <sheetFormatPr defaultColWidth="10.375" defaultRowHeight="16.5" customHeight="1"/>
  <cols>
    <col min="1" max="9" width="10.375" style="186"/>
    <col min="10" max="10" width="8.875" style="186" customWidth="1"/>
    <col min="11" max="11" width="12" style="186" customWidth="1"/>
    <col min="12" max="16384" width="10.375" style="186"/>
  </cols>
  <sheetData>
    <row r="1" s="186" customFormat="1" ht="21" spans="1:11">
      <c r="A1" s="295" t="s">
        <v>17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="186" customFormat="1" ht="15" spans="1:11">
      <c r="A2" s="188" t="s">
        <v>18</v>
      </c>
      <c r="B2" s="189" t="s">
        <v>19</v>
      </c>
      <c r="C2" s="189"/>
      <c r="D2" s="190" t="s">
        <v>20</v>
      </c>
      <c r="E2" s="190"/>
      <c r="F2" s="189" t="s">
        <v>21</v>
      </c>
      <c r="G2" s="189"/>
      <c r="H2" s="191" t="s">
        <v>22</v>
      </c>
      <c r="I2" s="264" t="s">
        <v>21</v>
      </c>
      <c r="J2" s="264"/>
      <c r="K2" s="265"/>
    </row>
    <row r="3" s="186" customFormat="1" ht="14.25" spans="1:11">
      <c r="A3" s="192" t="s">
        <v>23</v>
      </c>
      <c r="B3" s="193"/>
      <c r="C3" s="194"/>
      <c r="D3" s="195" t="s">
        <v>24</v>
      </c>
      <c r="E3" s="196"/>
      <c r="F3" s="196"/>
      <c r="G3" s="197"/>
      <c r="H3" s="195" t="s">
        <v>25</v>
      </c>
      <c r="I3" s="196"/>
      <c r="J3" s="196"/>
      <c r="K3" s="197"/>
    </row>
    <row r="4" s="186" customFormat="1" ht="14.25" spans="1:11">
      <c r="A4" s="198" t="s">
        <v>26</v>
      </c>
      <c r="B4" s="225" t="s">
        <v>27</v>
      </c>
      <c r="C4" s="266"/>
      <c r="D4" s="198" t="s">
        <v>28</v>
      </c>
      <c r="E4" s="201"/>
      <c r="F4" s="202" t="s">
        <v>29</v>
      </c>
      <c r="G4" s="203"/>
      <c r="H4" s="198" t="s">
        <v>30</v>
      </c>
      <c r="I4" s="201"/>
      <c r="J4" s="225" t="s">
        <v>31</v>
      </c>
      <c r="K4" s="266" t="s">
        <v>32</v>
      </c>
    </row>
    <row r="5" s="186" customFormat="1" ht="14.25" spans="1:11">
      <c r="A5" s="204" t="s">
        <v>33</v>
      </c>
      <c r="B5" s="225" t="s">
        <v>34</v>
      </c>
      <c r="C5" s="266"/>
      <c r="D5" s="198" t="s">
        <v>35</v>
      </c>
      <c r="E5" s="201"/>
      <c r="F5" s="202" t="s">
        <v>36</v>
      </c>
      <c r="G5" s="203"/>
      <c r="H5" s="198" t="s">
        <v>37</v>
      </c>
      <c r="I5" s="201"/>
      <c r="J5" s="225" t="s">
        <v>31</v>
      </c>
      <c r="K5" s="266" t="s">
        <v>32</v>
      </c>
    </row>
    <row r="6" s="186" customFormat="1" ht="14.25" spans="1:11">
      <c r="A6" s="198" t="s">
        <v>38</v>
      </c>
      <c r="B6" s="207">
        <v>3</v>
      </c>
      <c r="C6" s="208">
        <v>6</v>
      </c>
      <c r="D6" s="204" t="s">
        <v>39</v>
      </c>
      <c r="E6" s="227"/>
      <c r="F6" s="202" t="s">
        <v>40</v>
      </c>
      <c r="G6" s="203"/>
      <c r="H6" s="198" t="s">
        <v>41</v>
      </c>
      <c r="I6" s="201"/>
      <c r="J6" s="225" t="s">
        <v>31</v>
      </c>
      <c r="K6" s="266" t="s">
        <v>32</v>
      </c>
    </row>
    <row r="7" s="186" customFormat="1" ht="14.25" spans="1:11">
      <c r="A7" s="198" t="s">
        <v>42</v>
      </c>
      <c r="B7" s="296">
        <v>2468</v>
      </c>
      <c r="C7" s="297"/>
      <c r="D7" s="204" t="s">
        <v>43</v>
      </c>
      <c r="E7" s="226"/>
      <c r="F7" s="202" t="s">
        <v>44</v>
      </c>
      <c r="G7" s="203"/>
      <c r="H7" s="198" t="s">
        <v>45</v>
      </c>
      <c r="I7" s="201"/>
      <c r="J7" s="225" t="s">
        <v>31</v>
      </c>
      <c r="K7" s="266" t="s">
        <v>32</v>
      </c>
    </row>
    <row r="8" s="186" customFormat="1" ht="15" spans="1:11">
      <c r="A8" s="298"/>
      <c r="B8" s="212"/>
      <c r="C8" s="213"/>
      <c r="D8" s="211" t="s">
        <v>46</v>
      </c>
      <c r="E8" s="214"/>
      <c r="F8" s="215" t="s">
        <v>47</v>
      </c>
      <c r="G8" s="216"/>
      <c r="H8" s="211" t="s">
        <v>48</v>
      </c>
      <c r="I8" s="214"/>
      <c r="J8" s="235" t="s">
        <v>31</v>
      </c>
      <c r="K8" s="268" t="s">
        <v>32</v>
      </c>
    </row>
    <row r="9" s="186" customFormat="1" ht="15" spans="1:11">
      <c r="A9" s="299" t="s">
        <v>49</v>
      </c>
      <c r="B9" s="300"/>
      <c r="C9" s="300"/>
      <c r="D9" s="300"/>
      <c r="E9" s="300"/>
      <c r="F9" s="300"/>
      <c r="G9" s="300"/>
      <c r="H9" s="300"/>
      <c r="I9" s="300"/>
      <c r="J9" s="300"/>
      <c r="K9" s="342"/>
    </row>
    <row r="10" s="186" customFormat="1" ht="15" spans="1:11">
      <c r="A10" s="301" t="s">
        <v>50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43"/>
    </row>
    <row r="11" s="186" customFormat="1" ht="14.25" spans="1:11">
      <c r="A11" s="303" t="s">
        <v>51</v>
      </c>
      <c r="B11" s="304" t="s">
        <v>52</v>
      </c>
      <c r="C11" s="305" t="s">
        <v>53</v>
      </c>
      <c r="D11" s="306"/>
      <c r="E11" s="307" t="s">
        <v>54</v>
      </c>
      <c r="F11" s="304" t="s">
        <v>52</v>
      </c>
      <c r="G11" s="305" t="s">
        <v>53</v>
      </c>
      <c r="H11" s="305" t="s">
        <v>55</v>
      </c>
      <c r="I11" s="307" t="s">
        <v>56</v>
      </c>
      <c r="J11" s="304" t="s">
        <v>52</v>
      </c>
      <c r="K11" s="344" t="s">
        <v>53</v>
      </c>
    </row>
    <row r="12" s="186" customFormat="1" ht="14.25" spans="1:11">
      <c r="A12" s="204" t="s">
        <v>57</v>
      </c>
      <c r="B12" s="224" t="s">
        <v>52</v>
      </c>
      <c r="C12" s="225" t="s">
        <v>53</v>
      </c>
      <c r="D12" s="226"/>
      <c r="E12" s="227" t="s">
        <v>58</v>
      </c>
      <c r="F12" s="224" t="s">
        <v>52</v>
      </c>
      <c r="G12" s="225" t="s">
        <v>53</v>
      </c>
      <c r="H12" s="225" t="s">
        <v>55</v>
      </c>
      <c r="I12" s="227" t="s">
        <v>59</v>
      </c>
      <c r="J12" s="224" t="s">
        <v>52</v>
      </c>
      <c r="K12" s="266" t="s">
        <v>53</v>
      </c>
    </row>
    <row r="13" s="186" customFormat="1" ht="14.25" spans="1:11">
      <c r="A13" s="204" t="s">
        <v>60</v>
      </c>
      <c r="B13" s="224" t="s">
        <v>52</v>
      </c>
      <c r="C13" s="225" t="s">
        <v>53</v>
      </c>
      <c r="D13" s="226"/>
      <c r="E13" s="227" t="s">
        <v>61</v>
      </c>
      <c r="F13" s="225" t="s">
        <v>62</v>
      </c>
      <c r="G13" s="225" t="s">
        <v>63</v>
      </c>
      <c r="H13" s="225" t="s">
        <v>55</v>
      </c>
      <c r="I13" s="227" t="s">
        <v>64</v>
      </c>
      <c r="J13" s="224" t="s">
        <v>52</v>
      </c>
      <c r="K13" s="266" t="s">
        <v>53</v>
      </c>
    </row>
    <row r="14" s="186" customFormat="1" ht="15" spans="1:11">
      <c r="A14" s="211" t="s">
        <v>65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70"/>
    </row>
    <row r="15" s="186" customFormat="1" ht="15" spans="1:11">
      <c r="A15" s="301" t="s">
        <v>66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43"/>
    </row>
    <row r="16" s="186" customFormat="1" ht="14.25" spans="1:11">
      <c r="A16" s="308" t="s">
        <v>67</v>
      </c>
      <c r="B16" s="305" t="s">
        <v>62</v>
      </c>
      <c r="C16" s="305" t="s">
        <v>63</v>
      </c>
      <c r="D16" s="309"/>
      <c r="E16" s="310" t="s">
        <v>68</v>
      </c>
      <c r="F16" s="305" t="s">
        <v>62</v>
      </c>
      <c r="G16" s="305" t="s">
        <v>63</v>
      </c>
      <c r="H16" s="311"/>
      <c r="I16" s="310" t="s">
        <v>69</v>
      </c>
      <c r="J16" s="305" t="s">
        <v>62</v>
      </c>
      <c r="K16" s="344" t="s">
        <v>63</v>
      </c>
    </row>
    <row r="17" s="186" customFormat="1" customHeight="1" spans="1:22">
      <c r="A17" s="209" t="s">
        <v>70</v>
      </c>
      <c r="B17" s="225" t="s">
        <v>62</v>
      </c>
      <c r="C17" s="225" t="s">
        <v>63</v>
      </c>
      <c r="D17" s="199"/>
      <c r="E17" s="241" t="s">
        <v>71</v>
      </c>
      <c r="F17" s="225" t="s">
        <v>62</v>
      </c>
      <c r="G17" s="225" t="s">
        <v>63</v>
      </c>
      <c r="H17" s="312"/>
      <c r="I17" s="241" t="s">
        <v>72</v>
      </c>
      <c r="J17" s="225" t="s">
        <v>62</v>
      </c>
      <c r="K17" s="266" t="s">
        <v>63</v>
      </c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</row>
    <row r="18" s="186" customFormat="1" ht="18" customHeight="1" spans="1:11">
      <c r="A18" s="313" t="s">
        <v>73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46"/>
    </row>
    <row r="19" s="294" customFormat="1" ht="18" customHeight="1" spans="1:11">
      <c r="A19" s="301" t="s">
        <v>74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43"/>
    </row>
    <row r="20" s="186" customFormat="1" customHeight="1" spans="1:11">
      <c r="A20" s="315" t="s">
        <v>75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47"/>
    </row>
    <row r="21" s="186" customFormat="1" ht="21.75" customHeight="1" spans="1:11">
      <c r="A21" s="317" t="s">
        <v>76</v>
      </c>
      <c r="B21" s="241" t="s">
        <v>77</v>
      </c>
      <c r="C21" s="241" t="s">
        <v>78</v>
      </c>
      <c r="D21" s="241" t="s">
        <v>79</v>
      </c>
      <c r="E21" s="241" t="s">
        <v>80</v>
      </c>
      <c r="F21" s="241" t="s">
        <v>81</v>
      </c>
      <c r="G21" s="241" t="s">
        <v>82</v>
      </c>
      <c r="H21" s="241" t="s">
        <v>83</v>
      </c>
      <c r="I21" s="241" t="s">
        <v>84</v>
      </c>
      <c r="J21" s="241" t="s">
        <v>85</v>
      </c>
      <c r="K21" s="278" t="s">
        <v>86</v>
      </c>
    </row>
    <row r="22" s="186" customFormat="1" customHeight="1" spans="1:11">
      <c r="A22" s="210" t="s">
        <v>87</v>
      </c>
      <c r="B22" s="318"/>
      <c r="C22" s="318"/>
      <c r="D22" s="318">
        <v>0.5</v>
      </c>
      <c r="E22" s="318">
        <v>0.5</v>
      </c>
      <c r="F22" s="318">
        <v>0.5</v>
      </c>
      <c r="G22" s="318">
        <v>0.5</v>
      </c>
      <c r="H22" s="318">
        <v>0.5</v>
      </c>
      <c r="I22" s="318"/>
      <c r="J22" s="318"/>
      <c r="K22" s="348" t="s">
        <v>88</v>
      </c>
    </row>
    <row r="23" s="186" customFormat="1" customHeight="1" spans="1:11">
      <c r="A23" s="210" t="s">
        <v>89</v>
      </c>
      <c r="B23" s="318"/>
      <c r="C23" s="318"/>
      <c r="D23" s="318">
        <v>0.5</v>
      </c>
      <c r="E23" s="318">
        <v>0.5</v>
      </c>
      <c r="F23" s="318">
        <v>0.5</v>
      </c>
      <c r="G23" s="318">
        <v>0.5</v>
      </c>
      <c r="H23" s="318">
        <v>0.5</v>
      </c>
      <c r="I23" s="318"/>
      <c r="J23" s="318"/>
      <c r="K23" s="348" t="s">
        <v>88</v>
      </c>
    </row>
    <row r="24" s="186" customFormat="1" customHeight="1" spans="1:11">
      <c r="A24" s="210" t="s">
        <v>90</v>
      </c>
      <c r="B24" s="318"/>
      <c r="C24" s="318">
        <v>1</v>
      </c>
      <c r="D24" s="318">
        <v>0.5</v>
      </c>
      <c r="E24" s="318">
        <v>0.5</v>
      </c>
      <c r="F24" s="318">
        <v>0.5</v>
      </c>
      <c r="G24" s="318">
        <v>0.5</v>
      </c>
      <c r="H24" s="318">
        <v>0.5</v>
      </c>
      <c r="I24" s="318"/>
      <c r="J24" s="318"/>
      <c r="K24" s="348" t="s">
        <v>88</v>
      </c>
    </row>
    <row r="25" s="186" customFormat="1" customHeight="1" spans="1:11">
      <c r="A25" s="210"/>
      <c r="B25" s="318"/>
      <c r="C25" s="318"/>
      <c r="D25" s="318"/>
      <c r="E25" s="318"/>
      <c r="F25" s="318"/>
      <c r="G25" s="318"/>
      <c r="H25" s="318"/>
      <c r="I25" s="318"/>
      <c r="J25" s="318"/>
      <c r="K25" s="349"/>
    </row>
    <row r="26" s="186" customFormat="1" customHeight="1" spans="1:11">
      <c r="A26" s="210"/>
      <c r="B26" s="318"/>
      <c r="C26" s="318"/>
      <c r="D26" s="318"/>
      <c r="E26" s="318"/>
      <c r="F26" s="318"/>
      <c r="G26" s="318"/>
      <c r="H26" s="318"/>
      <c r="I26" s="318"/>
      <c r="J26" s="318"/>
      <c r="K26" s="349"/>
    </row>
    <row r="27" s="186" customFormat="1" customHeight="1" spans="1:11">
      <c r="A27" s="210"/>
      <c r="B27" s="318"/>
      <c r="C27" s="318"/>
      <c r="D27" s="318"/>
      <c r="E27" s="318"/>
      <c r="F27" s="318"/>
      <c r="G27" s="318"/>
      <c r="H27" s="318"/>
      <c r="I27" s="318"/>
      <c r="J27" s="318"/>
      <c r="K27" s="349"/>
    </row>
    <row r="28" s="186" customFormat="1" customHeight="1" spans="1:11">
      <c r="A28" s="210"/>
      <c r="B28" s="318"/>
      <c r="C28" s="318"/>
      <c r="D28" s="318"/>
      <c r="E28" s="318"/>
      <c r="F28" s="318"/>
      <c r="G28" s="318"/>
      <c r="H28" s="318"/>
      <c r="I28" s="318"/>
      <c r="J28" s="318"/>
      <c r="K28" s="349"/>
    </row>
    <row r="29" s="186" customFormat="1" ht="18" customHeight="1" spans="1:11">
      <c r="A29" s="319" t="s">
        <v>91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50"/>
    </row>
    <row r="30" s="186" customFormat="1" ht="18.75" customHeight="1" spans="1:11">
      <c r="A30" s="321"/>
      <c r="B30" s="322"/>
      <c r="C30" s="322"/>
      <c r="D30" s="322"/>
      <c r="E30" s="322"/>
      <c r="F30" s="322"/>
      <c r="G30" s="322"/>
      <c r="H30" s="322"/>
      <c r="I30" s="322"/>
      <c r="J30" s="322"/>
      <c r="K30" s="351"/>
    </row>
    <row r="31" s="186" customFormat="1" ht="18.75" customHeight="1" spans="1:11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52"/>
    </row>
    <row r="32" s="186" customFormat="1" ht="18" customHeight="1" spans="1:11">
      <c r="A32" s="319" t="s">
        <v>92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50"/>
    </row>
    <row r="33" s="186" customFormat="1" ht="14.25" spans="1:11">
      <c r="A33" s="325" t="s">
        <v>93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53"/>
    </row>
    <row r="34" s="186" customFormat="1" ht="15" spans="1:11">
      <c r="A34" s="112" t="s">
        <v>94</v>
      </c>
      <c r="B34" s="114"/>
      <c r="C34" s="225" t="s">
        <v>31</v>
      </c>
      <c r="D34" s="225" t="s">
        <v>32</v>
      </c>
      <c r="E34" s="327" t="s">
        <v>95</v>
      </c>
      <c r="F34" s="328"/>
      <c r="G34" s="328"/>
      <c r="H34" s="328"/>
      <c r="I34" s="328"/>
      <c r="J34" s="328"/>
      <c r="K34" s="354"/>
    </row>
    <row r="35" s="186" customFormat="1" ht="15" spans="1:11">
      <c r="A35" s="329" t="s">
        <v>96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</row>
    <row r="36" s="186" customFormat="1" ht="14.25" spans="1:11">
      <c r="A36" s="330" t="s">
        <v>97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55"/>
    </row>
    <row r="37" s="186" customFormat="1" ht="14.25" spans="1:11">
      <c r="A37" s="248" t="s">
        <v>98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s="186" customFormat="1" ht="14.25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s="186" customFormat="1" ht="14.25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s="186" customFormat="1" ht="14.25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s="186" customFormat="1" ht="14.25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s="186" customFormat="1" ht="14.25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s="186" customFormat="1" ht="15" spans="1:11">
      <c r="A43" s="243" t="s">
        <v>99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s="186" customFormat="1" ht="15" spans="1:11">
      <c r="A44" s="301" t="s">
        <v>100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43"/>
    </row>
    <row r="45" s="186" customFormat="1" ht="14.25" spans="1:11">
      <c r="A45" s="308" t="s">
        <v>101</v>
      </c>
      <c r="B45" s="305" t="s">
        <v>62</v>
      </c>
      <c r="C45" s="305" t="s">
        <v>63</v>
      </c>
      <c r="D45" s="305" t="s">
        <v>55</v>
      </c>
      <c r="E45" s="310" t="s">
        <v>102</v>
      </c>
      <c r="F45" s="305" t="s">
        <v>62</v>
      </c>
      <c r="G45" s="305" t="s">
        <v>63</v>
      </c>
      <c r="H45" s="305" t="s">
        <v>55</v>
      </c>
      <c r="I45" s="310" t="s">
        <v>103</v>
      </c>
      <c r="J45" s="305" t="s">
        <v>62</v>
      </c>
      <c r="K45" s="344" t="s">
        <v>63</v>
      </c>
    </row>
    <row r="46" s="186" customFormat="1" ht="14.25" spans="1:11">
      <c r="A46" s="209" t="s">
        <v>54</v>
      </c>
      <c r="B46" s="225" t="s">
        <v>62</v>
      </c>
      <c r="C46" s="225" t="s">
        <v>63</v>
      </c>
      <c r="D46" s="225" t="s">
        <v>55</v>
      </c>
      <c r="E46" s="241" t="s">
        <v>61</v>
      </c>
      <c r="F46" s="225" t="s">
        <v>62</v>
      </c>
      <c r="G46" s="225" t="s">
        <v>63</v>
      </c>
      <c r="H46" s="225" t="s">
        <v>55</v>
      </c>
      <c r="I46" s="241" t="s">
        <v>72</v>
      </c>
      <c r="J46" s="225" t="s">
        <v>62</v>
      </c>
      <c r="K46" s="266" t="s">
        <v>63</v>
      </c>
    </row>
    <row r="47" s="186" customFormat="1" ht="15" spans="1:11">
      <c r="A47" s="211" t="s">
        <v>65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70"/>
    </row>
    <row r="48" s="186" customFormat="1" ht="15" spans="1:11">
      <c r="A48" s="329" t="s">
        <v>104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</row>
    <row r="49" s="186" customFormat="1" ht="15" spans="1:11">
      <c r="A49" s="330"/>
      <c r="B49" s="331"/>
      <c r="C49" s="331"/>
      <c r="D49" s="331"/>
      <c r="E49" s="331"/>
      <c r="F49" s="331"/>
      <c r="G49" s="331"/>
      <c r="H49" s="331"/>
      <c r="I49" s="331"/>
      <c r="J49" s="331"/>
      <c r="K49" s="355"/>
    </row>
    <row r="50" s="186" customFormat="1" ht="15" spans="1:11">
      <c r="A50" s="332" t="s">
        <v>105</v>
      </c>
      <c r="B50" s="333" t="s">
        <v>106</v>
      </c>
      <c r="C50" s="333"/>
      <c r="D50" s="334" t="s">
        <v>107</v>
      </c>
      <c r="E50" s="335" t="s">
        <v>108</v>
      </c>
      <c r="F50" s="336" t="s">
        <v>109</v>
      </c>
      <c r="G50" s="337" t="s">
        <v>110</v>
      </c>
      <c r="H50" s="338" t="s">
        <v>111</v>
      </c>
      <c r="I50" s="356"/>
      <c r="J50" s="357" t="s">
        <v>112</v>
      </c>
      <c r="K50" s="358"/>
    </row>
    <row r="51" s="186" customFormat="1" ht="15" spans="1:11">
      <c r="A51" s="329" t="s">
        <v>113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</row>
    <row r="52" s="186" customFormat="1" ht="15" spans="1:11">
      <c r="A52" s="339"/>
      <c r="B52" s="340"/>
      <c r="C52" s="340"/>
      <c r="D52" s="340"/>
      <c r="E52" s="340"/>
      <c r="F52" s="340"/>
      <c r="G52" s="340"/>
      <c r="H52" s="340"/>
      <c r="I52" s="340"/>
      <c r="J52" s="340"/>
      <c r="K52" s="359"/>
    </row>
    <row r="53" s="186" customFormat="1" ht="15" spans="1:11">
      <c r="A53" s="332" t="s">
        <v>105</v>
      </c>
      <c r="B53" s="333" t="s">
        <v>106</v>
      </c>
      <c r="C53" s="333"/>
      <c r="D53" s="334" t="s">
        <v>107</v>
      </c>
      <c r="E53" s="341"/>
      <c r="F53" s="336" t="s">
        <v>114</v>
      </c>
      <c r="G53" s="337"/>
      <c r="H53" s="338" t="s">
        <v>111</v>
      </c>
      <c r="I53" s="356"/>
      <c r="J53" s="357"/>
      <c r="K53" s="3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6" sqref="I6:J13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 t="s">
        <v>27</v>
      </c>
      <c r="C2" s="54"/>
      <c r="D2" s="55" t="s">
        <v>33</v>
      </c>
      <c r="E2" s="54" t="s">
        <v>34</v>
      </c>
      <c r="F2" s="54"/>
      <c r="G2" s="54"/>
      <c r="H2" s="56"/>
      <c r="I2" s="83" t="s">
        <v>22</v>
      </c>
      <c r="J2" s="54" t="s">
        <v>21</v>
      </c>
      <c r="K2" s="54"/>
      <c r="L2" s="54"/>
      <c r="M2" s="54"/>
      <c r="N2" s="84"/>
    </row>
    <row r="3" s="50" customFormat="1" ht="29.1" customHeight="1" spans="1:14">
      <c r="A3" s="57" t="s">
        <v>115</v>
      </c>
      <c r="B3" s="58" t="s">
        <v>116</v>
      </c>
      <c r="C3" s="58"/>
      <c r="D3" s="58"/>
      <c r="E3" s="58"/>
      <c r="F3" s="58"/>
      <c r="G3" s="58"/>
      <c r="H3" s="59"/>
      <c r="I3" s="85" t="s">
        <v>117</v>
      </c>
      <c r="J3" s="85"/>
      <c r="K3" s="85"/>
      <c r="L3" s="85"/>
      <c r="M3" s="85"/>
      <c r="N3" s="86"/>
    </row>
    <row r="4" s="50" customFormat="1" ht="29.1" customHeight="1" spans="1:14">
      <c r="A4" s="57"/>
      <c r="B4" s="60" t="s">
        <v>78</v>
      </c>
      <c r="C4" s="60" t="s">
        <v>79</v>
      </c>
      <c r="D4" s="61" t="s">
        <v>80</v>
      </c>
      <c r="E4" s="60" t="s">
        <v>81</v>
      </c>
      <c r="F4" s="60" t="s">
        <v>82</v>
      </c>
      <c r="G4" s="60" t="s">
        <v>83</v>
      </c>
      <c r="H4" s="59"/>
      <c r="I4" s="60" t="s">
        <v>118</v>
      </c>
      <c r="J4" s="60" t="s">
        <v>119</v>
      </c>
      <c r="K4" s="61"/>
      <c r="L4" s="60"/>
      <c r="M4" s="60"/>
      <c r="N4" s="60"/>
    </row>
    <row r="5" s="50" customFormat="1" ht="29.1" customHeight="1" spans="1:14">
      <c r="A5" s="57"/>
      <c r="B5" s="60" t="s">
        <v>120</v>
      </c>
      <c r="C5" s="60" t="s">
        <v>121</v>
      </c>
      <c r="D5" s="62" t="s">
        <v>122</v>
      </c>
      <c r="E5" s="60" t="s">
        <v>123</v>
      </c>
      <c r="F5" s="60" t="s">
        <v>124</v>
      </c>
      <c r="G5" s="60" t="s">
        <v>125</v>
      </c>
      <c r="H5" s="59"/>
      <c r="I5" s="87" t="s">
        <v>126</v>
      </c>
      <c r="J5" s="87" t="s">
        <v>126</v>
      </c>
      <c r="K5" s="87"/>
      <c r="L5" s="87"/>
      <c r="M5" s="87"/>
      <c r="N5" s="88"/>
    </row>
    <row r="6" s="50" customFormat="1" ht="29.1" customHeight="1" spans="1:14">
      <c r="A6" s="63" t="s">
        <v>127</v>
      </c>
      <c r="B6" s="64">
        <f>C6-2.1</f>
        <v>95.8</v>
      </c>
      <c r="C6" s="64">
        <f>D6-2.1</f>
        <v>97.9</v>
      </c>
      <c r="D6" s="65">
        <v>100</v>
      </c>
      <c r="E6" s="64">
        <f t="shared" ref="E6:G6" si="0">D6+2.1</f>
        <v>102.1</v>
      </c>
      <c r="F6" s="64">
        <f t="shared" si="0"/>
        <v>104.2</v>
      </c>
      <c r="G6" s="64">
        <f t="shared" si="0"/>
        <v>106.3</v>
      </c>
      <c r="H6" s="59"/>
      <c r="I6" s="89" t="s">
        <v>128</v>
      </c>
      <c r="J6" s="289" t="s">
        <v>129</v>
      </c>
      <c r="K6" s="89"/>
      <c r="L6" s="89"/>
      <c r="M6" s="89"/>
      <c r="N6" s="289"/>
    </row>
    <row r="7" s="50" customFormat="1" ht="29.1" customHeight="1" spans="1:14">
      <c r="A7" s="64" t="s">
        <v>130</v>
      </c>
      <c r="B7" s="64">
        <f>C7-4</f>
        <v>66</v>
      </c>
      <c r="C7" s="64">
        <f>D7-4</f>
        <v>70</v>
      </c>
      <c r="D7" s="65">
        <v>74</v>
      </c>
      <c r="E7" s="64">
        <f>D7+4</f>
        <v>78</v>
      </c>
      <c r="F7" s="64">
        <f>E7+5</f>
        <v>83</v>
      </c>
      <c r="G7" s="64">
        <f>F7+6</f>
        <v>89</v>
      </c>
      <c r="H7" s="59"/>
      <c r="I7" s="90" t="s">
        <v>131</v>
      </c>
      <c r="J7" s="290" t="s">
        <v>132</v>
      </c>
      <c r="K7" s="90"/>
      <c r="L7" s="90"/>
      <c r="M7" s="90"/>
      <c r="N7" s="290"/>
    </row>
    <row r="8" s="50" customFormat="1" ht="29.1" customHeight="1" spans="1:14">
      <c r="A8" s="66" t="s">
        <v>133</v>
      </c>
      <c r="B8" s="67">
        <f>C8-3.6</f>
        <v>90.8</v>
      </c>
      <c r="C8" s="67">
        <f>D8-3.6</f>
        <v>94.4</v>
      </c>
      <c r="D8" s="68">
        <v>98</v>
      </c>
      <c r="E8" s="67">
        <f t="shared" ref="E8:G8" si="1">D8+4</f>
        <v>102</v>
      </c>
      <c r="F8" s="67">
        <f t="shared" si="1"/>
        <v>106</v>
      </c>
      <c r="G8" s="67">
        <f t="shared" si="1"/>
        <v>110</v>
      </c>
      <c r="H8" s="59"/>
      <c r="I8" s="90" t="s">
        <v>134</v>
      </c>
      <c r="J8" s="291" t="s">
        <v>135</v>
      </c>
      <c r="K8" s="90"/>
      <c r="L8" s="90"/>
      <c r="M8" s="90"/>
      <c r="N8" s="291"/>
    </row>
    <row r="9" s="50" customFormat="1" ht="29.1" customHeight="1" spans="1:14">
      <c r="A9" s="66" t="s">
        <v>136</v>
      </c>
      <c r="B9" s="64">
        <f>C9-2.3/2</f>
        <v>28.2</v>
      </c>
      <c r="C9" s="64">
        <f>D9-2.3/2</f>
        <v>29.35</v>
      </c>
      <c r="D9" s="65">
        <v>30.5</v>
      </c>
      <c r="E9" s="64">
        <f t="shared" ref="E9:G9" si="2">D9+2.6/2</f>
        <v>31.8</v>
      </c>
      <c r="F9" s="64">
        <f t="shared" si="2"/>
        <v>33.1</v>
      </c>
      <c r="G9" s="64">
        <f t="shared" si="2"/>
        <v>34.4</v>
      </c>
      <c r="H9" s="59"/>
      <c r="I9" s="89" t="s">
        <v>137</v>
      </c>
      <c r="J9" s="291" t="s">
        <v>138</v>
      </c>
      <c r="K9" s="89"/>
      <c r="L9" s="89"/>
      <c r="M9" s="89"/>
      <c r="N9" s="292"/>
    </row>
    <row r="10" s="50" customFormat="1" ht="29.1" customHeight="1" spans="1:14">
      <c r="A10" s="66" t="s">
        <v>139</v>
      </c>
      <c r="B10" s="64">
        <f>C10-0.7</f>
        <v>20.6</v>
      </c>
      <c r="C10" s="69">
        <f>D10-0.7</f>
        <v>21.3</v>
      </c>
      <c r="D10" s="70">
        <v>22</v>
      </c>
      <c r="E10" s="64">
        <f>D10+0.7</f>
        <v>22.7</v>
      </c>
      <c r="F10" s="64">
        <f>E10+0.7</f>
        <v>23.4</v>
      </c>
      <c r="G10" s="64">
        <f>F10+0.9</f>
        <v>24.3</v>
      </c>
      <c r="H10" s="59"/>
      <c r="I10" s="90" t="s">
        <v>140</v>
      </c>
      <c r="J10" s="291" t="s">
        <v>141</v>
      </c>
      <c r="K10" s="90"/>
      <c r="L10" s="90"/>
      <c r="M10" s="90"/>
      <c r="N10" s="291"/>
    </row>
    <row r="11" s="50" customFormat="1" ht="29.1" customHeight="1" spans="1:14">
      <c r="A11" s="66" t="s">
        <v>142</v>
      </c>
      <c r="B11" s="64">
        <f>C11-0.5</f>
        <v>17</v>
      </c>
      <c r="C11" s="69">
        <f>D11-0.5</f>
        <v>17.5</v>
      </c>
      <c r="D11" s="70">
        <v>18</v>
      </c>
      <c r="E11" s="64">
        <f>D11+0.5</f>
        <v>18.5</v>
      </c>
      <c r="F11" s="64">
        <f>E11+0.5</f>
        <v>19</v>
      </c>
      <c r="G11" s="64">
        <f>F11+0.7</f>
        <v>19.7</v>
      </c>
      <c r="H11" s="59"/>
      <c r="I11" s="90" t="s">
        <v>143</v>
      </c>
      <c r="J11" s="291" t="s">
        <v>144</v>
      </c>
      <c r="K11" s="90"/>
      <c r="L11" s="90"/>
      <c r="M11" s="90"/>
      <c r="N11" s="291"/>
    </row>
    <row r="12" s="50" customFormat="1" ht="29.1" customHeight="1" spans="1:14">
      <c r="A12" s="66" t="s">
        <v>145</v>
      </c>
      <c r="B12" s="64">
        <f>C12-0.7</f>
        <v>26.2</v>
      </c>
      <c r="C12" s="69">
        <f>D12-0.6</f>
        <v>26.9</v>
      </c>
      <c r="D12" s="70">
        <v>27.5</v>
      </c>
      <c r="E12" s="64">
        <f>D12+0.6</f>
        <v>28.1</v>
      </c>
      <c r="F12" s="64">
        <f>E12+0.7</f>
        <v>28.8</v>
      </c>
      <c r="G12" s="64">
        <f>F12+0.6</f>
        <v>29.4</v>
      </c>
      <c r="H12" s="59"/>
      <c r="I12" s="90" t="s">
        <v>146</v>
      </c>
      <c r="J12" s="291" t="s">
        <v>147</v>
      </c>
      <c r="K12" s="90"/>
      <c r="L12" s="90"/>
      <c r="M12" s="90"/>
      <c r="N12" s="291"/>
    </row>
    <row r="13" s="50" customFormat="1" ht="29.1" customHeight="1" spans="1:14">
      <c r="A13" s="66" t="s">
        <v>148</v>
      </c>
      <c r="B13" s="64">
        <f>C13-0.9</f>
        <v>39.7</v>
      </c>
      <c r="C13" s="64">
        <f>D13-0.9</f>
        <v>40.6</v>
      </c>
      <c r="D13" s="65">
        <v>41.5</v>
      </c>
      <c r="E13" s="64">
        <f t="shared" ref="E13:G13" si="3">D13+1.1</f>
        <v>42.6</v>
      </c>
      <c r="F13" s="64">
        <f t="shared" si="3"/>
        <v>43.7</v>
      </c>
      <c r="G13" s="64">
        <f t="shared" si="3"/>
        <v>44.8</v>
      </c>
      <c r="H13" s="59"/>
      <c r="I13" s="90" t="s">
        <v>149</v>
      </c>
      <c r="J13" s="291" t="s">
        <v>150</v>
      </c>
      <c r="K13" s="90"/>
      <c r="L13" s="90"/>
      <c r="M13" s="90"/>
      <c r="N13" s="291"/>
    </row>
    <row r="14" s="50" customFormat="1" ht="29.1" customHeight="1" spans="1:14">
      <c r="A14" s="71"/>
      <c r="B14" s="72"/>
      <c r="C14" s="73"/>
      <c r="D14" s="73"/>
      <c r="E14" s="73"/>
      <c r="F14" s="73"/>
      <c r="G14" s="74"/>
      <c r="H14" s="59"/>
      <c r="I14" s="90"/>
      <c r="J14" s="90"/>
      <c r="K14" s="90"/>
      <c r="L14" s="90"/>
      <c r="M14" s="90"/>
      <c r="N14" s="291"/>
    </row>
    <row r="15" s="50" customFormat="1" ht="29.1" customHeight="1" spans="1:14">
      <c r="A15" s="75"/>
      <c r="B15" s="76"/>
      <c r="C15" s="77"/>
      <c r="D15" s="77"/>
      <c r="E15" s="78"/>
      <c r="F15" s="78"/>
      <c r="G15" s="79"/>
      <c r="H15" s="80"/>
      <c r="I15" s="91"/>
      <c r="J15" s="92"/>
      <c r="K15" s="93"/>
      <c r="L15" s="92"/>
      <c r="M15" s="92"/>
      <c r="N15" s="293"/>
    </row>
    <row r="16" s="50" customFormat="1" ht="15" spans="1:14">
      <c r="A16" s="81" t="s">
        <v>95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="50" customFormat="1" ht="14.25" spans="1:14">
      <c r="A17" s="50" t="s">
        <v>151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="50" customFormat="1" ht="14.25" spans="1:13">
      <c r="A18" s="82"/>
      <c r="B18" s="82"/>
      <c r="C18" s="82"/>
      <c r="D18" s="82"/>
      <c r="E18" s="82"/>
      <c r="F18" s="82"/>
      <c r="G18" s="82"/>
      <c r="H18" s="82"/>
      <c r="I18" s="81" t="s">
        <v>152</v>
      </c>
      <c r="J18" s="95"/>
      <c r="K18" s="81" t="s">
        <v>153</v>
      </c>
      <c r="L18" s="81"/>
      <c r="M18" s="8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7" sqref="A37:K37"/>
    </sheetView>
  </sheetViews>
  <sheetFormatPr defaultColWidth="10" defaultRowHeight="16.5" customHeight="1"/>
  <cols>
    <col min="1" max="16384" width="10" style="186"/>
  </cols>
  <sheetData>
    <row r="1" s="186" customFormat="1" ht="22.5" customHeight="1" spans="1:11">
      <c r="A1" s="187" t="s">
        <v>155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="186" customFormat="1" ht="17.25" customHeight="1" spans="1:11">
      <c r="A2" s="188" t="s">
        <v>18</v>
      </c>
      <c r="B2" s="189" t="s">
        <v>19</v>
      </c>
      <c r="C2" s="189"/>
      <c r="D2" s="190" t="s">
        <v>20</v>
      </c>
      <c r="E2" s="190"/>
      <c r="F2" s="189" t="s">
        <v>21</v>
      </c>
      <c r="G2" s="189"/>
      <c r="H2" s="191" t="s">
        <v>22</v>
      </c>
      <c r="I2" s="264" t="s">
        <v>21</v>
      </c>
      <c r="J2" s="264"/>
      <c r="K2" s="265"/>
    </row>
    <row r="3" s="186" customFormat="1" customHeight="1" spans="1:11">
      <c r="A3" s="192" t="s">
        <v>23</v>
      </c>
      <c r="B3" s="193"/>
      <c r="C3" s="194"/>
      <c r="D3" s="195" t="s">
        <v>24</v>
      </c>
      <c r="E3" s="196"/>
      <c r="F3" s="196"/>
      <c r="G3" s="197"/>
      <c r="H3" s="195" t="s">
        <v>25</v>
      </c>
      <c r="I3" s="196"/>
      <c r="J3" s="196"/>
      <c r="K3" s="197"/>
    </row>
    <row r="4" s="186" customFormat="1" customHeight="1" spans="1:11">
      <c r="A4" s="198" t="s">
        <v>26</v>
      </c>
      <c r="B4" s="199" t="s">
        <v>27</v>
      </c>
      <c r="C4" s="200"/>
      <c r="D4" s="198" t="s">
        <v>28</v>
      </c>
      <c r="E4" s="201"/>
      <c r="F4" s="202" t="s">
        <v>29</v>
      </c>
      <c r="G4" s="203"/>
      <c r="H4" s="198" t="s">
        <v>156</v>
      </c>
      <c r="I4" s="201"/>
      <c r="J4" s="225" t="s">
        <v>31</v>
      </c>
      <c r="K4" s="266" t="s">
        <v>32</v>
      </c>
    </row>
    <row r="5" s="186" customFormat="1" customHeight="1" spans="1:11">
      <c r="A5" s="204" t="s">
        <v>33</v>
      </c>
      <c r="B5" s="205" t="s">
        <v>34</v>
      </c>
      <c r="C5" s="206"/>
      <c r="D5" s="198" t="s">
        <v>157</v>
      </c>
      <c r="E5" s="201"/>
      <c r="F5" s="199">
        <v>2400</v>
      </c>
      <c r="G5" s="200"/>
      <c r="H5" s="198" t="s">
        <v>158</v>
      </c>
      <c r="I5" s="201"/>
      <c r="J5" s="225" t="s">
        <v>31</v>
      </c>
      <c r="K5" s="266" t="s">
        <v>32</v>
      </c>
    </row>
    <row r="6" s="186" customFormat="1" customHeight="1" spans="1:11">
      <c r="A6" s="198" t="s">
        <v>38</v>
      </c>
      <c r="B6" s="207">
        <v>3</v>
      </c>
      <c r="C6" s="208">
        <v>6</v>
      </c>
      <c r="D6" s="198" t="s">
        <v>159</v>
      </c>
      <c r="E6" s="201"/>
      <c r="F6" s="199">
        <v>600</v>
      </c>
      <c r="G6" s="200"/>
      <c r="H6" s="209" t="s">
        <v>160</v>
      </c>
      <c r="I6" s="241"/>
      <c r="J6" s="241"/>
      <c r="K6" s="267"/>
    </row>
    <row r="7" s="186" customFormat="1" customHeight="1" spans="1:11">
      <c r="A7" s="198" t="s">
        <v>42</v>
      </c>
      <c r="B7" s="199">
        <v>2468</v>
      </c>
      <c r="C7" s="200"/>
      <c r="D7" s="198" t="s">
        <v>161</v>
      </c>
      <c r="E7" s="201"/>
      <c r="F7" s="199">
        <v>0</v>
      </c>
      <c r="G7" s="200"/>
      <c r="H7" s="210"/>
      <c r="I7" s="225"/>
      <c r="J7" s="225"/>
      <c r="K7" s="266"/>
    </row>
    <row r="8" s="186" customFormat="1" customHeight="1" spans="1:11">
      <c r="A8" s="211"/>
      <c r="B8" s="212"/>
      <c r="C8" s="213"/>
      <c r="D8" s="211" t="s">
        <v>46</v>
      </c>
      <c r="E8" s="214"/>
      <c r="F8" s="215" t="s">
        <v>47</v>
      </c>
      <c r="G8" s="216"/>
      <c r="H8" s="217"/>
      <c r="I8" s="235"/>
      <c r="J8" s="235"/>
      <c r="K8" s="268"/>
    </row>
    <row r="9" s="186" customFormat="1" customHeight="1" spans="1:11">
      <c r="A9" s="218" t="s">
        <v>162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</row>
    <row r="10" s="186" customFormat="1" customHeight="1" spans="1:11">
      <c r="A10" s="219" t="s">
        <v>51</v>
      </c>
      <c r="B10" s="220" t="s">
        <v>52</v>
      </c>
      <c r="C10" s="221" t="s">
        <v>53</v>
      </c>
      <c r="D10" s="222"/>
      <c r="E10" s="223" t="s">
        <v>56</v>
      </c>
      <c r="F10" s="220" t="s">
        <v>52</v>
      </c>
      <c r="G10" s="221" t="s">
        <v>53</v>
      </c>
      <c r="H10" s="220"/>
      <c r="I10" s="223" t="s">
        <v>54</v>
      </c>
      <c r="J10" s="220" t="s">
        <v>52</v>
      </c>
      <c r="K10" s="269" t="s">
        <v>53</v>
      </c>
    </row>
    <row r="11" s="186" customFormat="1" customHeight="1" spans="1:11">
      <c r="A11" s="204" t="s">
        <v>57</v>
      </c>
      <c r="B11" s="224" t="s">
        <v>52</v>
      </c>
      <c r="C11" s="225" t="s">
        <v>53</v>
      </c>
      <c r="D11" s="226"/>
      <c r="E11" s="227" t="s">
        <v>59</v>
      </c>
      <c r="F11" s="224" t="s">
        <v>52</v>
      </c>
      <c r="G11" s="225" t="s">
        <v>53</v>
      </c>
      <c r="H11" s="224"/>
      <c r="I11" s="227" t="s">
        <v>64</v>
      </c>
      <c r="J11" s="224" t="s">
        <v>52</v>
      </c>
      <c r="K11" s="266" t="s">
        <v>53</v>
      </c>
    </row>
    <row r="12" s="186" customFormat="1" customHeight="1" spans="1:11">
      <c r="A12" s="211" t="s">
        <v>95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70"/>
    </row>
    <row r="13" s="186" customFormat="1" customHeight="1" spans="1:11">
      <c r="A13" s="228" t="s">
        <v>163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s="186" customFormat="1" customHeight="1" spans="1:11">
      <c r="A14" s="229" t="s">
        <v>164</v>
      </c>
      <c r="B14" s="230"/>
      <c r="C14" s="230"/>
      <c r="D14" s="230"/>
      <c r="E14" s="230"/>
      <c r="F14" s="230"/>
      <c r="G14" s="230"/>
      <c r="H14" s="230"/>
      <c r="I14" s="271"/>
      <c r="J14" s="271"/>
      <c r="K14" s="272"/>
    </row>
    <row r="15" s="186" customFormat="1" customHeight="1" spans="1:11">
      <c r="A15" s="231" t="s">
        <v>165</v>
      </c>
      <c r="B15" s="232"/>
      <c r="C15" s="232"/>
      <c r="D15" s="233"/>
      <c r="E15" s="234"/>
      <c r="F15" s="232"/>
      <c r="G15" s="232"/>
      <c r="H15" s="233"/>
      <c r="I15" s="273"/>
      <c r="J15" s="274"/>
      <c r="K15" s="275"/>
    </row>
    <row r="16" s="186" customFormat="1" customHeight="1" spans="1:11">
      <c r="A16" s="217" t="s">
        <v>166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68"/>
    </row>
    <row r="17" s="186" customFormat="1" customHeight="1" spans="1:11">
      <c r="A17" s="228" t="s">
        <v>167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s="186" customFormat="1" customHeight="1" spans="1:11">
      <c r="A18" s="229"/>
      <c r="B18" s="230"/>
      <c r="C18" s="230"/>
      <c r="D18" s="230"/>
      <c r="E18" s="230"/>
      <c r="F18" s="230"/>
      <c r="G18" s="230"/>
      <c r="H18" s="230"/>
      <c r="I18" s="271"/>
      <c r="J18" s="271"/>
      <c r="K18" s="272"/>
    </row>
    <row r="19" s="186" customFormat="1" customHeight="1" spans="1:11">
      <c r="A19" s="231"/>
      <c r="B19" s="232"/>
      <c r="C19" s="232"/>
      <c r="D19" s="233"/>
      <c r="E19" s="234"/>
      <c r="F19" s="232"/>
      <c r="G19" s="232"/>
      <c r="H19" s="233"/>
      <c r="I19" s="273"/>
      <c r="J19" s="274"/>
      <c r="K19" s="275"/>
    </row>
    <row r="20" s="186" customFormat="1" customHeight="1" spans="1:11">
      <c r="A20" s="217"/>
      <c r="B20" s="235"/>
      <c r="C20" s="235"/>
      <c r="D20" s="235"/>
      <c r="E20" s="235"/>
      <c r="F20" s="235"/>
      <c r="G20" s="235"/>
      <c r="H20" s="235"/>
      <c r="I20" s="235"/>
      <c r="J20" s="235"/>
      <c r="K20" s="268"/>
    </row>
    <row r="21" s="186" customFormat="1" customHeight="1" spans="1:11">
      <c r="A21" s="236" t="s">
        <v>92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</row>
    <row r="22" s="186" customFormat="1" customHeight="1" spans="1:11">
      <c r="A22" s="100" t="s">
        <v>93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75"/>
    </row>
    <row r="23" s="186" customFormat="1" customHeight="1" spans="1:11">
      <c r="A23" s="112" t="s">
        <v>94</v>
      </c>
      <c r="B23" s="114"/>
      <c r="C23" s="225" t="s">
        <v>31</v>
      </c>
      <c r="D23" s="225" t="s">
        <v>32</v>
      </c>
      <c r="E23" s="111"/>
      <c r="F23" s="111"/>
      <c r="G23" s="111"/>
      <c r="H23" s="111"/>
      <c r="I23" s="111"/>
      <c r="J23" s="111"/>
      <c r="K23" s="168"/>
    </row>
    <row r="24" s="186" customFormat="1" customHeight="1" spans="1:11">
      <c r="A24" s="237" t="s">
        <v>168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76"/>
    </row>
    <row r="25" s="186" customFormat="1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77"/>
    </row>
    <row r="26" s="186" customFormat="1" customHeight="1" spans="1:11">
      <c r="A26" s="218" t="s">
        <v>100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s="186" customFormat="1" customHeight="1" spans="1:11">
      <c r="A27" s="192" t="s">
        <v>101</v>
      </c>
      <c r="B27" s="221" t="s">
        <v>62</v>
      </c>
      <c r="C27" s="221" t="s">
        <v>63</v>
      </c>
      <c r="D27" s="221" t="s">
        <v>55</v>
      </c>
      <c r="E27" s="193" t="s">
        <v>102</v>
      </c>
      <c r="F27" s="221" t="s">
        <v>62</v>
      </c>
      <c r="G27" s="221" t="s">
        <v>63</v>
      </c>
      <c r="H27" s="221" t="s">
        <v>55</v>
      </c>
      <c r="I27" s="193" t="s">
        <v>103</v>
      </c>
      <c r="J27" s="221" t="s">
        <v>62</v>
      </c>
      <c r="K27" s="269" t="s">
        <v>63</v>
      </c>
    </row>
    <row r="28" s="186" customFormat="1" customHeight="1" spans="1:11">
      <c r="A28" s="209" t="s">
        <v>54</v>
      </c>
      <c r="B28" s="225" t="s">
        <v>62</v>
      </c>
      <c r="C28" s="225" t="s">
        <v>63</v>
      </c>
      <c r="D28" s="225" t="s">
        <v>55</v>
      </c>
      <c r="E28" s="241" t="s">
        <v>61</v>
      </c>
      <c r="F28" s="225" t="s">
        <v>62</v>
      </c>
      <c r="G28" s="225" t="s">
        <v>63</v>
      </c>
      <c r="H28" s="225" t="s">
        <v>55</v>
      </c>
      <c r="I28" s="241" t="s">
        <v>72</v>
      </c>
      <c r="J28" s="225" t="s">
        <v>62</v>
      </c>
      <c r="K28" s="266" t="s">
        <v>63</v>
      </c>
    </row>
    <row r="29" s="186" customFormat="1" customHeight="1" spans="1:11">
      <c r="A29" s="198" t="s">
        <v>65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78"/>
    </row>
    <row r="30" s="186" customFormat="1" customHeight="1" spans="1:1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79"/>
    </row>
    <row r="31" s="186" customFormat="1" customHeight="1" spans="1:11">
      <c r="A31" s="245" t="s">
        <v>169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</row>
    <row r="32" s="186" customFormat="1" ht="17.25" customHeight="1" spans="1:11">
      <c r="A32" s="246" t="s">
        <v>170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80"/>
    </row>
    <row r="33" s="186" customFormat="1" ht="17.25" customHeight="1" spans="1:11">
      <c r="A33" s="248" t="s">
        <v>171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81"/>
    </row>
    <row r="34" s="186" customFormat="1" ht="17.25" customHeight="1" spans="1:1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81"/>
    </row>
    <row r="35" s="186" customFormat="1" ht="17.25" customHeight="1" spans="1:1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81"/>
    </row>
    <row r="36" s="186" customFormat="1" ht="17.25" customHeight="1" spans="1:1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81"/>
    </row>
    <row r="37" s="186" customFormat="1" ht="17.25" customHeight="1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s="186" customFormat="1" ht="17.25" customHeight="1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s="186" customFormat="1" ht="17.25" customHeight="1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s="186" customFormat="1" ht="17.25" customHeight="1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s="186" customFormat="1" ht="17.25" customHeight="1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s="186" customFormat="1" ht="17.25" customHeight="1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s="186" customFormat="1" ht="17.25" customHeight="1" spans="1:11">
      <c r="A43" s="243" t="s">
        <v>99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s="186" customFormat="1" customHeight="1" spans="1:11">
      <c r="A44" s="245" t="s">
        <v>172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</row>
    <row r="45" s="186" customFormat="1" ht="18" customHeight="1" spans="1:11">
      <c r="A45" s="250" t="s">
        <v>95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82"/>
    </row>
    <row r="46" s="186" customFormat="1" ht="18" customHeight="1" spans="1:11">
      <c r="A46" s="250"/>
      <c r="B46" s="251"/>
      <c r="C46" s="251"/>
      <c r="D46" s="251"/>
      <c r="E46" s="251"/>
      <c r="F46" s="251"/>
      <c r="G46" s="251"/>
      <c r="H46" s="251"/>
      <c r="I46" s="251"/>
      <c r="J46" s="251"/>
      <c r="K46" s="282"/>
    </row>
    <row r="47" s="186" customFormat="1" ht="18" customHeight="1" spans="1:11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77"/>
    </row>
    <row r="48" s="186" customFormat="1" ht="21" customHeight="1" spans="1:11">
      <c r="A48" s="252" t="s">
        <v>105</v>
      </c>
      <c r="B48" s="253" t="s">
        <v>106</v>
      </c>
      <c r="C48" s="253"/>
      <c r="D48" s="254" t="s">
        <v>107</v>
      </c>
      <c r="E48" s="255" t="s">
        <v>108</v>
      </c>
      <c r="F48" s="254" t="s">
        <v>109</v>
      </c>
      <c r="G48" s="256" t="s">
        <v>173</v>
      </c>
      <c r="H48" s="257" t="s">
        <v>111</v>
      </c>
      <c r="I48" s="257"/>
      <c r="J48" s="253" t="s">
        <v>112</v>
      </c>
      <c r="K48" s="283"/>
    </row>
    <row r="49" s="186" customFormat="1" customHeight="1" spans="1:11">
      <c r="A49" s="258" t="s">
        <v>113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84"/>
    </row>
    <row r="50" s="186" customFormat="1" customHeight="1" spans="1:11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85"/>
    </row>
    <row r="51" s="186" customFormat="1" customHeight="1" spans="1:1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86"/>
    </row>
    <row r="52" s="186" customFormat="1" ht="21" customHeight="1" spans="1:11">
      <c r="A52" s="252" t="s">
        <v>105</v>
      </c>
      <c r="B52" s="253" t="s">
        <v>106</v>
      </c>
      <c r="C52" s="253"/>
      <c r="D52" s="254" t="s">
        <v>107</v>
      </c>
      <c r="E52" s="254"/>
      <c r="F52" s="254" t="s">
        <v>109</v>
      </c>
      <c r="G52" s="254"/>
      <c r="H52" s="257" t="s">
        <v>111</v>
      </c>
      <c r="I52" s="257"/>
      <c r="J52" s="287"/>
      <c r="K52" s="28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M10" sqref="M10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 t="s">
        <v>27</v>
      </c>
      <c r="C2" s="54"/>
      <c r="D2" s="55" t="s">
        <v>33</v>
      </c>
      <c r="E2" s="54" t="s">
        <v>34</v>
      </c>
      <c r="F2" s="54"/>
      <c r="G2" s="54"/>
      <c r="H2" s="56"/>
      <c r="I2" s="83" t="s">
        <v>22</v>
      </c>
      <c r="J2" s="54" t="s">
        <v>21</v>
      </c>
      <c r="K2" s="54"/>
      <c r="L2" s="54"/>
      <c r="M2" s="54"/>
      <c r="N2" s="84"/>
    </row>
    <row r="3" s="50" customFormat="1" ht="29.1" customHeight="1" spans="1:14">
      <c r="A3" s="57" t="s">
        <v>115</v>
      </c>
      <c r="B3" s="58" t="s">
        <v>116</v>
      </c>
      <c r="C3" s="58"/>
      <c r="D3" s="58"/>
      <c r="E3" s="58"/>
      <c r="F3" s="58"/>
      <c r="G3" s="58"/>
      <c r="H3" s="59"/>
      <c r="I3" s="85" t="s">
        <v>117</v>
      </c>
      <c r="J3" s="85"/>
      <c r="K3" s="85"/>
      <c r="L3" s="85"/>
      <c r="M3" s="85"/>
      <c r="N3" s="86"/>
    </row>
    <row r="4" s="50" customFormat="1" ht="29.1" customHeight="1" spans="1:14">
      <c r="A4" s="57"/>
      <c r="B4" s="60" t="s">
        <v>78</v>
      </c>
      <c r="C4" s="60" t="s">
        <v>79</v>
      </c>
      <c r="D4" s="61" t="s">
        <v>80</v>
      </c>
      <c r="E4" s="60" t="s">
        <v>81</v>
      </c>
      <c r="F4" s="60" t="s">
        <v>82</v>
      </c>
      <c r="G4" s="60" t="s">
        <v>83</v>
      </c>
      <c r="H4" s="59"/>
      <c r="I4" s="60" t="s">
        <v>78</v>
      </c>
      <c r="J4" s="60" t="s">
        <v>79</v>
      </c>
      <c r="K4" s="61" t="s">
        <v>80</v>
      </c>
      <c r="L4" s="60" t="s">
        <v>81</v>
      </c>
      <c r="M4" s="60" t="s">
        <v>82</v>
      </c>
      <c r="N4" s="60" t="s">
        <v>83</v>
      </c>
    </row>
    <row r="5" s="50" customFormat="1" ht="29.1" customHeight="1" spans="1:14">
      <c r="A5" s="57"/>
      <c r="B5" s="60" t="s">
        <v>120</v>
      </c>
      <c r="C5" s="60" t="s">
        <v>121</v>
      </c>
      <c r="D5" s="62" t="s">
        <v>122</v>
      </c>
      <c r="E5" s="60" t="s">
        <v>123</v>
      </c>
      <c r="F5" s="60" t="s">
        <v>124</v>
      </c>
      <c r="G5" s="60" t="s">
        <v>125</v>
      </c>
      <c r="H5" s="59"/>
      <c r="I5" s="87" t="s">
        <v>90</v>
      </c>
      <c r="J5" s="87" t="s">
        <v>89</v>
      </c>
      <c r="K5" s="87" t="s">
        <v>87</v>
      </c>
      <c r="L5" s="87" t="s">
        <v>90</v>
      </c>
      <c r="M5" s="87" t="s">
        <v>87</v>
      </c>
      <c r="N5" s="88" t="s">
        <v>89</v>
      </c>
    </row>
    <row r="6" s="50" customFormat="1" ht="29.1" customHeight="1" spans="1:14">
      <c r="A6" s="63" t="s">
        <v>127</v>
      </c>
      <c r="B6" s="64">
        <f>C6-2.1</f>
        <v>95.8</v>
      </c>
      <c r="C6" s="64">
        <f>D6-2.1</f>
        <v>97.9</v>
      </c>
      <c r="D6" s="65">
        <v>100</v>
      </c>
      <c r="E6" s="64">
        <f t="shared" ref="E6:G6" si="0">D6+2.1</f>
        <v>102.1</v>
      </c>
      <c r="F6" s="64">
        <f t="shared" si="0"/>
        <v>104.2</v>
      </c>
      <c r="G6" s="64">
        <f t="shared" si="0"/>
        <v>106.3</v>
      </c>
      <c r="H6" s="59"/>
      <c r="I6" s="89" t="s">
        <v>174</v>
      </c>
      <c r="J6" s="89" t="s">
        <v>150</v>
      </c>
      <c r="K6" s="89" t="s">
        <v>175</v>
      </c>
      <c r="L6" s="89" t="s">
        <v>174</v>
      </c>
      <c r="M6" s="89" t="s">
        <v>150</v>
      </c>
      <c r="N6" s="89" t="s">
        <v>175</v>
      </c>
    </row>
    <row r="7" s="50" customFormat="1" ht="29.1" customHeight="1" spans="1:14">
      <c r="A7" s="64" t="s">
        <v>130</v>
      </c>
      <c r="B7" s="64">
        <f>C7-4</f>
        <v>66</v>
      </c>
      <c r="C7" s="64">
        <f>D7-4</f>
        <v>70</v>
      </c>
      <c r="D7" s="65">
        <v>74</v>
      </c>
      <c r="E7" s="64">
        <f>D7+4</f>
        <v>78</v>
      </c>
      <c r="F7" s="64">
        <f>E7+5</f>
        <v>83</v>
      </c>
      <c r="G7" s="64">
        <f>F7+6</f>
        <v>89</v>
      </c>
      <c r="H7" s="59"/>
      <c r="I7" s="90" t="s">
        <v>128</v>
      </c>
      <c r="J7" s="90" t="s">
        <v>176</v>
      </c>
      <c r="K7" s="90" t="s">
        <v>174</v>
      </c>
      <c r="L7" s="90" t="s">
        <v>128</v>
      </c>
      <c r="M7" s="90" t="s">
        <v>176</v>
      </c>
      <c r="N7" s="90" t="s">
        <v>174</v>
      </c>
    </row>
    <row r="8" s="50" customFormat="1" ht="29.1" customHeight="1" spans="1:14">
      <c r="A8" s="66" t="s">
        <v>133</v>
      </c>
      <c r="B8" s="67">
        <f>C8-3.6</f>
        <v>90.8</v>
      </c>
      <c r="C8" s="67">
        <f>D8-3.6</f>
        <v>94.4</v>
      </c>
      <c r="D8" s="68">
        <v>98</v>
      </c>
      <c r="E8" s="67">
        <f t="shared" ref="E8:G8" si="1">D8+4</f>
        <v>102</v>
      </c>
      <c r="F8" s="67">
        <f t="shared" si="1"/>
        <v>106</v>
      </c>
      <c r="G8" s="67">
        <f t="shared" si="1"/>
        <v>110</v>
      </c>
      <c r="H8" s="59"/>
      <c r="I8" s="90" t="s">
        <v>128</v>
      </c>
      <c r="J8" s="90" t="s">
        <v>177</v>
      </c>
      <c r="K8" s="90" t="s">
        <v>174</v>
      </c>
      <c r="L8" s="90" t="s">
        <v>128</v>
      </c>
      <c r="M8" s="90" t="s">
        <v>177</v>
      </c>
      <c r="N8" s="90" t="s">
        <v>174</v>
      </c>
    </row>
    <row r="9" s="50" customFormat="1" ht="29.1" customHeight="1" spans="1:14">
      <c r="A9" s="66" t="s">
        <v>136</v>
      </c>
      <c r="B9" s="64">
        <f>C9-2.3/2</f>
        <v>28.2</v>
      </c>
      <c r="C9" s="64">
        <f>D9-2.3/2</f>
        <v>29.35</v>
      </c>
      <c r="D9" s="65">
        <v>30.5</v>
      </c>
      <c r="E9" s="64">
        <f t="shared" ref="E9:G9" si="2">D9+2.6/2</f>
        <v>31.8</v>
      </c>
      <c r="F9" s="64">
        <f t="shared" si="2"/>
        <v>33.1</v>
      </c>
      <c r="G9" s="64">
        <f t="shared" si="2"/>
        <v>34.4</v>
      </c>
      <c r="H9" s="59"/>
      <c r="I9" s="89" t="s">
        <v>178</v>
      </c>
      <c r="J9" s="89" t="s">
        <v>179</v>
      </c>
      <c r="K9" s="89" t="s">
        <v>178</v>
      </c>
      <c r="L9" s="89" t="s">
        <v>178</v>
      </c>
      <c r="M9" s="89" t="s">
        <v>179</v>
      </c>
      <c r="N9" s="89" t="s">
        <v>178</v>
      </c>
    </row>
    <row r="10" s="50" customFormat="1" ht="29.1" customHeight="1" spans="1:14">
      <c r="A10" s="66" t="s">
        <v>139</v>
      </c>
      <c r="B10" s="64">
        <f>C10-0.7</f>
        <v>20.6</v>
      </c>
      <c r="C10" s="69">
        <f>D10-0.7</f>
        <v>21.3</v>
      </c>
      <c r="D10" s="70">
        <v>22</v>
      </c>
      <c r="E10" s="64">
        <f>D10+0.7</f>
        <v>22.7</v>
      </c>
      <c r="F10" s="64">
        <f>E10+0.7</f>
        <v>23.4</v>
      </c>
      <c r="G10" s="64">
        <f>F10+0.9</f>
        <v>24.3</v>
      </c>
      <c r="H10" s="59"/>
      <c r="I10" s="90" t="s">
        <v>140</v>
      </c>
      <c r="J10" s="90" t="s">
        <v>140</v>
      </c>
      <c r="K10" s="90" t="s">
        <v>180</v>
      </c>
      <c r="L10" s="90" t="s">
        <v>140</v>
      </c>
      <c r="M10" s="90" t="s">
        <v>140</v>
      </c>
      <c r="N10" s="90" t="s">
        <v>180</v>
      </c>
    </row>
    <row r="11" s="50" customFormat="1" ht="29.1" customHeight="1" spans="1:14">
      <c r="A11" s="66" t="s">
        <v>142</v>
      </c>
      <c r="B11" s="64">
        <f>C11-0.5</f>
        <v>17</v>
      </c>
      <c r="C11" s="69">
        <f>D11-0.5</f>
        <v>17.5</v>
      </c>
      <c r="D11" s="70">
        <v>18</v>
      </c>
      <c r="E11" s="64">
        <f>D11+0.5</f>
        <v>18.5</v>
      </c>
      <c r="F11" s="64">
        <f>E11+0.5</f>
        <v>19</v>
      </c>
      <c r="G11" s="64">
        <f>F11+0.7</f>
        <v>19.7</v>
      </c>
      <c r="H11" s="59"/>
      <c r="I11" s="90" t="s">
        <v>144</v>
      </c>
      <c r="J11" s="90" t="s">
        <v>181</v>
      </c>
      <c r="K11" s="90" t="s">
        <v>182</v>
      </c>
      <c r="L11" s="90" t="s">
        <v>144</v>
      </c>
      <c r="M11" s="90" t="s">
        <v>181</v>
      </c>
      <c r="N11" s="90" t="s">
        <v>182</v>
      </c>
    </row>
    <row r="12" s="50" customFormat="1" ht="29.1" customHeight="1" spans="1:14">
      <c r="A12" s="66" t="s">
        <v>145</v>
      </c>
      <c r="B12" s="64">
        <f>C12-0.7</f>
        <v>26.2</v>
      </c>
      <c r="C12" s="69">
        <f>D12-0.6</f>
        <v>26.9</v>
      </c>
      <c r="D12" s="70">
        <v>27.5</v>
      </c>
      <c r="E12" s="64">
        <f>D12+0.6</f>
        <v>28.1</v>
      </c>
      <c r="F12" s="64">
        <f>E12+0.7</f>
        <v>28.8</v>
      </c>
      <c r="G12" s="64">
        <f>F12+0.6</f>
        <v>29.4</v>
      </c>
      <c r="H12" s="59"/>
      <c r="I12" s="90" t="s">
        <v>147</v>
      </c>
      <c r="J12" s="90" t="s">
        <v>183</v>
      </c>
      <c r="K12" s="90" t="s">
        <v>146</v>
      </c>
      <c r="L12" s="90" t="s">
        <v>147</v>
      </c>
      <c r="M12" s="90" t="s">
        <v>183</v>
      </c>
      <c r="N12" s="90" t="s">
        <v>146</v>
      </c>
    </row>
    <row r="13" s="50" customFormat="1" ht="29.1" customHeight="1" spans="1:14">
      <c r="A13" s="66" t="s">
        <v>148</v>
      </c>
      <c r="B13" s="64">
        <f>C13-0.9</f>
        <v>39.7</v>
      </c>
      <c r="C13" s="64">
        <f>D13-0.9</f>
        <v>40.6</v>
      </c>
      <c r="D13" s="65">
        <v>41.5</v>
      </c>
      <c r="E13" s="64">
        <f t="shared" ref="E13:G13" si="3">D13+1.1</f>
        <v>42.6</v>
      </c>
      <c r="F13" s="64">
        <f t="shared" si="3"/>
        <v>43.7</v>
      </c>
      <c r="G13" s="64">
        <f t="shared" si="3"/>
        <v>44.8</v>
      </c>
      <c r="H13" s="59"/>
      <c r="I13" s="90" t="s">
        <v>184</v>
      </c>
      <c r="J13" s="90" t="s">
        <v>146</v>
      </c>
      <c r="K13" s="90" t="s">
        <v>185</v>
      </c>
      <c r="L13" s="90" t="s">
        <v>184</v>
      </c>
      <c r="M13" s="90" t="s">
        <v>146</v>
      </c>
      <c r="N13" s="90" t="s">
        <v>185</v>
      </c>
    </row>
    <row r="14" s="50" customFormat="1" ht="29.1" customHeight="1" spans="1:14">
      <c r="A14" s="71"/>
      <c r="B14" s="72"/>
      <c r="C14" s="73"/>
      <c r="D14" s="73"/>
      <c r="E14" s="73"/>
      <c r="F14" s="73"/>
      <c r="G14" s="74"/>
      <c r="H14" s="59"/>
      <c r="I14" s="90"/>
      <c r="J14" s="90"/>
      <c r="K14" s="90"/>
      <c r="L14" s="90"/>
      <c r="M14" s="90"/>
      <c r="N14" s="90"/>
    </row>
    <row r="15" s="50" customFormat="1" ht="29.1" customHeight="1" spans="1:14">
      <c r="A15" s="75"/>
      <c r="B15" s="76"/>
      <c r="C15" s="77"/>
      <c r="D15" s="77"/>
      <c r="E15" s="78"/>
      <c r="F15" s="78"/>
      <c r="G15" s="79"/>
      <c r="H15" s="80"/>
      <c r="I15" s="91"/>
      <c r="J15" s="92"/>
      <c r="K15" s="93"/>
      <c r="L15" s="92"/>
      <c r="M15" s="92"/>
      <c r="N15" s="94"/>
    </row>
    <row r="16" s="50" customFormat="1" ht="15" spans="1:14">
      <c r="A16" s="81" t="s">
        <v>95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="50" customFormat="1" ht="14.25" spans="1:14">
      <c r="A17" s="50" t="s">
        <v>151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="50" customFormat="1" ht="14.25" spans="1:13">
      <c r="A18" s="82"/>
      <c r="B18" s="82"/>
      <c r="C18" s="82"/>
      <c r="D18" s="82"/>
      <c r="E18" s="82"/>
      <c r="F18" s="82"/>
      <c r="G18" s="82"/>
      <c r="H18" s="82"/>
      <c r="I18" s="81" t="s">
        <v>152</v>
      </c>
      <c r="J18" s="95"/>
      <c r="K18" s="81" t="s">
        <v>153</v>
      </c>
      <c r="L18" s="81"/>
      <c r="M18" s="8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O22" sqref="O22"/>
    </sheetView>
  </sheetViews>
  <sheetFormatPr defaultColWidth="10.125" defaultRowHeight="14.25"/>
  <cols>
    <col min="1" max="1" width="9.625" style="96" customWidth="1"/>
    <col min="2" max="2" width="11.125" style="96" customWidth="1"/>
    <col min="3" max="3" width="9.125" style="96" customWidth="1"/>
    <col min="4" max="4" width="9.5" style="96" customWidth="1"/>
    <col min="5" max="5" width="12.7083333333333" style="96" customWidth="1"/>
    <col min="6" max="6" width="10.375" style="96" customWidth="1"/>
    <col min="7" max="7" width="9.5" style="96" customWidth="1"/>
    <col min="8" max="8" width="9.125" style="96" customWidth="1"/>
    <col min="9" max="9" width="8.125" style="96" customWidth="1"/>
    <col min="10" max="10" width="10.5" style="96" customWidth="1"/>
    <col min="11" max="11" width="12.125" style="96" customWidth="1"/>
    <col min="12" max="16384" width="10.125" style="96"/>
  </cols>
  <sheetData>
    <row r="1" s="96" customFormat="1" ht="26.25" spans="1:11">
      <c r="A1" s="99" t="s">
        <v>186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="96" customFormat="1" spans="1:11">
      <c r="A2" s="100" t="s">
        <v>18</v>
      </c>
      <c r="B2" s="101" t="s">
        <v>19</v>
      </c>
      <c r="C2" s="101"/>
      <c r="D2" s="102" t="s">
        <v>26</v>
      </c>
      <c r="E2" s="103" t="s">
        <v>27</v>
      </c>
      <c r="F2" s="104" t="s">
        <v>187</v>
      </c>
      <c r="G2" s="105" t="s">
        <v>188</v>
      </c>
      <c r="H2" s="105"/>
      <c r="I2" s="142" t="s">
        <v>22</v>
      </c>
      <c r="J2" s="105" t="s">
        <v>21</v>
      </c>
      <c r="K2" s="167"/>
    </row>
    <row r="3" s="96" customFormat="1" spans="1:11">
      <c r="A3" s="106" t="s">
        <v>42</v>
      </c>
      <c r="B3" s="107">
        <v>2468</v>
      </c>
      <c r="C3" s="107"/>
      <c r="D3" s="108" t="s">
        <v>189</v>
      </c>
      <c r="E3" s="109" t="s">
        <v>29</v>
      </c>
      <c r="F3" s="110"/>
      <c r="G3" s="110"/>
      <c r="H3" s="111" t="s">
        <v>190</v>
      </c>
      <c r="I3" s="111"/>
      <c r="J3" s="111"/>
      <c r="K3" s="168"/>
    </row>
    <row r="4" s="96" customFormat="1" spans="1:11">
      <c r="A4" s="112" t="s">
        <v>38</v>
      </c>
      <c r="B4" s="113">
        <v>3</v>
      </c>
      <c r="C4" s="113">
        <v>6</v>
      </c>
      <c r="D4" s="114" t="s">
        <v>191</v>
      </c>
      <c r="E4" s="110"/>
      <c r="F4" s="110"/>
      <c r="G4" s="110"/>
      <c r="H4" s="114" t="s">
        <v>192</v>
      </c>
      <c r="I4" s="114"/>
      <c r="J4" s="129" t="s">
        <v>31</v>
      </c>
      <c r="K4" s="169" t="s">
        <v>32</v>
      </c>
    </row>
    <row r="5" s="96" customFormat="1" spans="1:11">
      <c r="A5" s="112" t="s">
        <v>193</v>
      </c>
      <c r="B5" s="107">
        <v>1</v>
      </c>
      <c r="C5" s="107"/>
      <c r="D5" s="108" t="s">
        <v>194</v>
      </c>
      <c r="E5" s="108" t="s">
        <v>195</v>
      </c>
      <c r="F5" s="108" t="s">
        <v>196</v>
      </c>
      <c r="G5" s="108" t="s">
        <v>197</v>
      </c>
      <c r="H5" s="114" t="s">
        <v>198</v>
      </c>
      <c r="I5" s="114"/>
      <c r="J5" s="129" t="s">
        <v>31</v>
      </c>
      <c r="K5" s="169" t="s">
        <v>32</v>
      </c>
    </row>
    <row r="6" s="96" customFormat="1" spans="1:11">
      <c r="A6" s="115" t="s">
        <v>199</v>
      </c>
      <c r="B6" s="116">
        <v>125</v>
      </c>
      <c r="C6" s="116"/>
      <c r="D6" s="117" t="s">
        <v>200</v>
      </c>
      <c r="E6" s="118"/>
      <c r="F6" s="119"/>
      <c r="G6" s="117"/>
      <c r="H6" s="120" t="s">
        <v>201</v>
      </c>
      <c r="I6" s="120"/>
      <c r="J6" s="119" t="s">
        <v>31</v>
      </c>
      <c r="K6" s="170" t="s">
        <v>32</v>
      </c>
    </row>
    <row r="7" s="96" customFormat="1" spans="1:11">
      <c r="A7" s="121" t="s">
        <v>202</v>
      </c>
      <c r="B7" s="122" t="s">
        <v>203</v>
      </c>
      <c r="C7" s="122"/>
      <c r="D7" s="121"/>
      <c r="E7" s="123"/>
      <c r="F7" s="124">
        <v>2492</v>
      </c>
      <c r="G7" s="121"/>
      <c r="H7" s="124"/>
      <c r="I7" s="123"/>
      <c r="J7" s="123"/>
      <c r="K7" s="123"/>
    </row>
    <row r="8" s="96" customFormat="1" spans="1:11">
      <c r="A8" s="125" t="s">
        <v>204</v>
      </c>
      <c r="B8" s="126" t="s">
        <v>205</v>
      </c>
      <c r="C8" s="126" t="s">
        <v>206</v>
      </c>
      <c r="D8" s="126" t="s">
        <v>207</v>
      </c>
      <c r="E8" s="126" t="s">
        <v>208</v>
      </c>
      <c r="F8" s="126" t="s">
        <v>209</v>
      </c>
      <c r="G8" s="127"/>
      <c r="H8" s="128"/>
      <c r="I8" s="128"/>
      <c r="J8" s="128"/>
      <c r="K8" s="171"/>
    </row>
    <row r="9" s="96" customFormat="1" spans="1:11">
      <c r="A9" s="112" t="s">
        <v>210</v>
      </c>
      <c r="B9" s="114"/>
      <c r="C9" s="129" t="s">
        <v>31</v>
      </c>
      <c r="D9" s="129" t="s">
        <v>32</v>
      </c>
      <c r="E9" s="108" t="s">
        <v>211</v>
      </c>
      <c r="F9" s="130" t="s">
        <v>212</v>
      </c>
      <c r="G9" s="131"/>
      <c r="H9" s="132"/>
      <c r="I9" s="132"/>
      <c r="J9" s="132"/>
      <c r="K9" s="172"/>
    </row>
    <row r="10" s="96" customFormat="1" spans="1:11">
      <c r="A10" s="112" t="s">
        <v>213</v>
      </c>
      <c r="B10" s="114"/>
      <c r="C10" s="129" t="s">
        <v>31</v>
      </c>
      <c r="D10" s="129" t="s">
        <v>32</v>
      </c>
      <c r="E10" s="108" t="s">
        <v>214</v>
      </c>
      <c r="F10" s="130" t="s">
        <v>215</v>
      </c>
      <c r="G10" s="131" t="s">
        <v>216</v>
      </c>
      <c r="H10" s="132"/>
      <c r="I10" s="132"/>
      <c r="J10" s="132"/>
      <c r="K10" s="172"/>
    </row>
    <row r="11" s="96" customFormat="1" spans="1:11">
      <c r="A11" s="133" t="s">
        <v>162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73"/>
    </row>
    <row r="12" s="96" customFormat="1" spans="1:11">
      <c r="A12" s="106" t="s">
        <v>56</v>
      </c>
      <c r="B12" s="129" t="s">
        <v>52</v>
      </c>
      <c r="C12" s="129" t="s">
        <v>53</v>
      </c>
      <c r="D12" s="130"/>
      <c r="E12" s="108" t="s">
        <v>54</v>
      </c>
      <c r="F12" s="129" t="s">
        <v>52</v>
      </c>
      <c r="G12" s="129" t="s">
        <v>53</v>
      </c>
      <c r="H12" s="129"/>
      <c r="I12" s="108" t="s">
        <v>217</v>
      </c>
      <c r="J12" s="129" t="s">
        <v>52</v>
      </c>
      <c r="K12" s="169" t="s">
        <v>53</v>
      </c>
    </row>
    <row r="13" s="96" customFormat="1" spans="1:11">
      <c r="A13" s="106" t="s">
        <v>59</v>
      </c>
      <c r="B13" s="129" t="s">
        <v>52</v>
      </c>
      <c r="C13" s="129" t="s">
        <v>53</v>
      </c>
      <c r="D13" s="130"/>
      <c r="E13" s="108" t="s">
        <v>64</v>
      </c>
      <c r="F13" s="129" t="s">
        <v>52</v>
      </c>
      <c r="G13" s="129" t="s">
        <v>53</v>
      </c>
      <c r="H13" s="129"/>
      <c r="I13" s="108" t="s">
        <v>218</v>
      </c>
      <c r="J13" s="129" t="s">
        <v>52</v>
      </c>
      <c r="K13" s="169" t="s">
        <v>53</v>
      </c>
    </row>
    <row r="14" s="96" customFormat="1" ht="15" spans="1:11">
      <c r="A14" s="135" t="s">
        <v>219</v>
      </c>
      <c r="B14" s="136" t="s">
        <v>52</v>
      </c>
      <c r="C14" s="136" t="s">
        <v>53</v>
      </c>
      <c r="D14" s="137"/>
      <c r="E14" s="138" t="s">
        <v>220</v>
      </c>
      <c r="F14" s="136" t="s">
        <v>52</v>
      </c>
      <c r="G14" s="136" t="s">
        <v>53</v>
      </c>
      <c r="H14" s="136"/>
      <c r="I14" s="138" t="s">
        <v>221</v>
      </c>
      <c r="J14" s="136" t="s">
        <v>52</v>
      </c>
      <c r="K14" s="174" t="s">
        <v>53</v>
      </c>
    </row>
    <row r="15" s="96" customFormat="1" ht="15" spans="1:11">
      <c r="A15" s="139"/>
      <c r="B15" s="140"/>
      <c r="C15" s="140"/>
      <c r="D15" s="141"/>
      <c r="E15" s="139"/>
      <c r="F15" s="140"/>
      <c r="G15" s="140"/>
      <c r="H15" s="140"/>
      <c r="I15" s="139"/>
      <c r="J15" s="140"/>
      <c r="K15" s="140"/>
    </row>
    <row r="16" s="97" customFormat="1" spans="1:11">
      <c r="A16" s="100" t="s">
        <v>222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5"/>
    </row>
    <row r="17" s="96" customFormat="1" spans="1:11">
      <c r="A17" s="112" t="s">
        <v>223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76"/>
    </row>
    <row r="18" s="96" customFormat="1" spans="1:11">
      <c r="A18" s="112" t="s">
        <v>224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76"/>
    </row>
    <row r="19" s="96" customFormat="1" spans="1:11">
      <c r="A19" s="143" t="s">
        <v>225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69"/>
    </row>
    <row r="20" s="96" customFormat="1" spans="1:11">
      <c r="A20" s="144" t="s">
        <v>226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77"/>
    </row>
    <row r="21" s="96" customFormat="1" spans="1:11">
      <c r="A21" s="144" t="s">
        <v>227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77"/>
    </row>
    <row r="22" s="96" customFormat="1" spans="1:11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77"/>
    </row>
    <row r="23" s="96" customFormat="1" spans="1:1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78"/>
    </row>
    <row r="24" s="96" customFormat="1" spans="1:11">
      <c r="A24" s="112" t="s">
        <v>94</v>
      </c>
      <c r="B24" s="114"/>
      <c r="C24" s="129" t="s">
        <v>31</v>
      </c>
      <c r="D24" s="129" t="s">
        <v>32</v>
      </c>
      <c r="E24" s="111"/>
      <c r="F24" s="111"/>
      <c r="G24" s="111"/>
      <c r="H24" s="111"/>
      <c r="I24" s="111"/>
      <c r="J24" s="111"/>
      <c r="K24" s="168"/>
    </row>
    <row r="25" s="96" customFormat="1" ht="15" spans="1:11">
      <c r="A25" s="148" t="s">
        <v>228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79"/>
    </row>
    <row r="26" s="96" customFormat="1" ht="15" spans="1:1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="96" customFormat="1" spans="1:11">
      <c r="A27" s="151" t="s">
        <v>229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80"/>
    </row>
    <row r="28" s="96" customFormat="1" spans="1:11">
      <c r="A28" s="153" t="s">
        <v>230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81"/>
    </row>
    <row r="29" s="96" customFormat="1" spans="1:11">
      <c r="A29" s="153"/>
      <c r="B29" s="154"/>
      <c r="C29" s="154"/>
      <c r="D29" s="154"/>
      <c r="E29" s="154"/>
      <c r="F29" s="154"/>
      <c r="G29" s="154"/>
      <c r="H29" s="154"/>
      <c r="I29" s="154"/>
      <c r="J29" s="154"/>
      <c r="K29" s="181"/>
    </row>
    <row r="30" s="96" customFormat="1" spans="1:11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81"/>
    </row>
    <row r="31" s="96" customFormat="1" spans="1:1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81"/>
    </row>
    <row r="32" s="96" customFormat="1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81"/>
    </row>
    <row r="33" s="96" customFormat="1" ht="23.1" customHeigh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81"/>
    </row>
    <row r="34" s="96" customFormat="1" ht="23.1" customHeight="1" spans="1:1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77"/>
    </row>
    <row r="35" s="96" customFormat="1" ht="23.1" customHeight="1" spans="1:11">
      <c r="A35" s="155"/>
      <c r="B35" s="145"/>
      <c r="C35" s="145"/>
      <c r="D35" s="145"/>
      <c r="E35" s="145"/>
      <c r="F35" s="145"/>
      <c r="G35" s="145"/>
      <c r="H35" s="145"/>
      <c r="I35" s="145"/>
      <c r="J35" s="145"/>
      <c r="K35" s="177"/>
    </row>
    <row r="36" s="96" customFormat="1" ht="23.1" customHeight="1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82"/>
    </row>
    <row r="37" s="96" customFormat="1" ht="18.75" customHeight="1" spans="1:11">
      <c r="A37" s="158" t="s">
        <v>231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83"/>
    </row>
    <row r="38" s="98" customFormat="1" ht="18.75" customHeight="1" spans="1:11">
      <c r="A38" s="112" t="s">
        <v>232</v>
      </c>
      <c r="B38" s="114"/>
      <c r="C38" s="114"/>
      <c r="D38" s="111" t="s">
        <v>233</v>
      </c>
      <c r="E38" s="111"/>
      <c r="F38" s="160" t="s">
        <v>234</v>
      </c>
      <c r="G38" s="161"/>
      <c r="H38" s="114" t="s">
        <v>235</v>
      </c>
      <c r="I38" s="114"/>
      <c r="J38" s="114" t="s">
        <v>236</v>
      </c>
      <c r="K38" s="176"/>
    </row>
    <row r="39" s="96" customFormat="1" ht="18.75" customHeight="1" spans="1:13">
      <c r="A39" s="112" t="s">
        <v>95</v>
      </c>
      <c r="B39" s="114" t="s">
        <v>237</v>
      </c>
      <c r="C39" s="114"/>
      <c r="D39" s="114"/>
      <c r="E39" s="114"/>
      <c r="F39" s="114"/>
      <c r="G39" s="114"/>
      <c r="H39" s="114"/>
      <c r="I39" s="114"/>
      <c r="J39" s="114"/>
      <c r="K39" s="176"/>
      <c r="M39" s="98"/>
    </row>
    <row r="40" s="96" customFormat="1" ht="30.95" customHeight="1" spans="1:11">
      <c r="A40" s="162" t="s">
        <v>238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84"/>
    </row>
    <row r="41" s="96" customFormat="1" ht="18.75" customHeight="1" spans="1:11">
      <c r="A41" s="112"/>
      <c r="B41" s="114"/>
      <c r="C41" s="114"/>
      <c r="D41" s="114"/>
      <c r="E41" s="114"/>
      <c r="F41" s="114"/>
      <c r="G41" s="114"/>
      <c r="H41" s="114"/>
      <c r="I41" s="114"/>
      <c r="J41" s="114"/>
      <c r="K41" s="176"/>
    </row>
    <row r="42" s="96" customFormat="1" ht="32.1" customHeight="1" spans="1:11">
      <c r="A42" s="135" t="s">
        <v>105</v>
      </c>
      <c r="B42" s="164" t="s">
        <v>239</v>
      </c>
      <c r="C42" s="164"/>
      <c r="D42" s="138" t="s">
        <v>240</v>
      </c>
      <c r="E42" s="137"/>
      <c r="F42" s="138" t="s">
        <v>109</v>
      </c>
      <c r="G42" s="165"/>
      <c r="H42" s="166" t="s">
        <v>111</v>
      </c>
      <c r="I42" s="166"/>
      <c r="J42" s="164"/>
      <c r="K42" s="185"/>
    </row>
    <row r="43" s="96" customFormat="1" ht="16.5" customHeight="1"/>
    <row r="44" s="96" customFormat="1" ht="16.5" customHeight="1"/>
    <row r="45" s="96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307975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Q10" sqref="Q10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 t="s">
        <v>27</v>
      </c>
      <c r="C2" s="54"/>
      <c r="D2" s="55" t="s">
        <v>33</v>
      </c>
      <c r="E2" s="54" t="s">
        <v>34</v>
      </c>
      <c r="F2" s="54"/>
      <c r="G2" s="54"/>
      <c r="H2" s="56"/>
      <c r="I2" s="83" t="s">
        <v>22</v>
      </c>
      <c r="J2" s="54" t="s">
        <v>21</v>
      </c>
      <c r="K2" s="54"/>
      <c r="L2" s="54"/>
      <c r="M2" s="54"/>
      <c r="N2" s="84"/>
    </row>
    <row r="3" s="50" customFormat="1" ht="29.1" customHeight="1" spans="1:14">
      <c r="A3" s="57" t="s">
        <v>115</v>
      </c>
      <c r="B3" s="58" t="s">
        <v>116</v>
      </c>
      <c r="C3" s="58"/>
      <c r="D3" s="58"/>
      <c r="E3" s="58"/>
      <c r="F3" s="58"/>
      <c r="G3" s="58"/>
      <c r="H3" s="59"/>
      <c r="I3" s="85" t="s">
        <v>117</v>
      </c>
      <c r="J3" s="85"/>
      <c r="K3" s="85"/>
      <c r="L3" s="85"/>
      <c r="M3" s="85"/>
      <c r="N3" s="86"/>
    </row>
    <row r="4" s="50" customFormat="1" ht="29.1" customHeight="1" spans="1:14">
      <c r="A4" s="57"/>
      <c r="B4" s="60" t="s">
        <v>78</v>
      </c>
      <c r="C4" s="60" t="s">
        <v>79</v>
      </c>
      <c r="D4" s="61" t="s">
        <v>80</v>
      </c>
      <c r="E4" s="60" t="s">
        <v>81</v>
      </c>
      <c r="F4" s="60" t="s">
        <v>82</v>
      </c>
      <c r="G4" s="60" t="s">
        <v>83</v>
      </c>
      <c r="H4" s="59"/>
      <c r="I4" s="60" t="s">
        <v>78</v>
      </c>
      <c r="J4" s="60" t="s">
        <v>79</v>
      </c>
      <c r="K4" s="61" t="s">
        <v>80</v>
      </c>
      <c r="L4" s="60" t="s">
        <v>81</v>
      </c>
      <c r="M4" s="60" t="s">
        <v>82</v>
      </c>
      <c r="N4" s="60" t="s">
        <v>83</v>
      </c>
    </row>
    <row r="5" s="50" customFormat="1" ht="29.1" customHeight="1" spans="1:14">
      <c r="A5" s="57"/>
      <c r="B5" s="60" t="s">
        <v>120</v>
      </c>
      <c r="C5" s="60" t="s">
        <v>121</v>
      </c>
      <c r="D5" s="62" t="s">
        <v>122</v>
      </c>
      <c r="E5" s="60" t="s">
        <v>123</v>
      </c>
      <c r="F5" s="60" t="s">
        <v>124</v>
      </c>
      <c r="G5" s="60" t="s">
        <v>125</v>
      </c>
      <c r="H5" s="59"/>
      <c r="I5" s="87" t="s">
        <v>90</v>
      </c>
      <c r="J5" s="87" t="s">
        <v>89</v>
      </c>
      <c r="K5" s="87" t="s">
        <v>87</v>
      </c>
      <c r="L5" s="87" t="s">
        <v>90</v>
      </c>
      <c r="M5" s="87" t="s">
        <v>87</v>
      </c>
      <c r="N5" s="88" t="s">
        <v>89</v>
      </c>
    </row>
    <row r="6" s="50" customFormat="1" ht="29.1" customHeight="1" spans="1:14">
      <c r="A6" s="63" t="s">
        <v>127</v>
      </c>
      <c r="B6" s="64">
        <f>C6-2.1</f>
        <v>95.8</v>
      </c>
      <c r="C6" s="64">
        <f>D6-2.1</f>
        <v>97.9</v>
      </c>
      <c r="D6" s="65">
        <v>100</v>
      </c>
      <c r="E6" s="64">
        <f t="shared" ref="E6:G6" si="0">D6+2.1</f>
        <v>102.1</v>
      </c>
      <c r="F6" s="64">
        <f t="shared" si="0"/>
        <v>104.2</v>
      </c>
      <c r="G6" s="64">
        <f t="shared" si="0"/>
        <v>106.3</v>
      </c>
      <c r="H6" s="59"/>
      <c r="I6" s="89" t="s">
        <v>241</v>
      </c>
      <c r="J6" s="89" t="s">
        <v>242</v>
      </c>
      <c r="K6" s="89" t="s">
        <v>243</v>
      </c>
      <c r="L6" s="89" t="s">
        <v>244</v>
      </c>
      <c r="M6" s="89" t="s">
        <v>242</v>
      </c>
      <c r="N6" s="89" t="s">
        <v>242</v>
      </c>
    </row>
    <row r="7" s="50" customFormat="1" ht="29.1" customHeight="1" spans="1:14">
      <c r="A7" s="64" t="s">
        <v>130</v>
      </c>
      <c r="B7" s="64">
        <f>C7-4</f>
        <v>66</v>
      </c>
      <c r="C7" s="64">
        <f>D7-4</f>
        <v>70</v>
      </c>
      <c r="D7" s="65">
        <v>74</v>
      </c>
      <c r="E7" s="64">
        <f>D7+4</f>
        <v>78</v>
      </c>
      <c r="F7" s="64">
        <f>E7+5</f>
        <v>83</v>
      </c>
      <c r="G7" s="64">
        <f>F7+6</f>
        <v>89</v>
      </c>
      <c r="H7" s="59"/>
      <c r="I7" s="90" t="s">
        <v>128</v>
      </c>
      <c r="J7" s="90" t="s">
        <v>185</v>
      </c>
      <c r="K7" s="90" t="s">
        <v>245</v>
      </c>
      <c r="L7" s="90" t="s">
        <v>185</v>
      </c>
      <c r="M7" s="90" t="s">
        <v>128</v>
      </c>
      <c r="N7" s="90" t="s">
        <v>185</v>
      </c>
    </row>
    <row r="8" s="50" customFormat="1" ht="29.1" customHeight="1" spans="1:14">
      <c r="A8" s="66" t="s">
        <v>133</v>
      </c>
      <c r="B8" s="67">
        <f>C8-3.6</f>
        <v>90.8</v>
      </c>
      <c r="C8" s="67">
        <f>D8-3.6</f>
        <v>94.4</v>
      </c>
      <c r="D8" s="68">
        <v>98</v>
      </c>
      <c r="E8" s="67">
        <f t="shared" ref="E8:G8" si="1">D8+4</f>
        <v>102</v>
      </c>
      <c r="F8" s="67">
        <f t="shared" si="1"/>
        <v>106</v>
      </c>
      <c r="G8" s="67">
        <f t="shared" si="1"/>
        <v>110</v>
      </c>
      <c r="H8" s="59"/>
      <c r="I8" s="90" t="s">
        <v>128</v>
      </c>
      <c r="J8" s="90" t="s">
        <v>243</v>
      </c>
      <c r="K8" s="90" t="s">
        <v>177</v>
      </c>
      <c r="L8" s="90" t="s">
        <v>174</v>
      </c>
      <c r="M8" s="90" t="s">
        <v>246</v>
      </c>
      <c r="N8" s="90" t="s">
        <v>243</v>
      </c>
    </row>
    <row r="9" s="50" customFormat="1" ht="29.1" customHeight="1" spans="1:14">
      <c r="A9" s="66" t="s">
        <v>136</v>
      </c>
      <c r="B9" s="64">
        <f>C9-2.3/2</f>
        <v>28.2</v>
      </c>
      <c r="C9" s="64">
        <f>D9-2.3/2</f>
        <v>29.35</v>
      </c>
      <c r="D9" s="65">
        <v>30.5</v>
      </c>
      <c r="E9" s="64">
        <f t="shared" ref="E9:G9" si="2">D9+2.6/2</f>
        <v>31.8</v>
      </c>
      <c r="F9" s="64">
        <f t="shared" si="2"/>
        <v>33.1</v>
      </c>
      <c r="G9" s="64">
        <f t="shared" si="2"/>
        <v>34.4</v>
      </c>
      <c r="H9" s="59"/>
      <c r="I9" s="89" t="s">
        <v>140</v>
      </c>
      <c r="J9" s="89" t="s">
        <v>138</v>
      </c>
      <c r="K9" s="89" t="s">
        <v>247</v>
      </c>
      <c r="L9" s="89" t="s">
        <v>248</v>
      </c>
      <c r="M9" s="89" t="s">
        <v>249</v>
      </c>
      <c r="N9" s="89" t="s">
        <v>138</v>
      </c>
    </row>
    <row r="10" s="50" customFormat="1" ht="29.1" customHeight="1" spans="1:14">
      <c r="A10" s="66" t="s">
        <v>139</v>
      </c>
      <c r="B10" s="64">
        <f>C10-0.7</f>
        <v>20.6</v>
      </c>
      <c r="C10" s="69">
        <f>D10-0.7</f>
        <v>21.3</v>
      </c>
      <c r="D10" s="70">
        <v>22</v>
      </c>
      <c r="E10" s="64">
        <f>D10+0.7</f>
        <v>22.7</v>
      </c>
      <c r="F10" s="64">
        <f>E10+0.7</f>
        <v>23.4</v>
      </c>
      <c r="G10" s="64">
        <f>F10+0.9</f>
        <v>24.3</v>
      </c>
      <c r="H10" s="59"/>
      <c r="I10" s="90" t="s">
        <v>140</v>
      </c>
      <c r="J10" s="90" t="s">
        <v>144</v>
      </c>
      <c r="K10" s="90" t="s">
        <v>140</v>
      </c>
      <c r="L10" s="90" t="s">
        <v>140</v>
      </c>
      <c r="M10" s="90" t="s">
        <v>140</v>
      </c>
      <c r="N10" s="90" t="s">
        <v>144</v>
      </c>
    </row>
    <row r="11" s="50" customFormat="1" ht="29.1" customHeight="1" spans="1:14">
      <c r="A11" s="66" t="s">
        <v>142</v>
      </c>
      <c r="B11" s="64">
        <f>C11-0.5</f>
        <v>17</v>
      </c>
      <c r="C11" s="69">
        <f>D11-0.5</f>
        <v>17.5</v>
      </c>
      <c r="D11" s="70">
        <v>18</v>
      </c>
      <c r="E11" s="64">
        <f>D11+0.5</f>
        <v>18.5</v>
      </c>
      <c r="F11" s="64">
        <f>E11+0.5</f>
        <v>19</v>
      </c>
      <c r="G11" s="64">
        <f>F11+0.7</f>
        <v>19.7</v>
      </c>
      <c r="H11" s="59"/>
      <c r="I11" s="90" t="s">
        <v>178</v>
      </c>
      <c r="J11" s="90" t="s">
        <v>143</v>
      </c>
      <c r="K11" s="89" t="s">
        <v>250</v>
      </c>
      <c r="L11" s="90" t="s">
        <v>140</v>
      </c>
      <c r="M11" s="90" t="s">
        <v>140</v>
      </c>
      <c r="N11" s="90" t="s">
        <v>143</v>
      </c>
    </row>
    <row r="12" s="50" customFormat="1" ht="29.1" customHeight="1" spans="1:14">
      <c r="A12" s="66" t="s">
        <v>145</v>
      </c>
      <c r="B12" s="64">
        <f>C12-0.7</f>
        <v>26.2</v>
      </c>
      <c r="C12" s="69">
        <f>D12-0.6</f>
        <v>26.9</v>
      </c>
      <c r="D12" s="70">
        <v>27.5</v>
      </c>
      <c r="E12" s="64">
        <f>D12+0.6</f>
        <v>28.1</v>
      </c>
      <c r="F12" s="64">
        <f>E12+0.7</f>
        <v>28.8</v>
      </c>
      <c r="G12" s="64">
        <f>F12+0.6</f>
        <v>29.4</v>
      </c>
      <c r="H12" s="59"/>
      <c r="I12" s="90" t="s">
        <v>146</v>
      </c>
      <c r="J12" s="90" t="s">
        <v>146</v>
      </c>
      <c r="K12" s="90" t="s">
        <v>183</v>
      </c>
      <c r="L12" s="90" t="s">
        <v>244</v>
      </c>
      <c r="M12" s="90" t="s">
        <v>244</v>
      </c>
      <c r="N12" s="90" t="s">
        <v>146</v>
      </c>
    </row>
    <row r="13" s="50" customFormat="1" ht="29.1" customHeight="1" spans="1:14">
      <c r="A13" s="66" t="s">
        <v>148</v>
      </c>
      <c r="B13" s="64">
        <f>C13-0.9</f>
        <v>39.7</v>
      </c>
      <c r="C13" s="64">
        <f>D13-0.9</f>
        <v>40.6</v>
      </c>
      <c r="D13" s="65">
        <v>41.5</v>
      </c>
      <c r="E13" s="64">
        <f t="shared" ref="E13:G13" si="3">D13+1.1</f>
        <v>42.6</v>
      </c>
      <c r="F13" s="64">
        <f t="shared" si="3"/>
        <v>43.7</v>
      </c>
      <c r="G13" s="64">
        <f t="shared" si="3"/>
        <v>44.8</v>
      </c>
      <c r="H13" s="59"/>
      <c r="I13" s="90" t="s">
        <v>181</v>
      </c>
      <c r="J13" s="90" t="s">
        <v>132</v>
      </c>
      <c r="K13" s="90" t="s">
        <v>138</v>
      </c>
      <c r="L13" s="90" t="s">
        <v>251</v>
      </c>
      <c r="M13" s="90" t="s">
        <v>251</v>
      </c>
      <c r="N13" s="90" t="s">
        <v>132</v>
      </c>
    </row>
    <row r="14" s="50" customFormat="1" ht="29.1" customHeight="1" spans="1:14">
      <c r="A14" s="71"/>
      <c r="B14" s="72"/>
      <c r="C14" s="73"/>
      <c r="D14" s="73"/>
      <c r="E14" s="73"/>
      <c r="F14" s="73"/>
      <c r="G14" s="74"/>
      <c r="H14" s="59"/>
      <c r="I14" s="90"/>
      <c r="J14" s="90"/>
      <c r="K14" s="90"/>
      <c r="L14" s="90"/>
      <c r="M14" s="90"/>
      <c r="N14" s="90"/>
    </row>
    <row r="15" s="50" customFormat="1" ht="29.1" customHeight="1" spans="1:14">
      <c r="A15" s="75"/>
      <c r="B15" s="76"/>
      <c r="C15" s="77"/>
      <c r="D15" s="77"/>
      <c r="E15" s="78"/>
      <c r="F15" s="78"/>
      <c r="G15" s="79"/>
      <c r="H15" s="80"/>
      <c r="I15" s="91"/>
      <c r="J15" s="92"/>
      <c r="K15" s="93"/>
      <c r="L15" s="92"/>
      <c r="M15" s="92"/>
      <c r="N15" s="94"/>
    </row>
    <row r="16" s="50" customFormat="1" ht="15" spans="1:14">
      <c r="A16" s="81" t="s">
        <v>95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="50" customFormat="1" ht="14.25" spans="1:14">
      <c r="A17" s="50" t="s">
        <v>151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="50" customFormat="1" ht="14.25" spans="1:13">
      <c r="A18" s="82"/>
      <c r="B18" s="82"/>
      <c r="C18" s="82"/>
      <c r="D18" s="82"/>
      <c r="E18" s="82"/>
      <c r="F18" s="82"/>
      <c r="G18" s="82"/>
      <c r="H18" s="82"/>
      <c r="I18" s="81" t="s">
        <v>152</v>
      </c>
      <c r="J18" s="95"/>
      <c r="K18" s="81" t="s">
        <v>153</v>
      </c>
      <c r="L18" s="81"/>
      <c r="M18" s="8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workbookViewId="0">
      <selection activeCell="C4" sqref="C4:F9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253</v>
      </c>
      <c r="B2" s="5" t="s">
        <v>254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259</v>
      </c>
      <c r="H2" s="5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5" t="s">
        <v>266</v>
      </c>
      <c r="O2" s="5" t="s">
        <v>267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268</v>
      </c>
      <c r="J3" s="4" t="s">
        <v>268</v>
      </c>
      <c r="K3" s="4" t="s">
        <v>268</v>
      </c>
      <c r="L3" s="4" t="s">
        <v>268</v>
      </c>
      <c r="M3" s="4" t="s">
        <v>268</v>
      </c>
      <c r="N3" s="7"/>
      <c r="O3" s="7"/>
    </row>
    <row r="4" spans="1:15">
      <c r="A4" s="9">
        <v>1</v>
      </c>
      <c r="B4" s="40">
        <v>310144</v>
      </c>
      <c r="C4" s="39" t="s">
        <v>269</v>
      </c>
      <c r="D4" s="10" t="s">
        <v>87</v>
      </c>
      <c r="E4" s="37">
        <v>91235</v>
      </c>
      <c r="F4" s="10" t="s">
        <v>270</v>
      </c>
      <c r="G4" s="47"/>
      <c r="H4" s="10"/>
      <c r="I4" s="10">
        <v>2</v>
      </c>
      <c r="J4" s="10"/>
      <c r="K4" s="10"/>
      <c r="L4" s="10"/>
      <c r="M4" s="10">
        <v>1</v>
      </c>
      <c r="N4" s="10"/>
      <c r="O4" s="10"/>
    </row>
    <row r="5" spans="1:15">
      <c r="A5" s="9">
        <v>2</v>
      </c>
      <c r="B5" s="42"/>
      <c r="C5" s="39"/>
      <c r="D5" s="10"/>
      <c r="E5" s="37"/>
      <c r="F5" s="10"/>
      <c r="G5" s="47"/>
      <c r="H5" s="10"/>
      <c r="I5" s="10"/>
      <c r="J5" s="10">
        <v>2</v>
      </c>
      <c r="K5" s="10">
        <v>1</v>
      </c>
      <c r="L5" s="10">
        <v>2</v>
      </c>
      <c r="M5" s="10"/>
      <c r="N5" s="10"/>
      <c r="O5" s="10"/>
    </row>
    <row r="6" spans="1:15">
      <c r="A6" s="9">
        <v>3</v>
      </c>
      <c r="B6" s="43"/>
      <c r="C6" s="39"/>
      <c r="D6" s="10"/>
      <c r="E6" s="37"/>
      <c r="F6" s="10"/>
      <c r="G6" s="9"/>
      <c r="H6" s="9"/>
      <c r="I6" s="9">
        <v>1</v>
      </c>
      <c r="J6" s="9"/>
      <c r="K6" s="9"/>
      <c r="L6" s="9">
        <v>1</v>
      </c>
      <c r="M6" s="9"/>
      <c r="N6" s="9"/>
      <c r="O6" s="9"/>
    </row>
    <row r="7" spans="1:15">
      <c r="A7" s="9">
        <v>4</v>
      </c>
      <c r="B7" s="40">
        <v>310316</v>
      </c>
      <c r="C7" s="39"/>
      <c r="D7" s="10"/>
      <c r="E7" s="37"/>
      <c r="F7" s="10"/>
      <c r="G7" s="9"/>
      <c r="H7" s="9"/>
      <c r="I7" s="9"/>
      <c r="J7" s="9">
        <v>1</v>
      </c>
      <c r="K7" s="9"/>
      <c r="L7" s="9"/>
      <c r="M7" s="9">
        <v>1</v>
      </c>
      <c r="N7" s="9"/>
      <c r="O7" s="9"/>
    </row>
    <row r="8" spans="1:15">
      <c r="A8" s="9">
        <v>5</v>
      </c>
      <c r="B8" s="42"/>
      <c r="C8" s="39"/>
      <c r="D8" s="10"/>
      <c r="E8" s="37"/>
      <c r="F8" s="10"/>
      <c r="G8" s="9"/>
      <c r="H8" s="9"/>
      <c r="I8" s="9"/>
      <c r="J8" s="9"/>
      <c r="K8" s="9">
        <v>2</v>
      </c>
      <c r="L8" s="9"/>
      <c r="M8" s="9"/>
      <c r="N8" s="9"/>
      <c r="O8" s="9"/>
    </row>
    <row r="9" spans="1:15">
      <c r="A9" s="9">
        <v>6</v>
      </c>
      <c r="B9" s="43"/>
      <c r="C9" s="39"/>
      <c r="D9" s="10"/>
      <c r="E9" s="37"/>
      <c r="F9" s="10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48"/>
      <c r="D10" s="35"/>
      <c r="E10" s="49"/>
      <c r="F10" s="48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2" t="s">
        <v>271</v>
      </c>
      <c r="B12" s="13"/>
      <c r="C12" s="13"/>
      <c r="D12" s="14"/>
      <c r="E12" s="15"/>
      <c r="F12" s="26"/>
      <c r="G12" s="26"/>
      <c r="H12" s="26"/>
      <c r="I12" s="21"/>
      <c r="J12" s="12" t="s">
        <v>272</v>
      </c>
      <c r="K12" s="13"/>
      <c r="L12" s="13"/>
      <c r="M12" s="14"/>
      <c r="N12" s="13"/>
      <c r="O12" s="20"/>
    </row>
    <row r="13" ht="45" customHeight="1" spans="1:15">
      <c r="A13" s="16" t="s">
        <v>273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21">
    <mergeCell ref="A1:O1"/>
    <mergeCell ref="A12:D12"/>
    <mergeCell ref="E12:I12"/>
    <mergeCell ref="J12:M12"/>
    <mergeCell ref="A13:O13"/>
    <mergeCell ref="A2:A3"/>
    <mergeCell ref="B2:B3"/>
    <mergeCell ref="B4:B6"/>
    <mergeCell ref="B7:B9"/>
    <mergeCell ref="C2:C3"/>
    <mergeCell ref="C4:C9"/>
    <mergeCell ref="D2:D3"/>
    <mergeCell ref="D4:D9"/>
    <mergeCell ref="E2:E3"/>
    <mergeCell ref="E4:E9"/>
    <mergeCell ref="F2:F3"/>
    <mergeCell ref="F4:F9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 O11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zoomScalePageLayoutView="125" workbookViewId="0">
      <selection activeCell="C4" sqref="C4:D9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275</v>
      </c>
      <c r="H2" s="4"/>
      <c r="I2" s="4" t="s">
        <v>276</v>
      </c>
      <c r="J2" s="4"/>
      <c r="K2" s="6" t="s">
        <v>277</v>
      </c>
      <c r="L2" s="45" t="s">
        <v>278</v>
      </c>
      <c r="M2" s="18" t="s">
        <v>279</v>
      </c>
    </row>
    <row r="3" s="1" customFormat="1" ht="16.5" spans="1:13">
      <c r="A3" s="4"/>
      <c r="B3" s="7"/>
      <c r="C3" s="7"/>
      <c r="D3" s="7"/>
      <c r="E3" s="7"/>
      <c r="F3" s="7"/>
      <c r="G3" s="4" t="s">
        <v>280</v>
      </c>
      <c r="H3" s="4" t="s">
        <v>281</v>
      </c>
      <c r="I3" s="4" t="s">
        <v>280</v>
      </c>
      <c r="J3" s="4" t="s">
        <v>281</v>
      </c>
      <c r="K3" s="8"/>
      <c r="L3" s="46"/>
      <c r="M3" s="19"/>
    </row>
    <row r="4" spans="1:13">
      <c r="A4" s="39">
        <v>1</v>
      </c>
      <c r="B4" s="30" t="s">
        <v>270</v>
      </c>
      <c r="C4" s="40">
        <v>310144</v>
      </c>
      <c r="D4" s="30" t="s">
        <v>269</v>
      </c>
      <c r="E4" s="39" t="s">
        <v>87</v>
      </c>
      <c r="F4" s="31">
        <v>91235</v>
      </c>
      <c r="G4" s="41">
        <v>0.004</v>
      </c>
      <c r="H4" s="41">
        <v>0.004</v>
      </c>
      <c r="I4" s="10"/>
      <c r="J4" s="10"/>
      <c r="K4" s="10"/>
      <c r="L4" s="10"/>
      <c r="M4" s="10"/>
    </row>
    <row r="5" spans="1:13">
      <c r="A5" s="39">
        <v>2</v>
      </c>
      <c r="B5" s="32"/>
      <c r="C5" s="42"/>
      <c r="D5" s="32"/>
      <c r="E5" s="39" t="s">
        <v>87</v>
      </c>
      <c r="F5" s="33"/>
      <c r="G5" s="41">
        <v>0.004</v>
      </c>
      <c r="H5" s="41">
        <v>0.003</v>
      </c>
      <c r="I5" s="10"/>
      <c r="J5" s="10"/>
      <c r="K5" s="10"/>
      <c r="L5" s="10"/>
      <c r="M5" s="10"/>
    </row>
    <row r="6" spans="1:13">
      <c r="A6" s="39">
        <v>3</v>
      </c>
      <c r="B6" s="32"/>
      <c r="C6" s="43"/>
      <c r="D6" s="32"/>
      <c r="E6" s="39" t="s">
        <v>87</v>
      </c>
      <c r="F6" s="33"/>
      <c r="G6" s="41">
        <v>0.004</v>
      </c>
      <c r="H6" s="41">
        <v>0.002</v>
      </c>
      <c r="I6" s="10"/>
      <c r="J6" s="10"/>
      <c r="K6" s="9"/>
      <c r="L6" s="9"/>
      <c r="M6" s="9"/>
    </row>
    <row r="7" spans="1:13">
      <c r="A7" s="39">
        <v>4</v>
      </c>
      <c r="B7" s="32"/>
      <c r="C7" s="40">
        <v>310316</v>
      </c>
      <c r="D7" s="32"/>
      <c r="E7" s="39" t="s">
        <v>87</v>
      </c>
      <c r="F7" s="35"/>
      <c r="G7" s="41">
        <v>0.003</v>
      </c>
      <c r="H7" s="41">
        <v>0.003</v>
      </c>
      <c r="I7" s="10"/>
      <c r="J7" s="10"/>
      <c r="K7" s="9"/>
      <c r="L7" s="9"/>
      <c r="M7" s="9"/>
    </row>
    <row r="8" spans="1:13">
      <c r="A8" s="39">
        <v>5</v>
      </c>
      <c r="B8" s="32"/>
      <c r="C8" s="42"/>
      <c r="D8" s="32"/>
      <c r="E8" s="39" t="s">
        <v>87</v>
      </c>
      <c r="F8" s="10"/>
      <c r="G8" s="41">
        <v>0.004</v>
      </c>
      <c r="H8" s="41">
        <v>0.006</v>
      </c>
      <c r="I8" s="10"/>
      <c r="J8" s="10"/>
      <c r="K8" s="9"/>
      <c r="L8" s="9"/>
      <c r="M8" s="9"/>
    </row>
    <row r="9" spans="1:13">
      <c r="A9" s="39">
        <v>6</v>
      </c>
      <c r="B9" s="34"/>
      <c r="C9" s="43"/>
      <c r="D9" s="34"/>
      <c r="E9" s="39" t="s">
        <v>87</v>
      </c>
      <c r="F9" s="9"/>
      <c r="G9" s="41">
        <v>0.005</v>
      </c>
      <c r="H9" s="41">
        <v>0.004</v>
      </c>
      <c r="I9" s="9"/>
      <c r="J9" s="9"/>
      <c r="K9" s="9"/>
      <c r="L9" s="9"/>
      <c r="M9" s="9"/>
    </row>
    <row r="11" spans="2:2">
      <c r="B11" s="44"/>
    </row>
  </sheetData>
  <mergeCells count="17">
    <mergeCell ref="A1:M1"/>
    <mergeCell ref="G2:H2"/>
    <mergeCell ref="I2:J2"/>
    <mergeCell ref="A2:A3"/>
    <mergeCell ref="B2:B3"/>
    <mergeCell ref="B4:B9"/>
    <mergeCell ref="C2:C3"/>
    <mergeCell ref="C4:C6"/>
    <mergeCell ref="C7:C9"/>
    <mergeCell ref="D2:D3"/>
    <mergeCell ref="D4:D9"/>
    <mergeCell ref="E2:E3"/>
    <mergeCell ref="F2:F3"/>
    <mergeCell ref="F4:F7"/>
    <mergeCell ref="K2:K3"/>
    <mergeCell ref="L2:L3"/>
    <mergeCell ref="M2:M3"/>
  </mergeCells>
  <dataValidations count="1">
    <dataValidation type="list" allowBlank="1" showInputMessage="1" showErrorMessage="1" sqref="M1:M5 M6:M8 M9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G1" workbookViewId="0">
      <selection activeCell="Q23" sqref="Q2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0" width="8.125" customWidth="1"/>
    <col min="11" max="11" width="14.8" customWidth="1"/>
    <col min="12" max="12" width="8.125" customWidth="1"/>
    <col min="13" max="13" width="12.3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27" t="s">
        <v>284</v>
      </c>
      <c r="H2" s="28"/>
      <c r="I2" s="36"/>
      <c r="J2" s="27" t="s">
        <v>285</v>
      </c>
      <c r="K2" s="28"/>
      <c r="L2" s="36"/>
      <c r="M2" s="27" t="s">
        <v>286</v>
      </c>
      <c r="N2" s="28"/>
      <c r="O2" s="36"/>
      <c r="P2" s="27" t="s">
        <v>287</v>
      </c>
      <c r="Q2" s="28"/>
      <c r="R2" s="36"/>
      <c r="S2" s="28" t="s">
        <v>288</v>
      </c>
      <c r="T2" s="28"/>
      <c r="U2" s="36"/>
      <c r="V2" s="23" t="s">
        <v>289</v>
      </c>
      <c r="W2" s="23" t="s">
        <v>267</v>
      </c>
    </row>
    <row r="3" s="1" customFormat="1" ht="16.5" spans="1:23">
      <c r="A3" s="7"/>
      <c r="B3" s="29"/>
      <c r="C3" s="29"/>
      <c r="D3" s="29"/>
      <c r="E3" s="29"/>
      <c r="F3" s="29"/>
      <c r="G3" s="4" t="s">
        <v>290</v>
      </c>
      <c r="H3" s="4" t="s">
        <v>33</v>
      </c>
      <c r="I3" s="4" t="s">
        <v>258</v>
      </c>
      <c r="J3" s="4" t="s">
        <v>290</v>
      </c>
      <c r="K3" s="4" t="s">
        <v>33</v>
      </c>
      <c r="L3" s="4" t="s">
        <v>258</v>
      </c>
      <c r="M3" s="4" t="s">
        <v>290</v>
      </c>
      <c r="N3" s="4" t="s">
        <v>33</v>
      </c>
      <c r="O3" s="4" t="s">
        <v>258</v>
      </c>
      <c r="P3" s="4" t="s">
        <v>290</v>
      </c>
      <c r="Q3" s="4" t="s">
        <v>33</v>
      </c>
      <c r="R3" s="4" t="s">
        <v>258</v>
      </c>
      <c r="S3" s="4" t="s">
        <v>290</v>
      </c>
      <c r="T3" s="4" t="s">
        <v>33</v>
      </c>
      <c r="U3" s="4" t="s">
        <v>258</v>
      </c>
      <c r="V3" s="38"/>
      <c r="W3" s="38"/>
    </row>
    <row r="4" ht="28.5" spans="1:23">
      <c r="A4" s="30" t="s">
        <v>291</v>
      </c>
      <c r="B4" s="31" t="s">
        <v>270</v>
      </c>
      <c r="C4" s="31"/>
      <c r="D4" s="31" t="s">
        <v>269</v>
      </c>
      <c r="E4" s="31" t="s">
        <v>87</v>
      </c>
      <c r="F4" s="31">
        <v>91235</v>
      </c>
      <c r="G4" s="10" t="s">
        <v>292</v>
      </c>
      <c r="H4" s="10" t="s">
        <v>293</v>
      </c>
      <c r="I4" s="10" t="s">
        <v>294</v>
      </c>
      <c r="J4" s="10" t="s">
        <v>295</v>
      </c>
      <c r="K4" s="37" t="s">
        <v>296</v>
      </c>
      <c r="L4" s="10" t="s">
        <v>297</v>
      </c>
      <c r="M4" s="10" t="s">
        <v>298</v>
      </c>
      <c r="N4" s="10" t="s">
        <v>299</v>
      </c>
      <c r="O4" s="10" t="s">
        <v>300</v>
      </c>
      <c r="P4" s="10" t="s">
        <v>301</v>
      </c>
      <c r="Q4" s="10" t="s">
        <v>302</v>
      </c>
      <c r="R4" s="10" t="s">
        <v>303</v>
      </c>
      <c r="S4" s="10" t="s">
        <v>304</v>
      </c>
      <c r="T4" s="10" t="s">
        <v>305</v>
      </c>
      <c r="U4" s="10" t="s">
        <v>306</v>
      </c>
      <c r="V4" s="10" t="s">
        <v>307</v>
      </c>
      <c r="W4" s="10"/>
    </row>
    <row r="5" ht="16.5" spans="1:23">
      <c r="A5" s="32"/>
      <c r="B5" s="33"/>
      <c r="C5" s="33"/>
      <c r="D5" s="33"/>
      <c r="E5" s="33"/>
      <c r="F5" s="33"/>
      <c r="G5" s="27" t="s">
        <v>308</v>
      </c>
      <c r="H5" s="28"/>
      <c r="I5" s="36"/>
      <c r="J5" s="27" t="s">
        <v>309</v>
      </c>
      <c r="K5" s="28"/>
      <c r="L5" s="36"/>
      <c r="M5" s="27" t="s">
        <v>310</v>
      </c>
      <c r="N5" s="28"/>
      <c r="O5" s="36"/>
      <c r="P5" s="27" t="s">
        <v>311</v>
      </c>
      <c r="Q5" s="28"/>
      <c r="R5" s="36"/>
      <c r="S5" s="28" t="s">
        <v>312</v>
      </c>
      <c r="T5" s="28"/>
      <c r="U5" s="36"/>
      <c r="V5" s="10"/>
      <c r="W5" s="10"/>
    </row>
    <row r="6" ht="16.5" spans="1:23">
      <c r="A6" s="32"/>
      <c r="B6" s="33"/>
      <c r="C6" s="33"/>
      <c r="D6" s="33"/>
      <c r="E6" s="33"/>
      <c r="F6" s="33"/>
      <c r="G6" s="4" t="s">
        <v>290</v>
      </c>
      <c r="H6" s="4" t="s">
        <v>33</v>
      </c>
      <c r="I6" s="4" t="s">
        <v>258</v>
      </c>
      <c r="J6" s="4" t="s">
        <v>290</v>
      </c>
      <c r="K6" s="4" t="s">
        <v>33</v>
      </c>
      <c r="L6" s="4" t="s">
        <v>258</v>
      </c>
      <c r="M6" s="4" t="s">
        <v>290</v>
      </c>
      <c r="N6" s="4" t="s">
        <v>33</v>
      </c>
      <c r="O6" s="4" t="s">
        <v>258</v>
      </c>
      <c r="P6" s="4" t="s">
        <v>290</v>
      </c>
      <c r="Q6" s="4" t="s">
        <v>33</v>
      </c>
      <c r="R6" s="4" t="s">
        <v>258</v>
      </c>
      <c r="S6" s="4" t="s">
        <v>290</v>
      </c>
      <c r="T6" s="4" t="s">
        <v>33</v>
      </c>
      <c r="U6" s="4" t="s">
        <v>258</v>
      </c>
      <c r="V6" s="10"/>
      <c r="W6" s="10"/>
    </row>
    <row r="7" spans="1:23">
      <c r="A7" s="34"/>
      <c r="B7" s="35"/>
      <c r="C7" s="35"/>
      <c r="D7" s="35"/>
      <c r="E7" s="35"/>
      <c r="F7" s="35"/>
      <c r="G7" s="10" t="s">
        <v>313</v>
      </c>
      <c r="H7" s="10" t="s">
        <v>314</v>
      </c>
      <c r="I7" s="10" t="s">
        <v>315</v>
      </c>
      <c r="J7" s="10" t="s">
        <v>316</v>
      </c>
      <c r="K7" s="10" t="s">
        <v>317</v>
      </c>
      <c r="L7" s="10" t="s">
        <v>315</v>
      </c>
      <c r="M7" s="10" t="s">
        <v>318</v>
      </c>
      <c r="N7" s="10" t="s">
        <v>56</v>
      </c>
      <c r="O7" s="10" t="s">
        <v>319</v>
      </c>
      <c r="P7" s="10"/>
      <c r="Q7" s="10"/>
      <c r="R7" s="10"/>
      <c r="S7" s="10"/>
      <c r="T7" s="10"/>
      <c r="U7" s="10"/>
      <c r="V7" s="10" t="s">
        <v>307</v>
      </c>
      <c r="W7" s="10"/>
    </row>
    <row r="8" spans="1:23">
      <c r="A8" s="31" t="s">
        <v>320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321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322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323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271</v>
      </c>
      <c r="B17" s="13"/>
      <c r="C17" s="13"/>
      <c r="D17" s="13"/>
      <c r="E17" s="14"/>
      <c r="F17" s="15"/>
      <c r="G17" s="21"/>
      <c r="H17" s="26"/>
      <c r="I17" s="26"/>
      <c r="J17" s="12" t="s">
        <v>272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324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326</v>
      </c>
      <c r="B2" s="23" t="s">
        <v>254</v>
      </c>
      <c r="C2" s="23" t="s">
        <v>255</v>
      </c>
      <c r="D2" s="23" t="s">
        <v>256</v>
      </c>
      <c r="E2" s="23" t="s">
        <v>257</v>
      </c>
      <c r="F2" s="23" t="s">
        <v>258</v>
      </c>
      <c r="G2" s="22" t="s">
        <v>327</v>
      </c>
      <c r="H2" s="22" t="s">
        <v>328</v>
      </c>
      <c r="I2" s="22" t="s">
        <v>329</v>
      </c>
      <c r="J2" s="22" t="s">
        <v>328</v>
      </c>
      <c r="K2" s="22" t="s">
        <v>330</v>
      </c>
      <c r="L2" s="22" t="s">
        <v>328</v>
      </c>
      <c r="M2" s="23" t="s">
        <v>289</v>
      </c>
      <c r="N2" s="23" t="s">
        <v>267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326</v>
      </c>
      <c r="B4" s="25" t="s">
        <v>331</v>
      </c>
      <c r="C4" s="25" t="s">
        <v>290</v>
      </c>
      <c r="D4" s="25" t="s">
        <v>256</v>
      </c>
      <c r="E4" s="23" t="s">
        <v>257</v>
      </c>
      <c r="F4" s="23" t="s">
        <v>258</v>
      </c>
      <c r="G4" s="22" t="s">
        <v>327</v>
      </c>
      <c r="H4" s="22" t="s">
        <v>328</v>
      </c>
      <c r="I4" s="22" t="s">
        <v>329</v>
      </c>
      <c r="J4" s="22" t="s">
        <v>328</v>
      </c>
      <c r="K4" s="22" t="s">
        <v>330</v>
      </c>
      <c r="L4" s="22" t="s">
        <v>328</v>
      </c>
      <c r="M4" s="23" t="s">
        <v>289</v>
      </c>
      <c r="N4" s="23" t="s">
        <v>267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271</v>
      </c>
      <c r="B11" s="13"/>
      <c r="C11" s="13"/>
      <c r="D11" s="14"/>
      <c r="E11" s="15"/>
      <c r="F11" s="26"/>
      <c r="G11" s="21"/>
      <c r="H11" s="26"/>
      <c r="I11" s="12" t="s">
        <v>272</v>
      </c>
      <c r="J11" s="13"/>
      <c r="K11" s="13"/>
      <c r="L11" s="13"/>
      <c r="M11" s="13"/>
      <c r="N11" s="20"/>
    </row>
    <row r="12" ht="71.25" customHeight="1" spans="1:14">
      <c r="A12" s="16" t="s">
        <v>332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B7" sqref="B7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334</v>
      </c>
      <c r="H2" s="4" t="s">
        <v>335</v>
      </c>
      <c r="I2" s="4" t="s">
        <v>336</v>
      </c>
      <c r="J2" s="4" t="s">
        <v>337</v>
      </c>
      <c r="K2" s="5" t="s">
        <v>289</v>
      </c>
      <c r="L2" s="5" t="s">
        <v>267</v>
      </c>
    </row>
    <row r="3" spans="1:12">
      <c r="A3" s="9" t="s">
        <v>32</v>
      </c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271</v>
      </c>
      <c r="B11" s="13"/>
      <c r="C11" s="13"/>
      <c r="D11" s="13"/>
      <c r="E11" s="14"/>
      <c r="F11" s="15"/>
      <c r="G11" s="21"/>
      <c r="H11" s="12" t="s">
        <v>272</v>
      </c>
      <c r="I11" s="13"/>
      <c r="J11" s="13"/>
      <c r="K11" s="13"/>
      <c r="L11" s="20"/>
    </row>
    <row r="12" ht="79.5" customHeight="1" spans="1:12">
      <c r="A12" s="16" t="s">
        <v>338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253</v>
      </c>
      <c r="B2" s="5" t="s">
        <v>258</v>
      </c>
      <c r="C2" s="5" t="s">
        <v>290</v>
      </c>
      <c r="D2" s="5" t="s">
        <v>256</v>
      </c>
      <c r="E2" s="5" t="s">
        <v>257</v>
      </c>
      <c r="F2" s="4" t="s">
        <v>340</v>
      </c>
      <c r="G2" s="4" t="s">
        <v>276</v>
      </c>
      <c r="H2" s="6" t="s">
        <v>277</v>
      </c>
      <c r="I2" s="18" t="s">
        <v>279</v>
      </c>
    </row>
    <row r="3" s="1" customFormat="1" ht="16.5" spans="1:9">
      <c r="A3" s="4"/>
      <c r="B3" s="7"/>
      <c r="C3" s="7"/>
      <c r="D3" s="7"/>
      <c r="E3" s="7"/>
      <c r="F3" s="4" t="s">
        <v>341</v>
      </c>
      <c r="G3" s="4" t="s">
        <v>280</v>
      </c>
      <c r="H3" s="8"/>
      <c r="I3" s="19"/>
    </row>
    <row r="4" spans="1:9">
      <c r="A4" s="9">
        <v>1</v>
      </c>
      <c r="B4" s="9" t="s">
        <v>300</v>
      </c>
      <c r="C4" s="10" t="s">
        <v>342</v>
      </c>
      <c r="D4" s="10" t="s">
        <v>343</v>
      </c>
      <c r="E4" s="10" t="s">
        <v>344</v>
      </c>
      <c r="F4" s="11">
        <v>0.05</v>
      </c>
      <c r="G4" s="11">
        <v>0.05</v>
      </c>
      <c r="H4" s="10"/>
      <c r="I4" s="10" t="s">
        <v>307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271</v>
      </c>
      <c r="B12" s="13"/>
      <c r="C12" s="13"/>
      <c r="D12" s="14"/>
      <c r="E12" s="15"/>
      <c r="F12" s="12" t="s">
        <v>272</v>
      </c>
      <c r="G12" s="13"/>
      <c r="H12" s="14"/>
      <c r="I12" s="20"/>
    </row>
    <row r="13" ht="52.5" customHeight="1" spans="1:9">
      <c r="A13" s="16" t="s">
        <v>345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2024-07-03T07:14:41Z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FFFB536E16AC4079B8170CA5C34BDE0F_13</vt:lpwstr>
  </property>
</Properties>
</file>