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14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<sst xmlns="http://schemas.openxmlformats.org/spreadsheetml/2006/main" count="759" uniqueCount="343">
  <si>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</si>
  <si>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</si>
  <si>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</si>
  <si>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</si>
  <si>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</si>
  <si>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</si>
  <si>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</si>
  <si>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</si>
  <si>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</si>
  <si>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</si>
  <si>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</si>
  <si>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</si>
  <si>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</si>
  <si>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</si>
  <si>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</si>
  <si>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</si>
  <si>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</si>
  <si>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</si>
  <si>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</si>
  <si>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</si>
  <si>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</si>
  <si>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</si>
  <si>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</si>
  <si>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</si>
  <si>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</si>
  <si>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</si>
  <si>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</si>
  <si>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</si>
  <si>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</si>
  <si>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</si>
  <si>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</si>
  <si>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</si>
  <si>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</si>
  <si>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</si>
  <si>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</si>
  <si>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</si>
  <si>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</si>
  <si>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</si>
  <si>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</si>
  <si>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</si>
  <si>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</si>
  <si>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</si>
  <si>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</si>
  <si>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</si>
  <si>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</si>
  <si>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</si>
  <si>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</si>
  <si>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</si>
  <si>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</si>
  <si>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</si>
  <si>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</si>
  <si>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</si>
  <si>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</si>
  <si>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</si>
  <si>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</si>
  <si>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</si>
  <si>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</si>
  <si>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</si>
  <si>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通渭</t>
  </si>
  <si>
    <t>订单基础信息</t>
  </si>
  <si>
    <t>生产•出货进度</t>
  </si>
  <si>
    <t>指示•确认资料</t>
  </si>
  <si>
    <t>款号</t>
  </si>
  <si>
    <t>TAMMAM91394</t>
  </si>
  <si>
    <t>合同交期</t>
  </si>
  <si>
    <r>
      <rPr>
        <sz val="11"/>
        <rFont val="宋体"/>
        <charset val="134"/>
      </rPr>
      <t>7</t>
    </r>
    <r>
      <rPr>
        <sz val="11"/>
        <rFont val="宋体"/>
        <charset val="134"/>
      </rPr>
      <t>-5.8-5.9-5.</t>
    </r>
  </si>
  <si>
    <t>产前确认样</t>
  </si>
  <si>
    <t>有</t>
  </si>
  <si>
    <t>无</t>
  </si>
  <si>
    <t>品名</t>
  </si>
  <si>
    <t>男式徒步裤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</si>
  <si>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</si>
  <si>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</si>
  <si>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</si>
  <si>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</si>
  <si>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</si>
  <si>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</si>
  <si>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</si>
  <si>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</si>
  <si>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</si>
  <si>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</si>
  <si>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</si>
  <si>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</si>
  <si>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</si>
  <si>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</si>
  <si>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</si>
  <si>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</si>
  <si>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</si>
  <si>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</si>
  <si>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</si>
  <si>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</si>
  <si>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</si>
  <si>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</si>
  <si>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</si>
  <si>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</si>
  <si>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</si>
  <si>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</si>
  <si>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</si>
  <si>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</si>
  <si>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</si>
  <si>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</si>
  <si>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</si>
  <si>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</si>
  <si>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</si>
  <si>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</si>
  <si>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</si>
  <si>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</si>
  <si>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</si>
  <si>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</si>
  <si>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</si>
  <si>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</si>
  <si>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</si>
  <si>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</si>
  <si>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</si>
  <si>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</si>
  <si>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</si>
  <si>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</si>
  <si>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</si>
  <si>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</si>
  <si>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</si>
  <si>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</si>
  <si>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</si>
  <si>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</si>
  <si>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</si>
  <si>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</si>
  <si>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</si>
  <si>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</si>
  <si>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</si>
  <si>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</si>
  <si>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</si>
  <si>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.腰头接线。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</si>
  <si>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</si>
  <si>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</si>
  <si>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</si>
  <si>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</si>
  <si>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</si>
  <si>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</si>
  <si>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</si>
  <si>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</si>
  <si>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</si>
  <si>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</si>
  <si>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</si>
  <si>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</si>
  <si>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</si>
  <si>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</si>
  <si>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</si>
  <si>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</si>
  <si>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</si>
  <si>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</si>
  <si>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</si>
  <si>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</si>
  <si>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</si>
  <si>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</si>
  <si>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</si>
  <si>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</si>
  <si>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</si>
  <si>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1.裤口斜扭1，</t>
  </si>
  <si>
    <t>2.左右裤腿不对称，</t>
  </si>
  <si>
    <t>【整改的严重缺陷及整改复核时间】</t>
  </si>
  <si>
    <t>【整改结果】</t>
  </si>
  <si>
    <t>QC出货报告书</t>
  </si>
  <si>
    <t>产品名称</t>
  </si>
  <si>
    <t>合同日期</t>
  </si>
  <si>
    <r>
      <rPr>
        <sz val="10"/>
        <rFont val="宋体"/>
        <charset val="134"/>
      </rPr>
      <t>7</t>
    </r>
    <r>
      <rPr>
        <sz val="10"/>
        <rFont val="宋体"/>
        <charset val="134"/>
      </rPr>
      <t>-5.8-5.9-5.</t>
    </r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</si>
  <si>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</si>
  <si>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</si>
  <si>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</si>
  <si>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</si>
  <si>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</si>
  <si>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</si>
  <si>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</si>
  <si>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</si>
  <si>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</si>
  <si>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</si>
  <si>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</si>
  <si>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</si>
  <si>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</si>
  <si>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</si>
  <si>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</si>
  <si>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</si>
  <si>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</si>
  <si>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</si>
  <si>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</si>
  <si>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</si>
  <si>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</si>
  <si>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</si>
  <si>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</si>
  <si>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</si>
  <si>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</si>
  <si>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</si>
  <si>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</si>
  <si>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</si>
  <si>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</si>
  <si>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</si>
  <si>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</si>
  <si>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</si>
  <si>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</si>
  <si>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</si>
  <si>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</si>
  <si>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</si>
  <si>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1.线头2件。</t>
  </si>
  <si>
    <t>2.吃纵1件，</t>
  </si>
  <si>
    <t>3.熨烫定型不良2件。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</si>
  <si>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</si>
  <si>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</si>
  <si>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</si>
  <si>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</si>
  <si>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</si>
  <si>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</si>
  <si>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尾期验货，抽验200件，不良品问题在可接受范围内，允许出货。验货过程中出现的不良品已经改正，可以出货</t>
  </si>
  <si>
    <t>服装QC部门</t>
  </si>
  <si>
    <t>检验人</t>
  </si>
  <si>
    <t>潘金刚</t>
  </si>
  <si>
    <t>QC规格测量表</t>
  </si>
  <si>
    <t>部位名称</t>
  </si>
  <si>
    <t>指示规格  FINAL SPEC</t>
  </si>
  <si>
    <t>样品规格  SAMPLE SPEC</t>
  </si>
  <si>
    <t>号型</t>
  </si>
  <si>
    <t>165/80B</t>
  </si>
  <si>
    <t>170/84B</t>
  </si>
  <si>
    <t>175/88B</t>
  </si>
  <si>
    <t>180/92B</t>
  </si>
  <si>
    <t>185/96B</t>
  </si>
  <si>
    <t>190/100B</t>
  </si>
  <si>
    <t>外裤长</t>
  </si>
  <si>
    <t>+1.5+1.5</t>
  </si>
  <si>
    <t>+0.5+1.8</t>
  </si>
  <si>
    <t>+0.8+1.5</t>
  </si>
  <si>
    <t>+1.2+1.5</t>
  </si>
  <si>
    <t>+0.5+1.5</t>
  </si>
  <si>
    <t>内长</t>
  </si>
  <si>
    <t>+0.5+0.8</t>
  </si>
  <si>
    <t>+0.5+1</t>
  </si>
  <si>
    <t>1+0.8</t>
  </si>
  <si>
    <t>腰围（平量）</t>
  </si>
  <si>
    <t>+0.5+0.5</t>
  </si>
  <si>
    <t>+1+0.5</t>
  </si>
  <si>
    <t>臀围</t>
  </si>
  <si>
    <t>-1-0.5</t>
  </si>
  <si>
    <t>-1-0.8</t>
  </si>
  <si>
    <t>-1.5-0.5</t>
  </si>
  <si>
    <t>-1.3-0.5</t>
  </si>
  <si>
    <t>腿围/2</t>
  </si>
  <si>
    <r>
      <rPr>
        <sz val="11"/>
        <rFont val="微软雅黑"/>
        <charset val="134"/>
      </rPr>
      <t>0</t>
    </r>
    <r>
      <rPr>
        <sz val="11"/>
        <rFont val="微软雅黑"/>
        <charset val="134"/>
      </rPr>
      <t>+0.5</t>
    </r>
  </si>
  <si>
    <t>0.8+0.5</t>
  </si>
  <si>
    <t>1+0.5</t>
  </si>
  <si>
    <t>0.5+0.5</t>
  </si>
  <si>
    <t>膝围/2</t>
  </si>
  <si>
    <r>
      <rPr>
        <sz val="11"/>
        <rFont val="微软雅黑"/>
        <charset val="134"/>
      </rPr>
      <t>0</t>
    </r>
    <r>
      <rPr>
        <sz val="11"/>
        <rFont val="微软雅黑"/>
        <charset val="134"/>
      </rPr>
      <t>0</t>
    </r>
  </si>
  <si>
    <t>脚口/2</t>
  </si>
  <si>
    <t>前裆长（含腰）</t>
  </si>
  <si>
    <t>后裆长（含腰)</t>
  </si>
  <si>
    <t>总裆长（含腰）</t>
  </si>
  <si>
    <t>前门襟长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</si>
  <si>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</si>
  <si>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</si>
  <si>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</si>
  <si>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</si>
  <si>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</si>
  <si>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</si>
  <si>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</si>
  <si>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</si>
  <si>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</si>
  <si>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</si>
  <si>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</si>
  <si>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</si>
  <si>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</si>
  <si>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</si>
  <si>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</si>
  <si>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</si>
  <si>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</si>
  <si>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</si>
  <si>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FW09970</t>
  </si>
  <si>
    <t>19SS黑色/E77//19FW木炭灰</t>
  </si>
  <si>
    <t>江苏南纬</t>
  </si>
  <si>
    <t>YES</t>
  </si>
  <si>
    <t>22SS深灰/M77//19FW木炭灰</t>
  </si>
  <si>
    <t>制表时间：2024-2-25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</si>
  <si>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</si>
  <si>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</si>
  <si>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</si>
  <si>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</si>
  <si>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</si>
  <si>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</si>
  <si>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</si>
  <si>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</si>
  <si>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</si>
  <si>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</si>
  <si>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</si>
  <si>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</si>
  <si>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</si>
  <si>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</si>
  <si>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</si>
  <si>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</si>
  <si>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</si>
  <si>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</si>
  <si>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</si>
  <si>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</si>
  <si>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</si>
  <si>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</si>
  <si>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</si>
  <si>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</si>
  <si>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</si>
  <si>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</si>
  <si>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</si>
  <si>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</si>
  <si>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</si>
  <si>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</si>
  <si>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</si>
  <si>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</si>
  <si>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</si>
  <si>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</si>
  <si>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</si>
  <si>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</si>
  <si>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</si>
  <si>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</si>
  <si>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</si>
  <si>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</si>
  <si>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</si>
  <si>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</si>
  <si>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</si>
  <si>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</si>
  <si>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</si>
  <si>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</si>
  <si>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</si>
  <si>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</si>
  <si>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</si>
  <si>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</si>
  <si>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</si>
  <si>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</si>
  <si>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ZY00127</t>
  </si>
  <si>
    <t>19SS黑色/E77</t>
  </si>
  <si>
    <t>前片</t>
  </si>
  <si>
    <t xml:space="preserve">TOREAD字体转移标（TPU哑光） </t>
  </si>
  <si>
    <t>22SS深灰/M77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</si>
  <si>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4</t>
    </r>
    <r>
      <rPr>
        <b/>
        <sz val="14"/>
        <color theme="1"/>
        <rFont val="宋体"/>
        <charset val="134"/>
        <scheme val="minor"/>
      </rPr>
      <t>-</t>
    </r>
    <r>
      <rPr>
        <b/>
        <sz val="14"/>
        <color theme="1"/>
        <rFont val="宋体"/>
        <charset val="134"/>
        <scheme val="minor"/>
      </rPr>
      <t>2</t>
    </r>
    <r>
      <rPr>
        <b/>
        <sz val="14"/>
        <color theme="1"/>
        <rFont val="宋体"/>
        <charset val="134"/>
        <scheme val="minor"/>
      </rPr>
      <t>-25</t>
    </r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</si>
  <si>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</si>
  <si>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</si>
  <si>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</si>
  <si>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</si>
  <si>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SJ00010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</si>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</sst>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ajor"/>
    </font>
    <font>
      <sz val="11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8" borderId="71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8" fillId="0" borderId="72" applyNumberFormat="0" applyFill="0" applyAlignment="0" applyProtection="0">
      <alignment vertical="center"/>
    </xf>
    <xf numFmtId="0" fontId="49" fillId="0" borderId="7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9" borderId="74" applyNumberFormat="0" applyAlignment="0" applyProtection="0">
      <alignment vertical="center"/>
    </xf>
    <xf numFmtId="0" fontId="51" fillId="10" borderId="75" applyNumberFormat="0" applyAlignment="0" applyProtection="0">
      <alignment vertical="center"/>
    </xf>
    <xf numFmtId="0" fontId="52" fillId="10" borderId="74" applyNumberFormat="0" applyAlignment="0" applyProtection="0">
      <alignment vertical="center"/>
    </xf>
    <xf numFmtId="0" fontId="53" fillId="11" borderId="76" applyNumberFormat="0" applyAlignment="0" applyProtection="0">
      <alignment vertical="center"/>
    </xf>
    <xf numFmtId="0" fontId="54" fillId="0" borderId="77" applyNumberFormat="0" applyFill="0" applyAlignment="0" applyProtection="0">
      <alignment vertical="center"/>
    </xf>
    <xf numFmtId="0" fontId="55" fillId="0" borderId="78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1" fillId="0" borderId="0">
      <alignment horizontal="center" vertical="center"/>
    </xf>
    <xf numFmtId="0" fontId="62" fillId="0" borderId="0">
      <alignment horizontal="center" vertical="center"/>
    </xf>
    <xf numFmtId="0" fontId="62" fillId="0" borderId="0">
      <alignment horizontal="center" vertical="center"/>
    </xf>
    <xf numFmtId="0" fontId="62" fillId="0" borderId="0">
      <alignment horizontal="center" vertical="center"/>
    </xf>
    <xf numFmtId="0" fontId="63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6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63" fillId="0" borderId="0">
      <alignment vertical="center"/>
    </xf>
    <xf numFmtId="0" fontId="41" fillId="0" borderId="0"/>
  </cellStyleXfs>
  <cellXfs count="37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5" xfId="49" applyFont="1" applyFill="1" applyBorder="1" applyAlignment="1">
      <alignment horizontal="center" vertical="center" wrapText="1"/>
    </xf>
    <xf numFmtId="0" fontId="6" fillId="0" borderId="6" xfId="5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7" xfId="49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 wrapText="1"/>
    </xf>
    <xf numFmtId="0" fontId="6" fillId="0" borderId="5" xfId="52" applyFont="1" applyFill="1" applyBorder="1" applyAlignment="1">
      <alignment horizontal="center" vertical="center" wrapText="1"/>
    </xf>
    <xf numFmtId="0" fontId="6" fillId="0" borderId="11" xfId="50" applyFont="1" applyBorder="1" applyAlignment="1">
      <alignment horizontal="center" vertical="center" wrapText="1"/>
    </xf>
    <xf numFmtId="0" fontId="6" fillId="0" borderId="0" xfId="5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5" fillId="0" borderId="0" xfId="49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3" xfId="49" applyFont="1" applyFill="1" applyBorder="1" applyAlignment="1">
      <alignment horizontal="center" vertical="center" wrapText="1"/>
    </xf>
    <xf numFmtId="0" fontId="6" fillId="0" borderId="5" xfId="5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2" xfId="52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6" fillId="0" borderId="0" xfId="5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13" xfId="5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/>
    <xf numFmtId="0" fontId="11" fillId="3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top"/>
    </xf>
    <xf numFmtId="0" fontId="13" fillId="3" borderId="0" xfId="56" applyFont="1" applyFill="1"/>
    <xf numFmtId="0" fontId="14" fillId="3" borderId="0" xfId="56" applyFont="1" applyFill="1" applyBorder="1" applyAlignment="1">
      <alignment horizontal="center"/>
    </xf>
    <xf numFmtId="0" fontId="13" fillId="3" borderId="0" xfId="56" applyFont="1" applyFill="1" applyBorder="1" applyAlignment="1">
      <alignment horizontal="center"/>
    </xf>
    <xf numFmtId="0" fontId="14" fillId="3" borderId="14" xfId="54" applyFont="1" applyFill="1" applyBorder="1" applyAlignment="1">
      <alignment horizontal="left" vertical="center"/>
    </xf>
    <xf numFmtId="0" fontId="15" fillId="3" borderId="15" xfId="54" applyFont="1" applyFill="1" applyBorder="1" applyAlignment="1">
      <alignment horizontal="center" vertical="center"/>
    </xf>
    <xf numFmtId="0" fontId="13" fillId="3" borderId="15" xfId="54" applyFont="1" applyFill="1" applyBorder="1" applyAlignment="1">
      <alignment horizontal="center" vertical="center"/>
    </xf>
    <xf numFmtId="0" fontId="14" fillId="3" borderId="15" xfId="54" applyFont="1" applyFill="1" applyBorder="1" applyAlignment="1">
      <alignment vertical="center"/>
    </xf>
    <xf numFmtId="0" fontId="13" fillId="3" borderId="15" xfId="56" applyFont="1" applyFill="1" applyBorder="1" applyAlignment="1">
      <alignment horizontal="center"/>
    </xf>
    <xf numFmtId="0" fontId="14" fillId="3" borderId="16" xfId="56" applyFont="1" applyFill="1" applyBorder="1" applyAlignment="1" applyProtection="1">
      <alignment horizontal="center" vertical="center"/>
    </xf>
    <xf numFmtId="0" fontId="14" fillId="3" borderId="2" xfId="56" applyFont="1" applyFill="1" applyBorder="1" applyAlignment="1">
      <alignment horizontal="center" vertical="center"/>
    </xf>
    <xf numFmtId="0" fontId="13" fillId="3" borderId="2" xfId="56" applyFont="1" applyFill="1" applyBorder="1" applyAlignment="1">
      <alignment horizontal="center"/>
    </xf>
    <xf numFmtId="176" fontId="16" fillId="0" borderId="2" xfId="54" applyNumberFormat="1" applyFont="1" applyFill="1" applyBorder="1" applyAlignment="1">
      <alignment horizontal="center"/>
    </xf>
    <xf numFmtId="176" fontId="13" fillId="0" borderId="2" xfId="54" applyNumberFormat="1" applyFont="1" applyFill="1" applyBorder="1" applyAlignment="1">
      <alignment horizontal="center"/>
    </xf>
    <xf numFmtId="0" fontId="17" fillId="0" borderId="2" xfId="55" applyFont="1" applyFill="1" applyBorder="1" applyAlignment="1">
      <alignment horizontal="left"/>
    </xf>
    <xf numFmtId="0" fontId="11" fillId="0" borderId="2" xfId="54" applyFont="1" applyFill="1" applyBorder="1" applyAlignment="1">
      <alignment horizontal="center" vertical="center"/>
    </xf>
    <xf numFmtId="176" fontId="11" fillId="0" borderId="2" xfId="54" applyNumberFormat="1" applyFont="1" applyFill="1" applyBorder="1" applyAlignment="1">
      <alignment horizontal="center" vertical="center"/>
    </xf>
    <xf numFmtId="0" fontId="11" fillId="0" borderId="4" xfId="54" applyFont="1" applyFill="1" applyBorder="1" applyAlignment="1">
      <alignment horizontal="center" vertical="center"/>
    </xf>
    <xf numFmtId="0" fontId="11" fillId="0" borderId="8" xfId="54" applyFont="1" applyFill="1" applyBorder="1" applyAlignment="1">
      <alignment horizontal="center" vertical="center"/>
    </xf>
    <xf numFmtId="0" fontId="14" fillId="3" borderId="15" xfId="54" applyFont="1" applyFill="1" applyBorder="1" applyAlignment="1">
      <alignment horizontal="left" vertical="center"/>
    </xf>
    <xf numFmtId="0" fontId="13" fillId="3" borderId="17" xfId="54" applyFont="1" applyFill="1" applyBorder="1" applyAlignment="1">
      <alignment horizontal="center" vertical="center"/>
    </xf>
    <xf numFmtId="0" fontId="14" fillId="3" borderId="2" xfId="56" applyFont="1" applyFill="1" applyBorder="1" applyAlignment="1" applyProtection="1">
      <alignment horizontal="center" vertical="center"/>
    </xf>
    <xf numFmtId="0" fontId="14" fillId="3" borderId="18" xfId="56" applyFont="1" applyFill="1" applyBorder="1" applyAlignment="1" applyProtection="1">
      <alignment horizontal="center" vertical="center"/>
    </xf>
    <xf numFmtId="49" fontId="14" fillId="3" borderId="2" xfId="58" applyNumberFormat="1" applyFont="1" applyFill="1" applyBorder="1" applyAlignment="1">
      <alignment horizontal="center" vertical="center"/>
    </xf>
    <xf numFmtId="49" fontId="18" fillId="0" borderId="2" xfId="53" applyNumberFormat="1" applyFont="1" applyFill="1" applyBorder="1" applyAlignment="1">
      <alignment horizontal="center"/>
    </xf>
    <xf numFmtId="49" fontId="19" fillId="0" borderId="2" xfId="53" applyNumberFormat="1" applyFont="1" applyFill="1" applyBorder="1" applyAlignment="1">
      <alignment horizontal="center"/>
    </xf>
    <xf numFmtId="0" fontId="20" fillId="0" borderId="0" xfId="54" applyFill="1" applyBorder="1" applyAlignment="1">
      <alignment horizontal="left" vertical="center"/>
    </xf>
    <xf numFmtId="0" fontId="20" fillId="0" borderId="0" xfId="54" applyFont="1" applyFill="1" applyAlignment="1">
      <alignment horizontal="left" vertical="center"/>
    </xf>
    <xf numFmtId="0" fontId="20" fillId="0" borderId="0" xfId="54" applyFill="1" applyAlignment="1">
      <alignment horizontal="left" vertical="center"/>
    </xf>
    <xf numFmtId="0" fontId="21" fillId="0" borderId="19" xfId="54" applyFont="1" applyFill="1" applyBorder="1" applyAlignment="1">
      <alignment horizontal="center" vertical="top"/>
    </xf>
    <xf numFmtId="0" fontId="22" fillId="0" borderId="20" xfId="54" applyFont="1" applyFill="1" applyBorder="1" applyAlignment="1">
      <alignment horizontal="left" vertical="center"/>
    </xf>
    <xf numFmtId="0" fontId="23" fillId="0" borderId="21" xfId="54" applyFont="1" applyFill="1" applyBorder="1" applyAlignment="1">
      <alignment horizontal="center" vertical="center"/>
    </xf>
    <xf numFmtId="0" fontId="22" fillId="0" borderId="21" xfId="54" applyFont="1" applyFill="1" applyBorder="1" applyAlignment="1">
      <alignment horizontal="center" vertical="center"/>
    </xf>
    <xf numFmtId="0" fontId="24" fillId="0" borderId="21" xfId="54" applyFont="1" applyFill="1" applyBorder="1" applyAlignment="1">
      <alignment vertical="center"/>
    </xf>
    <xf numFmtId="0" fontId="22" fillId="0" borderId="21" xfId="54" applyFont="1" applyFill="1" applyBorder="1" applyAlignment="1">
      <alignment vertical="center"/>
    </xf>
    <xf numFmtId="0" fontId="23" fillId="0" borderId="22" xfId="54" applyFont="1" applyBorder="1" applyAlignment="1">
      <alignment horizontal="left" vertical="center"/>
    </xf>
    <xf numFmtId="0" fontId="23" fillId="0" borderId="23" xfId="54" applyFont="1" applyBorder="1" applyAlignment="1">
      <alignment horizontal="left" vertical="center"/>
    </xf>
    <xf numFmtId="0" fontId="22" fillId="0" borderId="24" xfId="54" applyFont="1" applyFill="1" applyBorder="1" applyAlignment="1">
      <alignment vertical="center"/>
    </xf>
    <xf numFmtId="0" fontId="23" fillId="0" borderId="25" xfId="54" applyFont="1" applyBorder="1" applyAlignment="1">
      <alignment horizontal="left" vertical="center"/>
    </xf>
    <xf numFmtId="0" fontId="23" fillId="0" borderId="26" xfId="54" applyFont="1" applyBorder="1" applyAlignment="1">
      <alignment horizontal="left" vertical="center"/>
    </xf>
    <xf numFmtId="0" fontId="22" fillId="0" borderId="22" xfId="54" applyFont="1" applyFill="1" applyBorder="1" applyAlignment="1">
      <alignment vertical="center"/>
    </xf>
    <xf numFmtId="58" fontId="24" fillId="0" borderId="22" xfId="54" applyNumberFormat="1" applyFont="1" applyFill="1" applyBorder="1" applyAlignment="1">
      <alignment horizontal="center" vertical="center"/>
    </xf>
    <xf numFmtId="0" fontId="25" fillId="0" borderId="22" xfId="54" applyFont="1" applyFill="1" applyBorder="1" applyAlignment="1">
      <alignment horizontal="center" vertical="center"/>
    </xf>
    <xf numFmtId="0" fontId="22" fillId="0" borderId="22" xfId="54" applyFont="1" applyFill="1" applyBorder="1" applyAlignment="1">
      <alignment horizontal="center" vertical="center"/>
    </xf>
    <xf numFmtId="0" fontId="22" fillId="0" borderId="24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right" vertical="center"/>
    </xf>
    <xf numFmtId="0" fontId="22" fillId="0" borderId="22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center" vertical="center"/>
    </xf>
    <xf numFmtId="0" fontId="22" fillId="0" borderId="27" xfId="54" applyFont="1" applyFill="1" applyBorder="1" applyAlignment="1">
      <alignment vertical="center"/>
    </xf>
    <xf numFmtId="0" fontId="23" fillId="0" borderId="28" xfId="54" applyFont="1" applyFill="1" applyBorder="1" applyAlignment="1">
      <alignment horizontal="right" vertical="center"/>
    </xf>
    <xf numFmtId="0" fontId="22" fillId="0" borderId="28" xfId="54" applyFont="1" applyFill="1" applyBorder="1" applyAlignment="1">
      <alignment vertical="center"/>
    </xf>
    <xf numFmtId="0" fontId="25" fillId="0" borderId="28" xfId="54" applyFont="1" applyFill="1" applyBorder="1" applyAlignment="1">
      <alignment vertical="center"/>
    </xf>
    <xf numFmtId="0" fontId="25" fillId="0" borderId="28" xfId="54" applyFont="1" applyFill="1" applyBorder="1" applyAlignment="1">
      <alignment horizontal="left" vertical="center"/>
    </xf>
    <xf numFmtId="0" fontId="22" fillId="0" borderId="28" xfId="54" applyFont="1" applyFill="1" applyBorder="1" applyAlignment="1">
      <alignment horizontal="left" vertical="center"/>
    </xf>
    <xf numFmtId="0" fontId="22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2" fillId="0" borderId="20" xfId="54" applyFont="1" applyFill="1" applyBorder="1" applyAlignment="1">
      <alignment vertical="center"/>
    </xf>
    <xf numFmtId="0" fontId="22" fillId="0" borderId="29" xfId="54" applyFont="1" applyFill="1" applyBorder="1" applyAlignment="1">
      <alignment horizontal="left" vertical="center"/>
    </xf>
    <xf numFmtId="0" fontId="22" fillId="0" borderId="30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vertical="center"/>
    </xf>
    <xf numFmtId="0" fontId="25" fillId="0" borderId="25" xfId="54" applyFont="1" applyFill="1" applyBorder="1" applyAlignment="1">
      <alignment horizontal="center" vertical="center"/>
    </xf>
    <xf numFmtId="0" fontId="25" fillId="0" borderId="31" xfId="54" applyFont="1" applyFill="1" applyBorder="1" applyAlignment="1">
      <alignment horizontal="center" vertical="center"/>
    </xf>
    <xf numFmtId="0" fontId="26" fillId="0" borderId="32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 wrapText="1"/>
    </xf>
    <xf numFmtId="0" fontId="25" fillId="0" borderId="22" xfId="54" applyFont="1" applyFill="1" applyBorder="1" applyAlignment="1">
      <alignment horizontal="left" vertical="center" wrapText="1"/>
    </xf>
    <xf numFmtId="0" fontId="22" fillId="0" borderId="27" xfId="54" applyFont="1" applyFill="1" applyBorder="1" applyAlignment="1">
      <alignment horizontal="left" vertical="center"/>
    </xf>
    <xf numFmtId="0" fontId="20" fillId="0" borderId="28" xfId="54" applyFill="1" applyBorder="1" applyAlignment="1">
      <alignment horizontal="center" vertical="center"/>
    </xf>
    <xf numFmtId="0" fontId="22" fillId="0" borderId="33" xfId="54" applyFont="1" applyFill="1" applyBorder="1" applyAlignment="1">
      <alignment horizontal="center" vertical="center"/>
    </xf>
    <xf numFmtId="0" fontId="22" fillId="0" borderId="34" xfId="54" applyFont="1" applyFill="1" applyBorder="1" applyAlignment="1">
      <alignment horizontal="left" vertical="center"/>
    </xf>
    <xf numFmtId="0" fontId="20" fillId="0" borderId="32" xfId="54" applyFont="1" applyFill="1" applyBorder="1" applyAlignment="1">
      <alignment horizontal="left" vertical="center"/>
    </xf>
    <xf numFmtId="0" fontId="20" fillId="0" borderId="31" xfId="54" applyFont="1" applyFill="1" applyBorder="1" applyAlignment="1">
      <alignment horizontal="left" vertical="center"/>
    </xf>
    <xf numFmtId="0" fontId="27" fillId="0" borderId="32" xfId="54" applyFont="1" applyFill="1" applyBorder="1" applyAlignment="1">
      <alignment horizontal="left" vertical="center"/>
    </xf>
    <xf numFmtId="0" fontId="25" fillId="0" borderId="35" xfId="54" applyFont="1" applyFill="1" applyBorder="1" applyAlignment="1">
      <alignment horizontal="left" vertical="center"/>
    </xf>
    <xf numFmtId="0" fontId="25" fillId="0" borderId="36" xfId="54" applyFont="1" applyFill="1" applyBorder="1" applyAlignment="1">
      <alignment horizontal="left" vertical="center"/>
    </xf>
    <xf numFmtId="0" fontId="26" fillId="0" borderId="20" xfId="54" applyFont="1" applyFill="1" applyBorder="1" applyAlignment="1">
      <alignment horizontal="left" vertical="center"/>
    </xf>
    <xf numFmtId="0" fontId="26" fillId="0" borderId="21" xfId="54" applyFont="1" applyFill="1" applyBorder="1" applyAlignment="1">
      <alignment horizontal="left" vertical="center"/>
    </xf>
    <xf numFmtId="0" fontId="22" fillId="0" borderId="25" xfId="54" applyFont="1" applyFill="1" applyBorder="1" applyAlignment="1">
      <alignment horizontal="left" vertical="center"/>
    </xf>
    <xf numFmtId="0" fontId="22" fillId="0" borderId="37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center" vertical="center"/>
    </xf>
    <xf numFmtId="58" fontId="25" fillId="0" borderId="28" xfId="54" applyNumberFormat="1" applyFont="1" applyFill="1" applyBorder="1" applyAlignment="1">
      <alignment vertical="center"/>
    </xf>
    <xf numFmtId="0" fontId="22" fillId="0" borderId="28" xfId="54" applyFont="1" applyFill="1" applyBorder="1" applyAlignment="1">
      <alignment horizontal="center" vertical="center"/>
    </xf>
    <xf numFmtId="0" fontId="25" fillId="0" borderId="21" xfId="54" applyFont="1" applyFill="1" applyBorder="1" applyAlignment="1">
      <alignment horizontal="center" vertical="center"/>
    </xf>
    <xf numFmtId="0" fontId="25" fillId="0" borderId="38" xfId="54" applyFont="1" applyFill="1" applyBorder="1" applyAlignment="1">
      <alignment horizontal="center" vertical="center"/>
    </xf>
    <xf numFmtId="0" fontId="22" fillId="0" borderId="23" xfId="54" applyFont="1" applyFill="1" applyBorder="1" applyAlignment="1">
      <alignment horizontal="center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left" vertical="center"/>
    </xf>
    <xf numFmtId="0" fontId="22" fillId="0" borderId="40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center" vertical="center"/>
    </xf>
    <xf numFmtId="0" fontId="26" fillId="0" borderId="26" xfId="54" applyFont="1" applyFill="1" applyBorder="1" applyAlignment="1">
      <alignment horizontal="left" vertical="center"/>
    </xf>
    <xf numFmtId="0" fontId="22" fillId="0" borderId="38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 wrapText="1"/>
    </xf>
    <xf numFmtId="0" fontId="20" fillId="0" borderId="39" xfId="54" applyFill="1" applyBorder="1" applyAlignment="1">
      <alignment horizontal="center" vertical="center"/>
    </xf>
    <xf numFmtId="0" fontId="20" fillId="0" borderId="26" xfId="54" applyFont="1" applyFill="1" applyBorder="1" applyAlignment="1">
      <alignment horizontal="left" vertical="center"/>
    </xf>
    <xf numFmtId="0" fontId="25" fillId="0" borderId="41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left" vertical="center"/>
    </xf>
    <xf numFmtId="0" fontId="25" fillId="0" borderId="39" xfId="54" applyFont="1" applyFill="1" applyBorder="1" applyAlignment="1">
      <alignment horizontal="center" vertical="center"/>
    </xf>
    <xf numFmtId="0" fontId="20" fillId="0" borderId="0" xfId="54" applyFont="1" applyAlignment="1">
      <alignment horizontal="left" vertical="center"/>
    </xf>
    <xf numFmtId="0" fontId="28" fillId="0" borderId="19" xfId="54" applyFont="1" applyBorder="1" applyAlignment="1">
      <alignment horizontal="center" vertical="top"/>
    </xf>
    <xf numFmtId="0" fontId="27" fillId="0" borderId="42" xfId="54" applyFont="1" applyBorder="1" applyAlignment="1">
      <alignment horizontal="left" vertical="center"/>
    </xf>
    <xf numFmtId="0" fontId="23" fillId="0" borderId="43" xfId="54" applyFont="1" applyBorder="1" applyAlignment="1">
      <alignment horizontal="center" vertical="center"/>
    </xf>
    <xf numFmtId="0" fontId="27" fillId="0" borderId="43" xfId="54" applyFont="1" applyBorder="1" applyAlignment="1">
      <alignment horizontal="center" vertical="center"/>
    </xf>
    <xf numFmtId="0" fontId="26" fillId="0" borderId="43" xfId="54" applyFont="1" applyBorder="1" applyAlignment="1">
      <alignment horizontal="left" vertical="center"/>
    </xf>
    <xf numFmtId="0" fontId="26" fillId="0" borderId="20" xfId="54" applyFont="1" applyBorder="1" applyAlignment="1">
      <alignment horizontal="center" vertical="center"/>
    </xf>
    <xf numFmtId="0" fontId="26" fillId="0" borderId="21" xfId="54" applyFont="1" applyBorder="1" applyAlignment="1">
      <alignment horizontal="center" vertical="center"/>
    </xf>
    <xf numFmtId="0" fontId="26" fillId="0" borderId="38" xfId="54" applyFont="1" applyBorder="1" applyAlignment="1">
      <alignment horizontal="center" vertical="center"/>
    </xf>
    <xf numFmtId="0" fontId="27" fillId="0" borderId="20" xfId="54" applyFont="1" applyBorder="1" applyAlignment="1">
      <alignment horizontal="center" vertical="center"/>
    </xf>
    <xf numFmtId="0" fontId="27" fillId="0" borderId="21" xfId="54" applyFont="1" applyBorder="1" applyAlignment="1">
      <alignment horizontal="center" vertical="center"/>
    </xf>
    <xf numFmtId="0" fontId="27" fillId="0" borderId="38" xfId="54" applyFont="1" applyBorder="1" applyAlignment="1">
      <alignment horizontal="center" vertical="center"/>
    </xf>
    <xf numFmtId="0" fontId="26" fillId="0" borderId="24" xfId="54" applyFont="1" applyBorder="1" applyAlignment="1">
      <alignment horizontal="left" vertical="center"/>
    </xf>
    <xf numFmtId="0" fontId="29" fillId="0" borderId="22" xfId="54" applyFont="1" applyBorder="1" applyAlignment="1">
      <alignment horizontal="left" vertical="center"/>
    </xf>
    <xf numFmtId="0" fontId="26" fillId="0" borderId="22" xfId="54" applyFont="1" applyBorder="1" applyAlignment="1">
      <alignment horizontal="left" vertical="center"/>
    </xf>
    <xf numFmtId="14" fontId="29" fillId="0" borderId="22" xfId="54" applyNumberFormat="1" applyFont="1" applyBorder="1" applyAlignment="1">
      <alignment horizontal="center" vertical="center"/>
    </xf>
    <xf numFmtId="14" fontId="23" fillId="0" borderId="23" xfId="54" applyNumberFormat="1" applyFont="1" applyBorder="1" applyAlignment="1">
      <alignment horizontal="center" vertical="center"/>
    </xf>
    <xf numFmtId="0" fontId="26" fillId="0" borderId="24" xfId="54" applyFont="1" applyBorder="1" applyAlignment="1">
      <alignment vertical="center"/>
    </xf>
    <xf numFmtId="14" fontId="23" fillId="0" borderId="22" xfId="54" applyNumberFormat="1" applyFont="1" applyBorder="1" applyAlignment="1">
      <alignment horizontal="center" vertical="center"/>
    </xf>
    <xf numFmtId="0" fontId="23" fillId="0" borderId="22" xfId="54" applyFont="1" applyBorder="1" applyAlignment="1">
      <alignment vertical="center"/>
    </xf>
    <xf numFmtId="0" fontId="23" fillId="0" borderId="23" xfId="54" applyFont="1" applyBorder="1" applyAlignment="1">
      <alignment vertical="center"/>
    </xf>
    <xf numFmtId="0" fontId="26" fillId="0" borderId="22" xfId="54" applyFont="1" applyBorder="1" applyAlignment="1">
      <alignment vertical="center"/>
    </xf>
    <xf numFmtId="0" fontId="26" fillId="0" borderId="24" xfId="54" applyFont="1" applyBorder="1" applyAlignment="1">
      <alignment horizontal="center" vertical="center"/>
    </xf>
    <xf numFmtId="0" fontId="20" fillId="0" borderId="22" xfId="54" applyFont="1" applyBorder="1" applyAlignment="1">
      <alignment vertical="center"/>
    </xf>
    <xf numFmtId="0" fontId="23" fillId="0" borderId="24" xfId="54" applyFont="1" applyBorder="1" applyAlignment="1">
      <alignment horizontal="left" vertical="center"/>
    </xf>
    <xf numFmtId="0" fontId="30" fillId="0" borderId="27" xfId="54" applyFont="1" applyBorder="1" applyAlignment="1">
      <alignment vertical="center"/>
    </xf>
    <xf numFmtId="0" fontId="23" fillId="0" borderId="28" xfId="54" applyFont="1" applyBorder="1" applyAlignment="1">
      <alignment horizontal="center" vertical="center"/>
    </xf>
    <xf numFmtId="0" fontId="23" fillId="0" borderId="39" xfId="54" applyFont="1" applyBorder="1" applyAlignment="1">
      <alignment horizontal="center" vertical="center"/>
    </xf>
    <xf numFmtId="0" fontId="26" fillId="0" borderId="27" xfId="54" applyFont="1" applyBorder="1" applyAlignment="1">
      <alignment horizontal="left" vertical="center"/>
    </xf>
    <xf numFmtId="0" fontId="26" fillId="0" borderId="28" xfId="54" applyFont="1" applyBorder="1" applyAlignment="1">
      <alignment horizontal="left" vertical="center"/>
    </xf>
    <xf numFmtId="14" fontId="23" fillId="0" borderId="28" xfId="54" applyNumberFormat="1" applyFont="1" applyBorder="1" applyAlignment="1">
      <alignment horizontal="center" vertical="center"/>
    </xf>
    <xf numFmtId="14" fontId="23" fillId="0" borderId="39" xfId="54" applyNumberFormat="1" applyFont="1" applyBorder="1" applyAlignment="1">
      <alignment horizontal="center" vertical="center"/>
    </xf>
    <xf numFmtId="0" fontId="27" fillId="0" borderId="0" xfId="54" applyFont="1" applyBorder="1" applyAlignment="1">
      <alignment horizontal="left" vertical="center"/>
    </xf>
    <xf numFmtId="0" fontId="26" fillId="0" borderId="20" xfId="54" applyFont="1" applyBorder="1" applyAlignment="1">
      <alignment vertical="center"/>
    </xf>
    <xf numFmtId="0" fontId="20" fillId="0" borderId="21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0" fillId="0" borderId="21" xfId="54" applyFont="1" applyBorder="1" applyAlignment="1">
      <alignment vertical="center"/>
    </xf>
    <xf numFmtId="0" fontId="26" fillId="0" borderId="21" xfId="54" applyFont="1" applyBorder="1" applyAlignment="1">
      <alignment vertical="center"/>
    </xf>
    <xf numFmtId="0" fontId="20" fillId="0" borderId="22" xfId="54" applyFont="1" applyBorder="1" applyAlignment="1">
      <alignment horizontal="left" vertical="center"/>
    </xf>
    <xf numFmtId="0" fontId="26" fillId="0" borderId="0" xfId="54" applyFont="1" applyBorder="1" applyAlignment="1">
      <alignment horizontal="left" vertical="center"/>
    </xf>
    <xf numFmtId="0" fontId="25" fillId="0" borderId="20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5" fillId="0" borderId="32" xfId="54" applyFont="1" applyBorder="1" applyAlignment="1">
      <alignment horizontal="left" vertical="center"/>
    </xf>
    <xf numFmtId="0" fontId="25" fillId="0" borderId="31" xfId="54" applyFont="1" applyBorder="1" applyAlignment="1">
      <alignment horizontal="left" vertical="center"/>
    </xf>
    <xf numFmtId="0" fontId="25" fillId="0" borderId="37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3" fillId="0" borderId="22" xfId="54" applyFont="1" applyFill="1" applyBorder="1" applyAlignment="1">
      <alignment horizontal="left" vertical="center"/>
    </xf>
    <xf numFmtId="0" fontId="26" fillId="0" borderId="27" xfId="54" applyFont="1" applyBorder="1" applyAlignment="1">
      <alignment horizontal="center" vertical="center"/>
    </xf>
    <xf numFmtId="0" fontId="26" fillId="0" borderId="28" xfId="54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22" fillId="0" borderId="22" xfId="54" applyFont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3" fillId="0" borderId="31" xfId="54" applyFont="1" applyFill="1" applyBorder="1" applyAlignment="1">
      <alignment horizontal="left" vertical="center"/>
    </xf>
    <xf numFmtId="0" fontId="26" fillId="0" borderId="32" xfId="54" applyFont="1" applyBorder="1" applyAlignment="1">
      <alignment horizontal="left" vertical="center"/>
    </xf>
    <xf numFmtId="0" fontId="26" fillId="0" borderId="31" xfId="54" applyFont="1" applyBorder="1" applyAlignment="1">
      <alignment horizontal="left" vertical="center"/>
    </xf>
    <xf numFmtId="0" fontId="27" fillId="0" borderId="44" xfId="54" applyFont="1" applyBorder="1" applyAlignment="1">
      <alignment vertical="center"/>
    </xf>
    <xf numFmtId="0" fontId="23" fillId="0" borderId="45" xfId="54" applyFont="1" applyBorder="1" applyAlignment="1">
      <alignment horizontal="center" vertical="center"/>
    </xf>
    <xf numFmtId="0" fontId="27" fillId="0" borderId="45" xfId="54" applyFont="1" applyBorder="1" applyAlignment="1">
      <alignment vertical="center"/>
    </xf>
    <xf numFmtId="0" fontId="31" fillId="0" borderId="45" xfId="54" applyFont="1" applyBorder="1" applyAlignment="1">
      <alignment vertical="center"/>
    </xf>
    <xf numFmtId="58" fontId="20" fillId="0" borderId="45" xfId="54" applyNumberFormat="1" applyFont="1" applyBorder="1" applyAlignment="1">
      <alignment vertical="center"/>
    </xf>
    <xf numFmtId="0" fontId="27" fillId="0" borderId="45" xfId="54" applyFont="1" applyBorder="1" applyAlignment="1">
      <alignment horizontal="center" vertical="center"/>
    </xf>
    <xf numFmtId="0" fontId="27" fillId="0" borderId="46" xfId="54" applyFont="1" applyFill="1" applyBorder="1" applyAlignment="1">
      <alignment horizontal="left" vertical="center"/>
    </xf>
    <xf numFmtId="0" fontId="27" fillId="0" borderId="45" xfId="54" applyFont="1" applyFill="1" applyBorder="1" applyAlignment="1">
      <alignment horizontal="left" vertical="center"/>
    </xf>
    <xf numFmtId="0" fontId="27" fillId="0" borderId="47" xfId="54" applyFont="1" applyFill="1" applyBorder="1" applyAlignment="1">
      <alignment horizontal="center" vertical="center"/>
    </xf>
    <xf numFmtId="0" fontId="27" fillId="0" borderId="48" xfId="54" applyFont="1" applyFill="1" applyBorder="1" applyAlignment="1">
      <alignment horizontal="center" vertical="center"/>
    </xf>
    <xf numFmtId="0" fontId="27" fillId="0" borderId="27" xfId="54" applyFont="1" applyFill="1" applyBorder="1" applyAlignment="1">
      <alignment horizontal="center" vertical="center"/>
    </xf>
    <xf numFmtId="0" fontId="27" fillId="0" borderId="28" xfId="54" applyFont="1" applyFill="1" applyBorder="1" applyAlignment="1">
      <alignment horizontal="center" vertical="center"/>
    </xf>
    <xf numFmtId="58" fontId="27" fillId="0" borderId="45" xfId="54" applyNumberFormat="1" applyFont="1" applyBorder="1" applyAlignment="1">
      <alignment vertical="center"/>
    </xf>
    <xf numFmtId="0" fontId="20" fillId="0" borderId="43" xfId="54" applyFont="1" applyBorder="1" applyAlignment="1">
      <alignment horizontal="center" vertical="center"/>
    </xf>
    <xf numFmtId="0" fontId="20" fillId="0" borderId="49" xfId="54" applyFont="1" applyBorder="1" applyAlignment="1">
      <alignment horizontal="center" vertical="center"/>
    </xf>
    <xf numFmtId="0" fontId="26" fillId="0" borderId="23" xfId="54" applyFont="1" applyBorder="1" applyAlignment="1">
      <alignment horizontal="center" vertical="center"/>
    </xf>
    <xf numFmtId="0" fontId="26" fillId="0" borderId="39" xfId="54" applyFont="1" applyBorder="1" applyAlignment="1">
      <alignment horizontal="left" vertical="center"/>
    </xf>
    <xf numFmtId="0" fontId="23" fillId="0" borderId="38" xfId="54" applyFont="1" applyBorder="1" applyAlignment="1">
      <alignment horizontal="left" vertical="center"/>
    </xf>
    <xf numFmtId="0" fontId="22" fillId="0" borderId="21" xfId="54" applyFont="1" applyBorder="1" applyAlignment="1">
      <alignment horizontal="left" vertical="center"/>
    </xf>
    <xf numFmtId="0" fontId="22" fillId="0" borderId="38" xfId="54" applyFont="1" applyBorder="1" applyAlignment="1">
      <alignment horizontal="left" vertical="center"/>
    </xf>
    <xf numFmtId="0" fontId="22" fillId="0" borderId="25" xfId="54" applyFont="1" applyBorder="1" applyAlignment="1">
      <alignment horizontal="left" vertical="center"/>
    </xf>
    <xf numFmtId="0" fontId="22" fillId="0" borderId="31" xfId="54" applyFont="1" applyBorder="1" applyAlignment="1">
      <alignment horizontal="left" vertical="center"/>
    </xf>
    <xf numFmtId="0" fontId="22" fillId="0" borderId="26" xfId="54" applyFont="1" applyBorder="1" applyAlignment="1">
      <alignment horizontal="left" vertical="center"/>
    </xf>
    <xf numFmtId="0" fontId="23" fillId="0" borderId="39" xfId="54" applyFont="1" applyBorder="1" applyAlignment="1">
      <alignment horizontal="left" vertical="center"/>
    </xf>
    <xf numFmtId="0" fontId="23" fillId="0" borderId="23" xfId="54" applyFont="1" applyFill="1" applyBorder="1" applyAlignment="1">
      <alignment horizontal="left" vertical="center"/>
    </xf>
    <xf numFmtId="0" fontId="26" fillId="0" borderId="39" xfId="54" applyFont="1" applyBorder="1" applyAlignment="1">
      <alignment horizontal="center" vertical="center"/>
    </xf>
    <xf numFmtId="0" fontId="22" fillId="0" borderId="23" xfId="54" applyFont="1" applyBorder="1" applyAlignment="1">
      <alignment horizontal="left" vertical="center"/>
    </xf>
    <xf numFmtId="0" fontId="26" fillId="0" borderId="41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6" fillId="0" borderId="26" xfId="54" applyFont="1" applyBorder="1" applyAlignment="1">
      <alignment horizontal="left" vertical="center"/>
    </xf>
    <xf numFmtId="0" fontId="29" fillId="0" borderId="45" xfId="54" applyFont="1" applyBorder="1" applyAlignment="1">
      <alignment horizontal="center" vertical="center"/>
    </xf>
    <xf numFmtId="0" fontId="23" fillId="0" borderId="50" xfId="54" applyFont="1" applyBorder="1" applyAlignment="1">
      <alignment horizontal="center" vertical="center"/>
    </xf>
    <xf numFmtId="0" fontId="27" fillId="0" borderId="51" xfId="54" applyFont="1" applyFill="1" applyBorder="1" applyAlignment="1">
      <alignment horizontal="left" vertical="center"/>
    </xf>
    <xf numFmtId="0" fontId="27" fillId="0" borderId="52" xfId="54" applyFont="1" applyFill="1" applyBorder="1" applyAlignment="1">
      <alignment horizontal="center" vertical="center"/>
    </xf>
    <xf numFmtId="0" fontId="27" fillId="0" borderId="39" xfId="54" applyFont="1" applyFill="1" applyBorder="1" applyAlignment="1">
      <alignment horizontal="center" vertical="center"/>
    </xf>
    <xf numFmtId="0" fontId="20" fillId="0" borderId="0" xfId="54" applyFont="1" applyBorder="1" applyAlignment="1">
      <alignment horizontal="left" vertical="center"/>
    </xf>
    <xf numFmtId="0" fontId="32" fillId="0" borderId="19" xfId="54" applyFont="1" applyBorder="1" applyAlignment="1">
      <alignment horizontal="center" vertical="top"/>
    </xf>
    <xf numFmtId="0" fontId="26" fillId="0" borderId="53" xfId="54" applyFont="1" applyBorder="1" applyAlignment="1">
      <alignment horizontal="left" vertical="center"/>
    </xf>
    <xf numFmtId="0" fontId="26" fillId="0" borderId="33" xfId="54" applyFont="1" applyBorder="1" applyAlignment="1">
      <alignment horizontal="left" vertical="center"/>
    </xf>
    <xf numFmtId="0" fontId="27" fillId="0" borderId="46" xfId="54" applyFont="1" applyBorder="1" applyAlignment="1">
      <alignment horizontal="left" vertical="center"/>
    </xf>
    <xf numFmtId="0" fontId="27" fillId="0" borderId="45" xfId="54" applyFont="1" applyBorder="1" applyAlignment="1">
      <alignment horizontal="left" vertical="center"/>
    </xf>
    <xf numFmtId="0" fontId="26" fillId="0" borderId="47" xfId="54" applyFont="1" applyBorder="1" applyAlignment="1">
      <alignment vertical="center"/>
    </xf>
    <xf numFmtId="0" fontId="20" fillId="0" borderId="48" xfId="54" applyFont="1" applyBorder="1" applyAlignment="1">
      <alignment horizontal="left" vertical="center"/>
    </xf>
    <xf numFmtId="0" fontId="23" fillId="0" borderId="48" xfId="54" applyFont="1" applyBorder="1" applyAlignment="1">
      <alignment horizontal="left" vertical="center"/>
    </xf>
    <xf numFmtId="0" fontId="20" fillId="0" borderId="48" xfId="54" applyFont="1" applyBorder="1" applyAlignment="1">
      <alignment vertical="center"/>
    </xf>
    <xf numFmtId="0" fontId="26" fillId="0" borderId="48" xfId="54" applyFont="1" applyBorder="1" applyAlignment="1">
      <alignment vertical="center"/>
    </xf>
    <xf numFmtId="0" fontId="26" fillId="0" borderId="47" xfId="54" applyFont="1" applyBorder="1" applyAlignment="1">
      <alignment horizontal="center" vertical="center"/>
    </xf>
    <xf numFmtId="0" fontId="23" fillId="0" borderId="48" xfId="54" applyFont="1" applyBorder="1" applyAlignment="1">
      <alignment horizontal="center" vertical="center"/>
    </xf>
    <xf numFmtId="0" fontId="26" fillId="0" borderId="48" xfId="54" applyFont="1" applyBorder="1" applyAlignment="1">
      <alignment horizontal="center" vertical="center"/>
    </xf>
    <xf numFmtId="0" fontId="20" fillId="0" borderId="48" xfId="54" applyFont="1" applyBorder="1" applyAlignment="1">
      <alignment horizontal="center" vertical="center"/>
    </xf>
    <xf numFmtId="0" fontId="23" fillId="0" borderId="22" xfId="54" applyFont="1" applyBorder="1" applyAlignment="1">
      <alignment horizontal="center" vertical="center"/>
    </xf>
    <xf numFmtId="0" fontId="20" fillId="0" borderId="22" xfId="54" applyFont="1" applyBorder="1" applyAlignment="1">
      <alignment horizontal="center" vertical="center"/>
    </xf>
    <xf numFmtId="0" fontId="26" fillId="0" borderId="35" xfId="54" applyFont="1" applyBorder="1" applyAlignment="1">
      <alignment horizontal="left" vertical="center" wrapText="1"/>
    </xf>
    <xf numFmtId="0" fontId="26" fillId="0" borderId="36" xfId="54" applyFont="1" applyBorder="1" applyAlignment="1">
      <alignment horizontal="left" vertical="center" wrapText="1"/>
    </xf>
    <xf numFmtId="0" fontId="26" fillId="0" borderId="47" xfId="54" applyFont="1" applyBorder="1" applyAlignment="1">
      <alignment horizontal="left" vertical="center"/>
    </xf>
    <xf numFmtId="0" fontId="26" fillId="0" borderId="48" xfId="54" applyFont="1" applyBorder="1" applyAlignment="1">
      <alignment horizontal="left" vertical="center"/>
    </xf>
    <xf numFmtId="0" fontId="33" fillId="0" borderId="54" xfId="54" applyFont="1" applyBorder="1" applyAlignment="1">
      <alignment horizontal="left" vertical="center" wrapText="1"/>
    </xf>
    <xf numFmtId="9" fontId="23" fillId="0" borderId="22" xfId="54" applyNumberFormat="1" applyFont="1" applyBorder="1" applyAlignment="1">
      <alignment horizontal="center" vertical="center"/>
    </xf>
    <xf numFmtId="0" fontId="34" fillId="0" borderId="0" xfId="54" applyFont="1" applyAlignment="1">
      <alignment horizontal="left" vertical="center"/>
    </xf>
    <xf numFmtId="0" fontId="27" fillId="0" borderId="46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9" fontId="23" fillId="0" borderId="34" xfId="54" applyNumberFormat="1" applyFont="1" applyBorder="1" applyAlignment="1">
      <alignment horizontal="left" vertical="center"/>
    </xf>
    <xf numFmtId="9" fontId="23" fillId="0" borderId="30" xfId="54" applyNumberFormat="1" applyFont="1" applyBorder="1" applyAlignment="1">
      <alignment horizontal="left" vertical="center"/>
    </xf>
    <xf numFmtId="9" fontId="23" fillId="0" borderId="35" xfId="54" applyNumberFormat="1" applyFont="1" applyBorder="1" applyAlignment="1">
      <alignment horizontal="left" vertical="center"/>
    </xf>
    <xf numFmtId="9" fontId="23" fillId="0" borderId="36" xfId="54" applyNumberFormat="1" applyFont="1" applyBorder="1" applyAlignment="1">
      <alignment horizontal="left" vertical="center"/>
    </xf>
    <xf numFmtId="0" fontId="22" fillId="0" borderId="47" xfId="54" applyFont="1" applyFill="1" applyBorder="1" applyAlignment="1">
      <alignment horizontal="left" vertical="center"/>
    </xf>
    <xf numFmtId="0" fontId="22" fillId="0" borderId="48" xfId="54" applyFont="1" applyFill="1" applyBorder="1" applyAlignment="1">
      <alignment horizontal="left" vertical="center"/>
    </xf>
    <xf numFmtId="0" fontId="22" fillId="0" borderId="55" xfId="54" applyFont="1" applyFill="1" applyBorder="1" applyAlignment="1">
      <alignment horizontal="left" vertical="center"/>
    </xf>
    <xf numFmtId="0" fontId="22" fillId="0" borderId="36" xfId="54" applyFont="1" applyFill="1" applyBorder="1" applyAlignment="1">
      <alignment horizontal="left" vertical="center"/>
    </xf>
    <xf numFmtId="0" fontId="27" fillId="0" borderId="33" xfId="54" applyFont="1" applyFill="1" applyBorder="1" applyAlignment="1">
      <alignment horizontal="left" vertical="center"/>
    </xf>
    <xf numFmtId="0" fontId="23" fillId="0" borderId="56" xfId="54" applyFont="1" applyFill="1" applyBorder="1" applyAlignment="1">
      <alignment horizontal="left" vertical="center"/>
    </xf>
    <xf numFmtId="0" fontId="23" fillId="0" borderId="57" xfId="54" applyFont="1" applyFill="1" applyBorder="1" applyAlignment="1">
      <alignment horizontal="left" vertical="center"/>
    </xf>
    <xf numFmtId="0" fontId="29" fillId="0" borderId="32" xfId="54" applyFont="1" applyFill="1" applyBorder="1" applyAlignment="1">
      <alignment horizontal="left" vertical="center"/>
    </xf>
    <xf numFmtId="0" fontId="27" fillId="0" borderId="42" xfId="54" applyFont="1" applyBorder="1" applyAlignment="1">
      <alignment vertical="center"/>
    </xf>
    <xf numFmtId="0" fontId="16" fillId="0" borderId="45" xfId="54" applyFont="1" applyBorder="1" applyAlignment="1">
      <alignment horizontal="center" vertical="center"/>
    </xf>
    <xf numFmtId="0" fontId="27" fillId="0" borderId="43" xfId="54" applyFont="1" applyBorder="1" applyAlignment="1">
      <alignment vertical="center"/>
    </xf>
    <xf numFmtId="0" fontId="23" fillId="0" borderId="58" xfId="54" applyFont="1" applyBorder="1" applyAlignment="1">
      <alignment vertical="center"/>
    </xf>
    <xf numFmtId="0" fontId="27" fillId="0" borderId="58" xfId="54" applyFont="1" applyBorder="1" applyAlignment="1">
      <alignment vertical="center"/>
    </xf>
    <xf numFmtId="58" fontId="20" fillId="0" borderId="43" xfId="54" applyNumberFormat="1" applyFont="1" applyBorder="1" applyAlignment="1">
      <alignment vertical="center"/>
    </xf>
    <xf numFmtId="0" fontId="27" fillId="0" borderId="33" xfId="54" applyFont="1" applyBorder="1" applyAlignment="1">
      <alignment horizontal="center" vertical="center"/>
    </xf>
    <xf numFmtId="0" fontId="23" fillId="0" borderId="53" xfId="54" applyFont="1" applyFill="1" applyBorder="1" applyAlignment="1">
      <alignment horizontal="left" vertical="center"/>
    </xf>
    <xf numFmtId="0" fontId="23" fillId="0" borderId="33" xfId="54" applyFont="1" applyFill="1" applyBorder="1" applyAlignment="1">
      <alignment horizontal="left" vertical="center"/>
    </xf>
    <xf numFmtId="0" fontId="26" fillId="0" borderId="59" xfId="54" applyFont="1" applyBorder="1" applyAlignment="1">
      <alignment horizontal="left" vertical="center"/>
    </xf>
    <xf numFmtId="0" fontId="27" fillId="0" borderId="51" xfId="54" applyFont="1" applyBorder="1" applyAlignment="1">
      <alignment horizontal="left" vertical="center"/>
    </xf>
    <xf numFmtId="0" fontId="23" fillId="0" borderId="52" xfId="54" applyFont="1" applyBorder="1" applyAlignment="1">
      <alignment horizontal="left" vertical="center"/>
    </xf>
    <xf numFmtId="0" fontId="26" fillId="0" borderId="0" xfId="54" applyFont="1" applyBorder="1" applyAlignment="1">
      <alignment vertical="center"/>
    </xf>
    <xf numFmtId="0" fontId="26" fillId="0" borderId="41" xfId="54" applyFont="1" applyBorder="1" applyAlignment="1">
      <alignment horizontal="left" vertical="center" wrapText="1"/>
    </xf>
    <xf numFmtId="0" fontId="26" fillId="0" borderId="52" xfId="54" applyFont="1" applyBorder="1" applyAlignment="1">
      <alignment horizontal="left" vertical="center"/>
    </xf>
    <xf numFmtId="0" fontId="35" fillId="0" borderId="23" xfId="54" applyFont="1" applyBorder="1" applyAlignment="1">
      <alignment horizontal="left" vertical="center" wrapText="1"/>
    </xf>
    <xf numFmtId="0" fontId="35" fillId="0" borderId="23" xfId="54" applyFont="1" applyBorder="1" applyAlignment="1">
      <alignment horizontal="left" vertical="center"/>
    </xf>
    <xf numFmtId="0" fontId="25" fillId="0" borderId="23" xfId="54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9" fontId="23" fillId="0" borderId="40" xfId="54" applyNumberFormat="1" applyFont="1" applyBorder="1" applyAlignment="1">
      <alignment horizontal="left" vertical="center"/>
    </xf>
    <xf numFmtId="9" fontId="23" fillId="0" borderId="41" xfId="54" applyNumberFormat="1" applyFont="1" applyBorder="1" applyAlignment="1">
      <alignment horizontal="left" vertical="center"/>
    </xf>
    <xf numFmtId="0" fontId="22" fillId="0" borderId="52" xfId="54" applyFont="1" applyFill="1" applyBorder="1" applyAlignment="1">
      <alignment horizontal="left" vertical="center"/>
    </xf>
    <xf numFmtId="0" fontId="22" fillId="0" borderId="41" xfId="54" applyFont="1" applyFill="1" applyBorder="1" applyAlignment="1">
      <alignment horizontal="left" vertical="center"/>
    </xf>
    <xf numFmtId="0" fontId="23" fillId="0" borderId="60" xfId="54" applyFont="1" applyFill="1" applyBorder="1" applyAlignment="1">
      <alignment horizontal="left" vertical="center"/>
    </xf>
    <xf numFmtId="0" fontId="27" fillId="0" borderId="61" xfId="54" applyFont="1" applyBorder="1" applyAlignment="1">
      <alignment horizontal="center" vertical="center"/>
    </xf>
    <xf numFmtId="0" fontId="29" fillId="0" borderId="58" xfId="54" applyFont="1" applyBorder="1" applyAlignment="1">
      <alignment horizontal="center" vertical="center"/>
    </xf>
    <xf numFmtId="0" fontId="23" fillId="0" borderId="59" xfId="54" applyFont="1" applyBorder="1" applyAlignment="1">
      <alignment horizontal="center" vertical="center"/>
    </xf>
    <xf numFmtId="0" fontId="23" fillId="0" borderId="59" xfId="54" applyFont="1" applyFill="1" applyBorder="1" applyAlignment="1">
      <alignment horizontal="left" vertical="center"/>
    </xf>
    <xf numFmtId="0" fontId="23" fillId="0" borderId="58" xfId="54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 wrapText="1"/>
    </xf>
    <xf numFmtId="0" fontId="37" fillId="0" borderId="64" xfId="0" applyFont="1" applyBorder="1"/>
    <xf numFmtId="0" fontId="37" fillId="0" borderId="2" xfId="0" applyFont="1" applyBorder="1"/>
    <xf numFmtId="0" fontId="37" fillId="0" borderId="8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/>
    </xf>
    <xf numFmtId="0" fontId="37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6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/>
    </xf>
    <xf numFmtId="0" fontId="37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7" borderId="2" xfId="0" applyFont="1" applyFill="1" applyBorder="1" applyAlignment="1">
      <alignment vertical="top" wrapText="1"/>
    </xf>
    <xf numFmtId="0" fontId="0" fillId="7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  <xf numFmtId="0" fontId="29" fillId="0" borderId="22" xfId="54" applyFont="1" applyBorder="1" applyAlignment="1" quotePrefix="1">
      <alignment horizontal="left" vertical="center"/>
    </xf>
    <xf numFmtId="0" fontId="24" fillId="0" borderId="21" xfId="54" applyFont="1" applyFill="1" applyBorder="1" applyAlignment="1" quotePrefix="1">
      <alignment vertical="center"/>
    </xf>
    <xf numFmtId="0" fontId="15" fillId="3" borderId="15" xfId="54" applyFont="1" applyFill="1" applyBorder="1" applyAlignment="1" quotePrefix="1">
      <alignment horizontal="center" vertical="center"/>
    </xf>
    <xf numFmtId="0" fontId="5" fillId="0" borderId="0" xfId="49" applyFont="1" applyFill="1" applyBorder="1" applyAlignment="1" quotePrefix="1">
      <alignment horizontal="center" vertical="center" wrapText="1"/>
    </xf>
    <xf numFmtId="0" fontId="6" fillId="0" borderId="6" xfId="52" applyFont="1" applyFill="1" applyBorder="1" applyAlignment="1" quotePrefix="1">
      <alignment horizontal="center" vertical="center" wrapText="1"/>
    </xf>
    <xf numFmtId="0" fontId="5" fillId="0" borderId="5" xfId="49" applyFont="1" applyFill="1" applyBorder="1" applyAlignment="1" quotePrefix="1">
      <alignment horizontal="center" vertical="center" wrapText="1"/>
    </xf>
    <xf numFmtId="0" fontId="6" fillId="0" borderId="5" xfId="52" applyFont="1" applyFill="1" applyBorder="1" applyAlignment="1" quotePrefix="1">
      <alignment horizontal="center" vertical="center" wrapText="1"/>
    </xf>
    <xf numFmtId="0" fontId="5" fillId="0" borderId="6" xfId="49" applyFont="1" applyFill="1" applyBorder="1" applyAlignment="1" quotePrefix="1">
      <alignment horizontal="center" vertical="center" wrapText="1"/>
    </xf>
    <xf numFmtId="0" fontId="5" fillId="0" borderId="7" xfId="49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3 3" xfId="57"/>
    <cellStyle name="常规 4" xfId="58"/>
    <cellStyle name="常规 40" xfId="59"/>
    <cellStyle name="常规 40 5" xfId="60"/>
    <cellStyle name="常规 71" xfId="61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24765</xdr:rowOff>
        </xdr:from>
        <xdr:to>
          <xdr:col>2</xdr:col>
          <xdr:colOff>609600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96715"/>
              <a:ext cx="428625" cy="5562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333375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333375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51100" y="25984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4900" y="25984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9679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60" customWidth="1"/>
    <col min="3" max="3" width="10.125" customWidth="1"/>
  </cols>
  <sheetData>
    <row r="1" ht="21" customHeight="1" spans="1:2">
      <c r="A1" s="361"/>
      <c r="B1" s="362" t="s">
        <v>0</v>
      </c>
    </row>
    <row r="2" spans="1:2">
      <c r="A2" s="9">
        <v>1</v>
      </c>
      <c r="B2" s="363" t="s">
        <v>1</v>
      </c>
    </row>
    <row r="3" spans="1:2">
      <c r="A3" s="9">
        <v>2</v>
      </c>
      <c r="B3" s="363" t="s">
        <v>2</v>
      </c>
    </row>
    <row r="4" spans="1:2">
      <c r="A4" s="9">
        <v>3</v>
      </c>
      <c r="B4" s="363" t="s">
        <v>3</v>
      </c>
    </row>
    <row r="5" spans="1:2">
      <c r="A5" s="9">
        <v>4</v>
      </c>
      <c r="B5" s="363" t="s">
        <v>4</v>
      </c>
    </row>
    <row r="6" spans="1:2">
      <c r="A6" s="9">
        <v>5</v>
      </c>
      <c r="B6" s="363" t="s">
        <v>5</v>
      </c>
    </row>
    <row r="7" spans="1:2">
      <c r="A7" s="9">
        <v>6</v>
      </c>
      <c r="B7" s="363" t="s">
        <v>6</v>
      </c>
    </row>
    <row r="8" s="359" customFormat="1" ht="15" customHeight="1" spans="1:2">
      <c r="A8" s="364">
        <v>7</v>
      </c>
      <c r="B8" s="365" t="s">
        <v>7</v>
      </c>
    </row>
    <row r="9" ht="18.95" customHeight="1" spans="1:2">
      <c r="A9" s="361"/>
      <c r="B9" s="366" t="s">
        <v>8</v>
      </c>
    </row>
    <row r="10" ht="15.95" customHeight="1" spans="1:2">
      <c r="A10" s="9">
        <v>1</v>
      </c>
      <c r="B10" s="367" t="s">
        <v>9</v>
      </c>
    </row>
    <row r="11" spans="1:2">
      <c r="A11" s="9">
        <v>2</v>
      </c>
      <c r="B11" s="363" t="s">
        <v>10</v>
      </c>
    </row>
    <row r="12" spans="1:2">
      <c r="A12" s="9">
        <v>3</v>
      </c>
      <c r="B12" s="368" t="s">
        <v>11</v>
      </c>
    </row>
    <row r="13" spans="1:2">
      <c r="A13" s="9">
        <v>4</v>
      </c>
      <c r="B13" s="369" t="s">
        <v>12</v>
      </c>
    </row>
    <row r="14" spans="1:2">
      <c r="A14" s="9">
        <v>5</v>
      </c>
      <c r="B14" s="369" t="s">
        <v>13</v>
      </c>
    </row>
    <row r="15" spans="1:2">
      <c r="A15" s="9">
        <v>6</v>
      </c>
      <c r="B15" s="369" t="s">
        <v>14</v>
      </c>
    </row>
    <row r="16" spans="1:2">
      <c r="A16" s="9">
        <v>7</v>
      </c>
      <c r="B16" s="369" t="s">
        <v>15</v>
      </c>
    </row>
    <row r="17" spans="1:2">
      <c r="A17" s="9">
        <v>8</v>
      </c>
      <c r="B17" s="369" t="s">
        <v>16</v>
      </c>
    </row>
    <row r="18" spans="1:2">
      <c r="A18" s="9">
        <v>9</v>
      </c>
      <c r="B18" s="363" t="s">
        <v>17</v>
      </c>
    </row>
    <row r="19" spans="1:2">
      <c r="A19" s="9"/>
      <c r="B19" s="363"/>
    </row>
    <row r="20" ht="20.25" spans="1:2">
      <c r="A20" s="361"/>
      <c r="B20" s="362" t="s">
        <v>18</v>
      </c>
    </row>
    <row r="21" spans="1:2">
      <c r="A21" s="9">
        <v>1</v>
      </c>
      <c r="B21" s="370" t="s">
        <v>19</v>
      </c>
    </row>
    <row r="22" spans="1:2">
      <c r="A22" s="9">
        <v>2</v>
      </c>
      <c r="B22" s="363" t="s">
        <v>20</v>
      </c>
    </row>
    <row r="23" spans="1:2">
      <c r="A23" s="9">
        <v>3</v>
      </c>
      <c r="B23" s="363" t="s">
        <v>21</v>
      </c>
    </row>
    <row r="24" spans="1:2">
      <c r="A24" s="9">
        <v>4</v>
      </c>
      <c r="B24" s="363" t="s">
        <v>22</v>
      </c>
    </row>
    <row r="25" spans="1:2">
      <c r="A25" s="9">
        <v>5</v>
      </c>
      <c r="B25" s="369" t="s">
        <v>23</v>
      </c>
    </row>
    <row r="26" spans="1:2">
      <c r="A26" s="9">
        <v>6</v>
      </c>
      <c r="B26" s="369" t="s">
        <v>24</v>
      </c>
    </row>
    <row r="27" spans="1:2">
      <c r="A27" s="9">
        <v>7</v>
      </c>
      <c r="B27" s="363" t="s">
        <v>25</v>
      </c>
    </row>
    <row r="28" spans="1:2">
      <c r="A28" s="9"/>
      <c r="B28" s="363"/>
    </row>
    <row r="29" ht="20.25" spans="1:2">
      <c r="A29" s="361"/>
      <c r="B29" s="362" t="s">
        <v>26</v>
      </c>
    </row>
    <row r="30" spans="1:2">
      <c r="A30" s="9">
        <v>1</v>
      </c>
      <c r="B30" s="370" t="s">
        <v>27</v>
      </c>
    </row>
    <row r="31" spans="1:2">
      <c r="A31" s="9">
        <v>2</v>
      </c>
      <c r="B31" s="363" t="s">
        <v>28</v>
      </c>
    </row>
    <row r="32" spans="1:2">
      <c r="A32" s="9">
        <v>3</v>
      </c>
      <c r="B32" s="363" t="s">
        <v>29</v>
      </c>
    </row>
    <row r="33" ht="28.5" spans="1:2">
      <c r="A33" s="9">
        <v>4</v>
      </c>
      <c r="B33" s="363" t="s">
        <v>30</v>
      </c>
    </row>
    <row r="34" spans="1:2">
      <c r="A34" s="9">
        <v>5</v>
      </c>
      <c r="B34" s="363" t="s">
        <v>31</v>
      </c>
    </row>
    <row r="35" spans="1:2">
      <c r="A35" s="9">
        <v>6</v>
      </c>
      <c r="B35" s="363" t="s">
        <v>32</v>
      </c>
    </row>
    <row r="36" spans="1:2">
      <c r="A36" s="9">
        <v>7</v>
      </c>
      <c r="B36" s="363" t="s">
        <v>33</v>
      </c>
    </row>
    <row r="37" spans="1:2">
      <c r="A37" s="9"/>
      <c r="B37" s="363"/>
    </row>
    <row r="39" spans="1:2">
      <c r="A39" s="371" t="s">
        <v>34</v>
      </c>
      <c r="B39" s="37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315</v>
      </c>
      <c r="B2" s="33" t="s">
        <v>256</v>
      </c>
      <c r="C2" s="33" t="s">
        <v>257</v>
      </c>
      <c r="D2" s="33" t="s">
        <v>258</v>
      </c>
      <c r="E2" s="33" t="s">
        <v>259</v>
      </c>
      <c r="F2" s="33" t="s">
        <v>260</v>
      </c>
      <c r="G2" s="32" t="s">
        <v>316</v>
      </c>
      <c r="H2" s="32" t="s">
        <v>317</v>
      </c>
      <c r="I2" s="32" t="s">
        <v>318</v>
      </c>
      <c r="J2" s="32" t="s">
        <v>317</v>
      </c>
      <c r="K2" s="32" t="s">
        <v>319</v>
      </c>
      <c r="L2" s="32" t="s">
        <v>317</v>
      </c>
      <c r="M2" s="33" t="s">
        <v>298</v>
      </c>
      <c r="N2" s="33" t="s">
        <v>269</v>
      </c>
    </row>
    <row r="3" spans="1:14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16.5" spans="1:14">
      <c r="A4" s="34" t="s">
        <v>315</v>
      </c>
      <c r="B4" s="35" t="s">
        <v>320</v>
      </c>
      <c r="C4" s="35" t="s">
        <v>299</v>
      </c>
      <c r="D4" s="35" t="s">
        <v>258</v>
      </c>
      <c r="E4" s="33" t="s">
        <v>259</v>
      </c>
      <c r="F4" s="33" t="s">
        <v>260</v>
      </c>
      <c r="G4" s="32" t="s">
        <v>316</v>
      </c>
      <c r="H4" s="32" t="s">
        <v>317</v>
      </c>
      <c r="I4" s="32" t="s">
        <v>318</v>
      </c>
      <c r="J4" s="32" t="s">
        <v>317</v>
      </c>
      <c r="K4" s="32" t="s">
        <v>319</v>
      </c>
      <c r="L4" s="32" t="s">
        <v>317</v>
      </c>
      <c r="M4" s="33" t="s">
        <v>298</v>
      </c>
      <c r="N4" s="33" t="s">
        <v>269</v>
      </c>
    </row>
    <row r="5" spans="1:14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>
      <c r="A6" s="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9" t="s">
        <v>321</v>
      </c>
      <c r="B11" s="20"/>
      <c r="C11" s="20"/>
      <c r="D11" s="21"/>
      <c r="E11" s="18"/>
      <c r="F11" s="36"/>
      <c r="G11" s="31"/>
      <c r="H11" s="36"/>
      <c r="I11" s="19" t="s">
        <v>322</v>
      </c>
      <c r="J11" s="20"/>
      <c r="K11" s="20"/>
      <c r="L11" s="20"/>
      <c r="M11" s="20"/>
      <c r="N11" s="26"/>
    </row>
    <row r="12" ht="16.5" spans="1:14">
      <c r="A12" s="22" t="s">
        <v>323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292</v>
      </c>
      <c r="B2" s="5" t="s">
        <v>260</v>
      </c>
      <c r="C2" s="5" t="s">
        <v>256</v>
      </c>
      <c r="D2" s="5" t="s">
        <v>257</v>
      </c>
      <c r="E2" s="5" t="s">
        <v>258</v>
      </c>
      <c r="F2" s="5" t="s">
        <v>259</v>
      </c>
      <c r="G2" s="4" t="s">
        <v>325</v>
      </c>
      <c r="H2" s="4" t="s">
        <v>326</v>
      </c>
      <c r="I2" s="4" t="s">
        <v>327</v>
      </c>
      <c r="J2" s="4" t="s">
        <v>328</v>
      </c>
      <c r="K2" s="5" t="s">
        <v>298</v>
      </c>
      <c r="L2" s="5" t="s">
        <v>269</v>
      </c>
    </row>
    <row r="3" ht="27" spans="1:12">
      <c r="A3" s="9"/>
      <c r="B3" s="381" t="s">
        <v>329</v>
      </c>
      <c r="C3" s="13"/>
      <c r="D3" s="378" t="s">
        <v>330</v>
      </c>
      <c r="E3" s="377" t="s">
        <v>331</v>
      </c>
      <c r="F3" s="12" t="s">
        <v>63</v>
      </c>
      <c r="G3" s="378" t="s">
        <v>332</v>
      </c>
      <c r="H3" s="380" t="s">
        <v>333</v>
      </c>
      <c r="I3" s="13"/>
      <c r="J3" s="13"/>
      <c r="K3" s="13"/>
      <c r="L3" s="13"/>
    </row>
    <row r="4" ht="27" spans="1:12">
      <c r="A4" s="9"/>
      <c r="B4" s="381" t="s">
        <v>329</v>
      </c>
      <c r="C4" s="13"/>
      <c r="D4" s="378" t="s">
        <v>330</v>
      </c>
      <c r="E4" s="379" t="s">
        <v>334</v>
      </c>
      <c r="F4" s="12" t="s">
        <v>63</v>
      </c>
      <c r="G4" s="378" t="s">
        <v>332</v>
      </c>
      <c r="H4" s="380" t="s">
        <v>333</v>
      </c>
      <c r="I4" s="13"/>
      <c r="J4" s="13"/>
      <c r="K4" s="13"/>
      <c r="L4" s="13"/>
    </row>
    <row r="5" spans="1:12">
      <c r="A5" s="9"/>
      <c r="B5" s="9"/>
      <c r="C5" s="13"/>
      <c r="D5" s="13"/>
      <c r="E5" s="29"/>
      <c r="F5" s="13"/>
      <c r="G5" s="13"/>
      <c r="H5" s="13"/>
      <c r="I5" s="13"/>
      <c r="J5" s="13"/>
      <c r="K5" s="13"/>
      <c r="L5" s="13"/>
    </row>
    <row r="6" spans="1:12">
      <c r="A6" s="9"/>
      <c r="B6" s="9"/>
      <c r="C6" s="13"/>
      <c r="D6" s="13"/>
      <c r="E6" s="29"/>
      <c r="F6" s="13"/>
      <c r="G6" s="13"/>
      <c r="H6" s="13"/>
      <c r="I6" s="13"/>
      <c r="J6" s="13"/>
      <c r="K6" s="13"/>
      <c r="L6" s="13"/>
    </row>
    <row r="7" spans="1:12">
      <c r="A7" s="9"/>
      <c r="B7" s="9"/>
      <c r="C7" s="13"/>
      <c r="D7" s="13"/>
      <c r="E7" s="30"/>
      <c r="F7" s="13"/>
      <c r="G7" s="13"/>
      <c r="H7" s="13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5" t="s">
        <v>335</v>
      </c>
      <c r="B11" s="20"/>
      <c r="C11" s="20"/>
      <c r="D11" s="20"/>
      <c r="E11" s="21"/>
      <c r="F11" s="18"/>
      <c r="G11" s="31"/>
      <c r="H11" s="19" t="s">
        <v>289</v>
      </c>
      <c r="I11" s="20"/>
      <c r="J11" s="20"/>
      <c r="K11" s="20"/>
      <c r="L11" s="26"/>
    </row>
    <row r="12" ht="16.5" spans="1:12">
      <c r="A12" s="22" t="s">
        <v>336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337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255</v>
      </c>
      <c r="B2" s="5" t="s">
        <v>260</v>
      </c>
      <c r="C2" s="5" t="s">
        <v>299</v>
      </c>
      <c r="D2" s="5" t="s">
        <v>258</v>
      </c>
      <c r="E2" s="5" t="s">
        <v>259</v>
      </c>
      <c r="F2" s="4" t="s">
        <v>338</v>
      </c>
      <c r="G2" s="4" t="s">
        <v>282</v>
      </c>
      <c r="H2" s="6" t="s">
        <v>283</v>
      </c>
      <c r="I2" s="24" t="s">
        <v>285</v>
      </c>
    </row>
    <row r="3" s="1" customFormat="1" ht="16.5" spans="1:9">
      <c r="A3" s="4"/>
      <c r="B3" s="7"/>
      <c r="C3" s="7"/>
      <c r="D3" s="7"/>
      <c r="E3" s="7"/>
      <c r="F3" s="4" t="s">
        <v>339</v>
      </c>
      <c r="G3" s="4" t="s">
        <v>286</v>
      </c>
      <c r="H3" s="8"/>
      <c r="I3" s="25"/>
    </row>
    <row r="4" spans="1:9">
      <c r="A4" s="9"/>
      <c r="B4" s="378" t="s">
        <v>303</v>
      </c>
      <c r="C4" s="378" t="s">
        <v>340</v>
      </c>
      <c r="D4" s="377" t="s">
        <v>341</v>
      </c>
      <c r="E4" s="12" t="s">
        <v>63</v>
      </c>
      <c r="F4" s="13">
        <v>0.3</v>
      </c>
      <c r="G4" s="13">
        <v>0.5</v>
      </c>
      <c r="H4" s="13">
        <f>SUM(F4:G4)</f>
        <v>0.8</v>
      </c>
      <c r="I4" s="13" t="s">
        <v>275</v>
      </c>
    </row>
    <row r="5" spans="1:9">
      <c r="A5" s="9"/>
      <c r="B5" s="378" t="s">
        <v>303</v>
      </c>
      <c r="C5" s="378" t="s">
        <v>340</v>
      </c>
      <c r="D5" s="377" t="s">
        <v>341</v>
      </c>
      <c r="E5" s="12" t="s">
        <v>63</v>
      </c>
      <c r="F5" s="13">
        <v>0.4</v>
      </c>
      <c r="G5" s="13">
        <v>0.6</v>
      </c>
      <c r="H5" s="13">
        <f>SUM(F5:G5)</f>
        <v>1</v>
      </c>
      <c r="I5" s="13" t="s">
        <v>275</v>
      </c>
    </row>
    <row r="6" spans="1:9">
      <c r="A6" s="9"/>
      <c r="B6" s="14"/>
      <c r="C6" s="14"/>
      <c r="D6" s="13"/>
      <c r="E6" s="13"/>
      <c r="F6" s="13"/>
      <c r="G6" s="13"/>
      <c r="H6" s="13"/>
      <c r="I6" s="13"/>
    </row>
    <row r="7" spans="1:9">
      <c r="A7" s="9"/>
      <c r="B7" s="14"/>
      <c r="C7" s="14"/>
      <c r="D7" s="13"/>
      <c r="E7" s="13"/>
      <c r="F7" s="13"/>
      <c r="G7" s="13"/>
      <c r="H7" s="13"/>
      <c r="I7" s="13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5" t="s">
        <v>335</v>
      </c>
      <c r="B12" s="16"/>
      <c r="C12" s="16"/>
      <c r="D12" s="17"/>
      <c r="E12" s="18"/>
      <c r="F12" s="19" t="s">
        <v>289</v>
      </c>
      <c r="G12" s="20"/>
      <c r="H12" s="21"/>
      <c r="I12" s="26"/>
    </row>
    <row r="13" ht="16.5" spans="1:9">
      <c r="A13" s="22" t="s">
        <v>342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39" t="s">
        <v>35</v>
      </c>
      <c r="C2" s="340"/>
      <c r="D2" s="340"/>
      <c r="E2" s="340"/>
      <c r="F2" s="340"/>
      <c r="G2" s="340"/>
      <c r="H2" s="340"/>
      <c r="I2" s="354"/>
    </row>
    <row r="3" ht="27.95" customHeight="1" spans="2:9">
      <c r="B3" s="341"/>
      <c r="C3" s="342"/>
      <c r="D3" s="343" t="s">
        <v>36</v>
      </c>
      <c r="E3" s="344"/>
      <c r="F3" s="345" t="s">
        <v>37</v>
      </c>
      <c r="G3" s="346"/>
      <c r="H3" s="343" t="s">
        <v>38</v>
      </c>
      <c r="I3" s="355"/>
    </row>
    <row r="4" ht="27.95" customHeight="1" spans="2:9">
      <c r="B4" s="341" t="s">
        <v>39</v>
      </c>
      <c r="C4" s="342" t="s">
        <v>40</v>
      </c>
      <c r="D4" s="342" t="s">
        <v>41</v>
      </c>
      <c r="E4" s="342" t="s">
        <v>42</v>
      </c>
      <c r="F4" s="347" t="s">
        <v>41</v>
      </c>
      <c r="G4" s="347" t="s">
        <v>42</v>
      </c>
      <c r="H4" s="342" t="s">
        <v>41</v>
      </c>
      <c r="I4" s="356" t="s">
        <v>42</v>
      </c>
    </row>
    <row r="5" ht="27.95" customHeight="1" spans="2:9">
      <c r="B5" s="348" t="s">
        <v>43</v>
      </c>
      <c r="C5" s="9">
        <v>13</v>
      </c>
      <c r="D5" s="9">
        <v>0</v>
      </c>
      <c r="E5" s="9">
        <v>1</v>
      </c>
      <c r="F5" s="349">
        <v>0</v>
      </c>
      <c r="G5" s="349">
        <v>1</v>
      </c>
      <c r="H5" s="9">
        <v>1</v>
      </c>
      <c r="I5" s="357">
        <v>2</v>
      </c>
    </row>
    <row r="6" ht="27.95" customHeight="1" spans="2:9">
      <c r="B6" s="348" t="s">
        <v>44</v>
      </c>
      <c r="C6" s="9">
        <v>20</v>
      </c>
      <c r="D6" s="9">
        <v>0</v>
      </c>
      <c r="E6" s="9">
        <v>1</v>
      </c>
      <c r="F6" s="349">
        <v>1</v>
      </c>
      <c r="G6" s="349">
        <v>2</v>
      </c>
      <c r="H6" s="9">
        <v>2</v>
      </c>
      <c r="I6" s="357">
        <v>3</v>
      </c>
    </row>
    <row r="7" ht="27.95" customHeight="1" spans="2:9">
      <c r="B7" s="348" t="s">
        <v>45</v>
      </c>
      <c r="C7" s="9">
        <v>32</v>
      </c>
      <c r="D7" s="9">
        <v>0</v>
      </c>
      <c r="E7" s="9">
        <v>1</v>
      </c>
      <c r="F7" s="349">
        <v>2</v>
      </c>
      <c r="G7" s="349">
        <v>3</v>
      </c>
      <c r="H7" s="9">
        <v>3</v>
      </c>
      <c r="I7" s="357">
        <v>4</v>
      </c>
    </row>
    <row r="8" ht="27.95" customHeight="1" spans="2:9">
      <c r="B8" s="348" t="s">
        <v>46</v>
      </c>
      <c r="C8" s="9">
        <v>50</v>
      </c>
      <c r="D8" s="9">
        <v>1</v>
      </c>
      <c r="E8" s="9">
        <v>2</v>
      </c>
      <c r="F8" s="349">
        <v>3</v>
      </c>
      <c r="G8" s="349">
        <v>4</v>
      </c>
      <c r="H8" s="9">
        <v>5</v>
      </c>
      <c r="I8" s="357">
        <v>6</v>
      </c>
    </row>
    <row r="9" ht="27.95" customHeight="1" spans="2:9">
      <c r="B9" s="348" t="s">
        <v>47</v>
      </c>
      <c r="C9" s="9">
        <v>80</v>
      </c>
      <c r="D9" s="9">
        <v>2</v>
      </c>
      <c r="E9" s="9">
        <v>3</v>
      </c>
      <c r="F9" s="349">
        <v>5</v>
      </c>
      <c r="G9" s="349">
        <v>6</v>
      </c>
      <c r="H9" s="9">
        <v>7</v>
      </c>
      <c r="I9" s="357">
        <v>8</v>
      </c>
    </row>
    <row r="10" ht="27.95" customHeight="1" spans="2:9">
      <c r="B10" s="348" t="s">
        <v>48</v>
      </c>
      <c r="C10" s="9">
        <v>125</v>
      </c>
      <c r="D10" s="9">
        <v>3</v>
      </c>
      <c r="E10" s="9">
        <v>4</v>
      </c>
      <c r="F10" s="349">
        <v>7</v>
      </c>
      <c r="G10" s="349">
        <v>8</v>
      </c>
      <c r="H10" s="9">
        <v>10</v>
      </c>
      <c r="I10" s="357">
        <v>11</v>
      </c>
    </row>
    <row r="11" ht="27.95" customHeight="1" spans="2:9">
      <c r="B11" s="348" t="s">
        <v>49</v>
      </c>
      <c r="C11" s="9">
        <v>200</v>
      </c>
      <c r="D11" s="9">
        <v>5</v>
      </c>
      <c r="E11" s="9">
        <v>6</v>
      </c>
      <c r="F11" s="349">
        <v>10</v>
      </c>
      <c r="G11" s="349">
        <v>11</v>
      </c>
      <c r="H11" s="9">
        <v>14</v>
      </c>
      <c r="I11" s="357">
        <v>15</v>
      </c>
    </row>
    <row r="12" ht="27.95" customHeight="1" spans="2:9">
      <c r="B12" s="350" t="s">
        <v>50</v>
      </c>
      <c r="C12" s="351">
        <v>315</v>
      </c>
      <c r="D12" s="351">
        <v>7</v>
      </c>
      <c r="E12" s="351">
        <v>8</v>
      </c>
      <c r="F12" s="352">
        <v>14</v>
      </c>
      <c r="G12" s="352">
        <v>15</v>
      </c>
      <c r="H12" s="351">
        <v>21</v>
      </c>
      <c r="I12" s="358">
        <v>22</v>
      </c>
    </row>
    <row r="14" spans="2:4">
      <c r="B14" s="353" t="s">
        <v>51</v>
      </c>
      <c r="C14" s="353"/>
      <c r="D14" s="35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10" workbookViewId="0">
      <selection activeCell="A23" sqref="A23"/>
    </sheetView>
  </sheetViews>
  <sheetFormatPr defaultColWidth="10.375" defaultRowHeight="16.5" customHeight="1"/>
  <cols>
    <col min="1" max="1" width="11.125" style="175" customWidth="1"/>
    <col min="2" max="9" width="10.375" style="175"/>
    <col min="10" max="10" width="8.875" style="175" customWidth="1"/>
    <col min="11" max="11" width="12" style="175" customWidth="1"/>
    <col min="12" max="16384" width="10.375" style="175"/>
  </cols>
  <sheetData>
    <row r="1" ht="21" spans="1:11">
      <c r="A1" s="273" t="s">
        <v>52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ht="15" spans="1:11">
      <c r="A2" s="177" t="s">
        <v>53</v>
      </c>
      <c r="B2" s="178" t="s">
        <v>54</v>
      </c>
      <c r="C2" s="178"/>
      <c r="D2" s="179" t="s">
        <v>55</v>
      </c>
      <c r="E2" s="179"/>
      <c r="F2" s="178" t="s">
        <v>56</v>
      </c>
      <c r="G2" s="178"/>
      <c r="H2" s="180" t="s">
        <v>57</v>
      </c>
      <c r="I2" s="250" t="s">
        <v>58</v>
      </c>
      <c r="J2" s="250"/>
      <c r="K2" s="251"/>
    </row>
    <row r="3" ht="14.25" spans="1:11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ht="14.25" spans="1:11">
      <c r="A4" s="187" t="s">
        <v>62</v>
      </c>
      <c r="B4" s="373" t="s">
        <v>63</v>
      </c>
      <c r="C4" s="105"/>
      <c r="D4" s="187" t="s">
        <v>64</v>
      </c>
      <c r="E4" s="189"/>
      <c r="F4" s="190" t="s">
        <v>65</v>
      </c>
      <c r="G4" s="191"/>
      <c r="H4" s="187" t="s">
        <v>66</v>
      </c>
      <c r="I4" s="189"/>
      <c r="J4" s="104" t="s">
        <v>67</v>
      </c>
      <c r="K4" s="105" t="s">
        <v>68</v>
      </c>
    </row>
    <row r="5" ht="14.25" spans="1:11">
      <c r="A5" s="192" t="s">
        <v>69</v>
      </c>
      <c r="B5" s="104" t="s">
        <v>70</v>
      </c>
      <c r="C5" s="105"/>
      <c r="D5" s="187" t="s">
        <v>71</v>
      </c>
      <c r="E5" s="189"/>
      <c r="F5" s="193">
        <v>45342</v>
      </c>
      <c r="G5" s="191"/>
      <c r="H5" s="187" t="s">
        <v>72</v>
      </c>
      <c r="I5" s="189"/>
      <c r="J5" s="104" t="s">
        <v>67</v>
      </c>
      <c r="K5" s="105" t="s">
        <v>68</v>
      </c>
    </row>
    <row r="6" ht="14.25" spans="1:11">
      <c r="A6" s="187" t="s">
        <v>73</v>
      </c>
      <c r="B6" s="194">
        <v>2</v>
      </c>
      <c r="C6" s="195">
        <v>6</v>
      </c>
      <c r="D6" s="192" t="s">
        <v>74</v>
      </c>
      <c r="E6" s="196"/>
      <c r="F6" s="193">
        <v>45366</v>
      </c>
      <c r="G6" s="191"/>
      <c r="H6" s="187" t="s">
        <v>75</v>
      </c>
      <c r="I6" s="189"/>
      <c r="J6" s="104" t="s">
        <v>67</v>
      </c>
      <c r="K6" s="105" t="s">
        <v>68</v>
      </c>
    </row>
    <row r="7" ht="14.25" spans="1:11">
      <c r="A7" s="187" t="s">
        <v>76</v>
      </c>
      <c r="B7" s="107">
        <v>5000</v>
      </c>
      <c r="C7" s="108"/>
      <c r="D7" s="192" t="s">
        <v>77</v>
      </c>
      <c r="E7" s="198"/>
      <c r="F7" s="193">
        <v>45381</v>
      </c>
      <c r="G7" s="191"/>
      <c r="H7" s="187" t="s">
        <v>78</v>
      </c>
      <c r="I7" s="189"/>
      <c r="J7" s="104" t="s">
        <v>67</v>
      </c>
      <c r="K7" s="105" t="s">
        <v>68</v>
      </c>
    </row>
    <row r="8" ht="15" spans="1:11">
      <c r="A8" s="200" t="s">
        <v>79</v>
      </c>
      <c r="B8" s="201"/>
      <c r="C8" s="202"/>
      <c r="D8" s="203" t="s">
        <v>80</v>
      </c>
      <c r="E8" s="204"/>
      <c r="F8" s="205">
        <v>45413</v>
      </c>
      <c r="G8" s="206"/>
      <c r="H8" s="203" t="s">
        <v>81</v>
      </c>
      <c r="I8" s="204"/>
      <c r="J8" s="222" t="s">
        <v>67</v>
      </c>
      <c r="K8" s="260" t="s">
        <v>68</v>
      </c>
    </row>
    <row r="9" ht="15" spans="1:11">
      <c r="A9" s="274" t="s">
        <v>82</v>
      </c>
      <c r="B9" s="275"/>
      <c r="C9" s="275"/>
      <c r="D9" s="275"/>
      <c r="E9" s="275"/>
      <c r="F9" s="275"/>
      <c r="G9" s="275"/>
      <c r="H9" s="275"/>
      <c r="I9" s="275"/>
      <c r="J9" s="275"/>
      <c r="K9" s="319"/>
    </row>
    <row r="10" ht="15" spans="1:11">
      <c r="A10" s="276" t="s">
        <v>83</v>
      </c>
      <c r="B10" s="277"/>
      <c r="C10" s="277"/>
      <c r="D10" s="277"/>
      <c r="E10" s="277"/>
      <c r="F10" s="277"/>
      <c r="G10" s="277"/>
      <c r="H10" s="277"/>
      <c r="I10" s="277"/>
      <c r="J10" s="277"/>
      <c r="K10" s="320"/>
    </row>
    <row r="11" ht="14.25" spans="1:11">
      <c r="A11" s="278" t="s">
        <v>84</v>
      </c>
      <c r="B11" s="279" t="s">
        <v>85</v>
      </c>
      <c r="C11" s="280" t="s">
        <v>86</v>
      </c>
      <c r="D11" s="281"/>
      <c r="E11" s="282" t="s">
        <v>87</v>
      </c>
      <c r="F11" s="279" t="s">
        <v>85</v>
      </c>
      <c r="G11" s="280" t="s">
        <v>86</v>
      </c>
      <c r="H11" s="280" t="s">
        <v>88</v>
      </c>
      <c r="I11" s="282" t="s">
        <v>89</v>
      </c>
      <c r="J11" s="279" t="s">
        <v>85</v>
      </c>
      <c r="K11" s="321" t="s">
        <v>86</v>
      </c>
    </row>
    <row r="12" ht="14.25" spans="1:11">
      <c r="A12" s="192" t="s">
        <v>90</v>
      </c>
      <c r="B12" s="213" t="s">
        <v>85</v>
      </c>
      <c r="C12" s="104" t="s">
        <v>86</v>
      </c>
      <c r="D12" s="198"/>
      <c r="E12" s="196" t="s">
        <v>91</v>
      </c>
      <c r="F12" s="213" t="s">
        <v>85</v>
      </c>
      <c r="G12" s="104" t="s">
        <v>86</v>
      </c>
      <c r="H12" s="104" t="s">
        <v>88</v>
      </c>
      <c r="I12" s="196" t="s">
        <v>92</v>
      </c>
      <c r="J12" s="213" t="s">
        <v>85</v>
      </c>
      <c r="K12" s="105" t="s">
        <v>86</v>
      </c>
    </row>
    <row r="13" ht="14.25" spans="1:11">
      <c r="A13" s="192" t="s">
        <v>93</v>
      </c>
      <c r="B13" s="213" t="s">
        <v>85</v>
      </c>
      <c r="C13" s="104" t="s">
        <v>86</v>
      </c>
      <c r="D13" s="198"/>
      <c r="E13" s="196" t="s">
        <v>94</v>
      </c>
      <c r="F13" s="104" t="s">
        <v>95</v>
      </c>
      <c r="G13" s="104" t="s">
        <v>96</v>
      </c>
      <c r="H13" s="104" t="s">
        <v>88</v>
      </c>
      <c r="I13" s="196" t="s">
        <v>97</v>
      </c>
      <c r="J13" s="213" t="s">
        <v>85</v>
      </c>
      <c r="K13" s="105" t="s">
        <v>86</v>
      </c>
    </row>
    <row r="14" ht="15" spans="1:11">
      <c r="A14" s="203" t="s">
        <v>98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53"/>
    </row>
    <row r="15" ht="15" spans="1:11">
      <c r="A15" s="276" t="s">
        <v>99</v>
      </c>
      <c r="B15" s="277"/>
      <c r="C15" s="277"/>
      <c r="D15" s="277"/>
      <c r="E15" s="277"/>
      <c r="F15" s="277"/>
      <c r="G15" s="277"/>
      <c r="H15" s="277"/>
      <c r="I15" s="277"/>
      <c r="J15" s="277"/>
      <c r="K15" s="320"/>
    </row>
    <row r="16" ht="14.25" spans="1:11">
      <c r="A16" s="283" t="s">
        <v>100</v>
      </c>
      <c r="B16" s="280" t="s">
        <v>95</v>
      </c>
      <c r="C16" s="280" t="s">
        <v>96</v>
      </c>
      <c r="D16" s="284"/>
      <c r="E16" s="285" t="s">
        <v>101</v>
      </c>
      <c r="F16" s="280" t="s">
        <v>95</v>
      </c>
      <c r="G16" s="280" t="s">
        <v>96</v>
      </c>
      <c r="H16" s="286"/>
      <c r="I16" s="285" t="s">
        <v>102</v>
      </c>
      <c r="J16" s="280" t="s">
        <v>95</v>
      </c>
      <c r="K16" s="321" t="s">
        <v>96</v>
      </c>
    </row>
    <row r="17" customHeight="1" spans="1:22">
      <c r="A17" s="197" t="s">
        <v>103</v>
      </c>
      <c r="B17" s="104" t="s">
        <v>95</v>
      </c>
      <c r="C17" s="104" t="s">
        <v>96</v>
      </c>
      <c r="D17" s="287"/>
      <c r="E17" s="228" t="s">
        <v>104</v>
      </c>
      <c r="F17" s="104" t="s">
        <v>95</v>
      </c>
      <c r="G17" s="104" t="s">
        <v>96</v>
      </c>
      <c r="H17" s="288"/>
      <c r="I17" s="228" t="s">
        <v>105</v>
      </c>
      <c r="J17" s="104" t="s">
        <v>95</v>
      </c>
      <c r="K17" s="105" t="s">
        <v>96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89" t="s">
        <v>106</v>
      </c>
      <c r="B18" s="290"/>
      <c r="C18" s="290"/>
      <c r="D18" s="290"/>
      <c r="E18" s="290"/>
      <c r="F18" s="290"/>
      <c r="G18" s="290"/>
      <c r="H18" s="290"/>
      <c r="I18" s="290"/>
      <c r="J18" s="290"/>
      <c r="K18" s="323"/>
    </row>
    <row r="19" s="272" customFormat="1" ht="18" customHeight="1" spans="1:11">
      <c r="A19" s="276" t="s">
        <v>107</v>
      </c>
      <c r="B19" s="277"/>
      <c r="C19" s="277"/>
      <c r="D19" s="277"/>
      <c r="E19" s="277"/>
      <c r="F19" s="277"/>
      <c r="G19" s="277"/>
      <c r="H19" s="277"/>
      <c r="I19" s="277"/>
      <c r="J19" s="277"/>
      <c r="K19" s="320"/>
    </row>
    <row r="20" customHeight="1" spans="1:11">
      <c r="A20" s="291" t="s">
        <v>108</v>
      </c>
      <c r="B20" s="292"/>
      <c r="C20" s="292"/>
      <c r="D20" s="292"/>
      <c r="E20" s="292"/>
      <c r="F20" s="292"/>
      <c r="G20" s="292"/>
      <c r="H20" s="292"/>
      <c r="I20" s="292"/>
      <c r="J20" s="292"/>
      <c r="K20" s="324"/>
    </row>
    <row r="21" ht="21.75" customHeight="1" spans="1:11">
      <c r="A21" s="293" t="s">
        <v>109</v>
      </c>
      <c r="B21" s="228" t="s">
        <v>110</v>
      </c>
      <c r="C21" s="228" t="s">
        <v>111</v>
      </c>
      <c r="D21" s="228" t="s">
        <v>112</v>
      </c>
      <c r="E21" s="228" t="s">
        <v>113</v>
      </c>
      <c r="F21" s="228" t="s">
        <v>114</v>
      </c>
      <c r="G21" s="228" t="s">
        <v>115</v>
      </c>
      <c r="H21" s="228" t="s">
        <v>116</v>
      </c>
      <c r="I21" s="228" t="s">
        <v>117</v>
      </c>
      <c r="J21" s="228" t="s">
        <v>118</v>
      </c>
      <c r="K21" s="263" t="s">
        <v>119</v>
      </c>
    </row>
    <row r="22" customHeight="1" spans="1:11">
      <c r="A22" s="199" t="s">
        <v>120</v>
      </c>
      <c r="B22" s="294"/>
      <c r="C22" s="294"/>
      <c r="D22" s="294">
        <v>1</v>
      </c>
      <c r="E22" s="294">
        <v>1</v>
      </c>
      <c r="F22" s="294">
        <v>1</v>
      </c>
      <c r="G22" s="294">
        <v>1</v>
      </c>
      <c r="H22" s="294">
        <v>1</v>
      </c>
      <c r="I22" s="294">
        <v>1</v>
      </c>
      <c r="J22" s="294"/>
      <c r="K22" s="325"/>
    </row>
    <row r="23" customHeight="1" spans="1:11">
      <c r="A23" s="295" t="s">
        <v>121</v>
      </c>
      <c r="B23" s="294"/>
      <c r="C23" s="294"/>
      <c r="D23" s="294">
        <v>1</v>
      </c>
      <c r="E23" s="294">
        <v>1</v>
      </c>
      <c r="F23" s="294">
        <v>1</v>
      </c>
      <c r="G23" s="294">
        <v>1</v>
      </c>
      <c r="H23" s="294">
        <v>1</v>
      </c>
      <c r="I23" s="294">
        <v>1</v>
      </c>
      <c r="J23" s="294"/>
      <c r="K23" s="326"/>
    </row>
    <row r="24" customHeight="1" spans="1:11">
      <c r="A24" s="199"/>
      <c r="B24" s="294"/>
      <c r="C24" s="294"/>
      <c r="D24" s="294"/>
      <c r="E24" s="294"/>
      <c r="F24" s="294"/>
      <c r="G24" s="294"/>
      <c r="H24" s="294"/>
      <c r="I24" s="294"/>
      <c r="J24" s="294"/>
      <c r="K24" s="326"/>
    </row>
    <row r="25" customHeight="1" spans="1:11">
      <c r="A25" s="199"/>
      <c r="B25" s="294"/>
      <c r="C25" s="294"/>
      <c r="D25" s="294"/>
      <c r="E25" s="294"/>
      <c r="F25" s="294"/>
      <c r="G25" s="294"/>
      <c r="H25" s="294"/>
      <c r="I25" s="294"/>
      <c r="J25" s="294"/>
      <c r="K25" s="327"/>
    </row>
    <row r="26" customHeight="1" spans="1:11">
      <c r="A26" s="199"/>
      <c r="B26" s="294"/>
      <c r="C26" s="294"/>
      <c r="D26" s="294"/>
      <c r="E26" s="294"/>
      <c r="F26" s="294"/>
      <c r="G26" s="294"/>
      <c r="H26" s="294"/>
      <c r="I26" s="294"/>
      <c r="J26" s="294"/>
      <c r="K26" s="327"/>
    </row>
    <row r="27" customHeight="1" spans="1:11">
      <c r="A27" s="199"/>
      <c r="B27" s="294"/>
      <c r="C27" s="294"/>
      <c r="D27" s="294"/>
      <c r="E27" s="294"/>
      <c r="F27" s="294"/>
      <c r="G27" s="294"/>
      <c r="H27" s="294"/>
      <c r="I27" s="294"/>
      <c r="J27" s="294"/>
      <c r="K27" s="327"/>
    </row>
    <row r="28" customHeight="1" spans="1:11">
      <c r="A28" s="199"/>
      <c r="B28" s="294"/>
      <c r="C28" s="294"/>
      <c r="D28" s="294"/>
      <c r="E28" s="294"/>
      <c r="F28" s="294"/>
      <c r="G28" s="294"/>
      <c r="H28" s="294"/>
      <c r="I28" s="294"/>
      <c r="J28" s="294"/>
      <c r="K28" s="327"/>
    </row>
    <row r="29" ht="18" customHeight="1" spans="1:11">
      <c r="A29" s="296" t="s">
        <v>122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28"/>
    </row>
    <row r="30" ht="18.75" customHeight="1" spans="1:11">
      <c r="A30" s="298" t="s">
        <v>123</v>
      </c>
      <c r="B30" s="299"/>
      <c r="C30" s="299"/>
      <c r="D30" s="299"/>
      <c r="E30" s="299"/>
      <c r="F30" s="299"/>
      <c r="G30" s="299"/>
      <c r="H30" s="299"/>
      <c r="I30" s="299"/>
      <c r="J30" s="299"/>
      <c r="K30" s="329"/>
    </row>
    <row r="31" ht="18.75" customHeight="1" spans="1:11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30"/>
    </row>
    <row r="32" ht="18" customHeight="1" spans="1:11">
      <c r="A32" s="296" t="s">
        <v>124</v>
      </c>
      <c r="B32" s="297"/>
      <c r="C32" s="297"/>
      <c r="D32" s="297"/>
      <c r="E32" s="297"/>
      <c r="F32" s="297"/>
      <c r="G32" s="297"/>
      <c r="H32" s="297"/>
      <c r="I32" s="297"/>
      <c r="J32" s="297"/>
      <c r="K32" s="328"/>
    </row>
    <row r="33" ht="14.25" spans="1:11">
      <c r="A33" s="302" t="s">
        <v>125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31"/>
    </row>
    <row r="34" ht="15" spans="1:11">
      <c r="A34" s="113" t="s">
        <v>126</v>
      </c>
      <c r="B34" s="115"/>
      <c r="C34" s="104" t="s">
        <v>67</v>
      </c>
      <c r="D34" s="104" t="s">
        <v>68</v>
      </c>
      <c r="E34" s="304" t="s">
        <v>127</v>
      </c>
      <c r="F34" s="305"/>
      <c r="G34" s="305"/>
      <c r="H34" s="305"/>
      <c r="I34" s="305"/>
      <c r="J34" s="305"/>
      <c r="K34" s="332"/>
    </row>
    <row r="35" ht="15" spans="1:11">
      <c r="A35" s="306" t="s">
        <v>128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</row>
    <row r="36" ht="14.25" spans="1:11">
      <c r="A36" s="307" t="s">
        <v>129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33"/>
    </row>
    <row r="37" ht="14.25" spans="1:11">
      <c r="A37" s="309" t="s">
        <v>130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65"/>
    </row>
    <row r="38" ht="14.25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65"/>
    </row>
    <row r="39" ht="14.25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65"/>
    </row>
    <row r="40" ht="14.25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65"/>
    </row>
    <row r="41" ht="14.25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65"/>
    </row>
    <row r="42" ht="14.25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65"/>
    </row>
    <row r="43" ht="15" spans="1:11">
      <c r="A43" s="230" t="s">
        <v>131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4"/>
    </row>
    <row r="44" ht="15" spans="1:11">
      <c r="A44" s="276" t="s">
        <v>132</v>
      </c>
      <c r="B44" s="277"/>
      <c r="C44" s="277"/>
      <c r="D44" s="277"/>
      <c r="E44" s="277"/>
      <c r="F44" s="277"/>
      <c r="G44" s="277"/>
      <c r="H44" s="277"/>
      <c r="I44" s="277"/>
      <c r="J44" s="277"/>
      <c r="K44" s="320"/>
    </row>
    <row r="45" ht="14.25" spans="1:11">
      <c r="A45" s="283" t="s">
        <v>133</v>
      </c>
      <c r="B45" s="280" t="s">
        <v>95</v>
      </c>
      <c r="C45" s="280" t="s">
        <v>96</v>
      </c>
      <c r="D45" s="280" t="s">
        <v>88</v>
      </c>
      <c r="E45" s="285" t="s">
        <v>134</v>
      </c>
      <c r="F45" s="280" t="s">
        <v>95</v>
      </c>
      <c r="G45" s="280" t="s">
        <v>96</v>
      </c>
      <c r="H45" s="280" t="s">
        <v>88</v>
      </c>
      <c r="I45" s="285" t="s">
        <v>135</v>
      </c>
      <c r="J45" s="280" t="s">
        <v>95</v>
      </c>
      <c r="K45" s="321" t="s">
        <v>96</v>
      </c>
    </row>
    <row r="46" ht="14.25" spans="1:11">
      <c r="A46" s="197" t="s">
        <v>87</v>
      </c>
      <c r="B46" s="104" t="s">
        <v>95</v>
      </c>
      <c r="C46" s="104" t="s">
        <v>96</v>
      </c>
      <c r="D46" s="104" t="s">
        <v>88</v>
      </c>
      <c r="E46" s="228" t="s">
        <v>94</v>
      </c>
      <c r="F46" s="104" t="s">
        <v>95</v>
      </c>
      <c r="G46" s="104" t="s">
        <v>96</v>
      </c>
      <c r="H46" s="104" t="s">
        <v>88</v>
      </c>
      <c r="I46" s="228" t="s">
        <v>105</v>
      </c>
      <c r="J46" s="104" t="s">
        <v>95</v>
      </c>
      <c r="K46" s="105" t="s">
        <v>96</v>
      </c>
    </row>
    <row r="47" ht="15" spans="1:11">
      <c r="A47" s="203" t="s">
        <v>98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53"/>
    </row>
    <row r="48" ht="15" spans="1:11">
      <c r="A48" s="306" t="s">
        <v>136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</row>
    <row r="49" ht="15" spans="1:11">
      <c r="A49" s="307"/>
      <c r="B49" s="308"/>
      <c r="C49" s="308"/>
      <c r="D49" s="308"/>
      <c r="E49" s="308"/>
      <c r="F49" s="308"/>
      <c r="G49" s="308"/>
      <c r="H49" s="308"/>
      <c r="I49" s="308"/>
      <c r="J49" s="308"/>
      <c r="K49" s="333"/>
    </row>
    <row r="50" ht="15" spans="1:11">
      <c r="A50" s="310" t="s">
        <v>137</v>
      </c>
      <c r="B50" s="311" t="s">
        <v>138</v>
      </c>
      <c r="C50" s="311"/>
      <c r="D50" s="312" t="s">
        <v>139</v>
      </c>
      <c r="E50" s="313" t="s">
        <v>140</v>
      </c>
      <c r="F50" s="314" t="s">
        <v>141</v>
      </c>
      <c r="G50" s="315">
        <v>45342</v>
      </c>
      <c r="H50" s="316" t="s">
        <v>142</v>
      </c>
      <c r="I50" s="334"/>
      <c r="J50" s="335" t="s">
        <v>143</v>
      </c>
      <c r="K50" s="336"/>
    </row>
    <row r="51" ht="15" spans="1:11">
      <c r="A51" s="306"/>
      <c r="B51" s="306"/>
      <c r="C51" s="306"/>
      <c r="D51" s="306"/>
      <c r="E51" s="306"/>
      <c r="F51" s="306"/>
      <c r="G51" s="306"/>
      <c r="H51" s="306"/>
      <c r="I51" s="306"/>
      <c r="J51" s="306"/>
      <c r="K51" s="306"/>
    </row>
    <row r="52" ht="15" spans="1:11">
      <c r="A52" s="317"/>
      <c r="B52" s="318"/>
      <c r="C52" s="318"/>
      <c r="D52" s="318"/>
      <c r="E52" s="318"/>
      <c r="F52" s="318"/>
      <c r="G52" s="318"/>
      <c r="H52" s="318"/>
      <c r="I52" s="318"/>
      <c r="J52" s="318"/>
      <c r="K52" s="337"/>
    </row>
    <row r="53" ht="15" spans="1:11">
      <c r="A53" s="310" t="s">
        <v>137</v>
      </c>
      <c r="B53" s="311" t="s">
        <v>138</v>
      </c>
      <c r="C53" s="311"/>
      <c r="D53" s="312" t="s">
        <v>139</v>
      </c>
      <c r="E53" s="313" t="s">
        <v>140</v>
      </c>
      <c r="F53" s="314" t="s">
        <v>144</v>
      </c>
      <c r="G53" s="315">
        <v>45352</v>
      </c>
      <c r="H53" s="316" t="s">
        <v>142</v>
      </c>
      <c r="I53" s="334"/>
      <c r="J53" s="338" t="s">
        <v>143</v>
      </c>
      <c r="K53" s="33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F2" sqref="F2:G2"/>
    </sheetView>
  </sheetViews>
  <sheetFormatPr defaultColWidth="10" defaultRowHeight="16.5" customHeight="1"/>
  <cols>
    <col min="1" max="1" width="10.875" style="175" customWidth="1"/>
    <col min="2" max="16384" width="10" style="175"/>
  </cols>
  <sheetData>
    <row r="1" ht="22.5" customHeight="1" spans="1:11">
      <c r="A1" s="176" t="s">
        <v>145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17.25" customHeight="1" spans="1:11">
      <c r="A2" s="177" t="s">
        <v>53</v>
      </c>
      <c r="B2" s="178" t="s">
        <v>54</v>
      </c>
      <c r="C2" s="178"/>
      <c r="D2" s="179" t="s">
        <v>55</v>
      </c>
      <c r="E2" s="179"/>
      <c r="F2" s="178" t="s">
        <v>56</v>
      </c>
      <c r="G2" s="178"/>
      <c r="H2" s="180" t="s">
        <v>57</v>
      </c>
      <c r="I2" s="250" t="s">
        <v>58</v>
      </c>
      <c r="J2" s="250"/>
      <c r="K2" s="251"/>
    </row>
    <row r="3" customHeight="1" spans="1:11">
      <c r="A3" s="181" t="s">
        <v>59</v>
      </c>
      <c r="B3" s="182"/>
      <c r="C3" s="183"/>
      <c r="D3" s="184" t="s">
        <v>60</v>
      </c>
      <c r="E3" s="185"/>
      <c r="F3" s="185"/>
      <c r="G3" s="186"/>
      <c r="H3" s="184" t="s">
        <v>61</v>
      </c>
      <c r="I3" s="185"/>
      <c r="J3" s="185"/>
      <c r="K3" s="186"/>
    </row>
    <row r="4" customHeight="1" spans="1:11">
      <c r="A4" s="187" t="s">
        <v>62</v>
      </c>
      <c r="B4" s="373" t="s">
        <v>63</v>
      </c>
      <c r="C4" s="105"/>
      <c r="D4" s="187" t="s">
        <v>64</v>
      </c>
      <c r="E4" s="189"/>
      <c r="F4" s="190" t="s">
        <v>65</v>
      </c>
      <c r="G4" s="191"/>
      <c r="H4" s="187" t="s">
        <v>146</v>
      </c>
      <c r="I4" s="189"/>
      <c r="J4" s="104" t="s">
        <v>67</v>
      </c>
      <c r="K4" s="105" t="s">
        <v>68</v>
      </c>
    </row>
    <row r="5" customHeight="1" spans="1:11">
      <c r="A5" s="192" t="s">
        <v>69</v>
      </c>
      <c r="B5" s="104" t="s">
        <v>70</v>
      </c>
      <c r="C5" s="105"/>
      <c r="D5" s="187" t="s">
        <v>71</v>
      </c>
      <c r="E5" s="189"/>
      <c r="F5" s="193">
        <v>45342</v>
      </c>
      <c r="G5" s="191"/>
      <c r="H5" s="187" t="s">
        <v>147</v>
      </c>
      <c r="I5" s="189"/>
      <c r="J5" s="104" t="s">
        <v>67</v>
      </c>
      <c r="K5" s="105" t="s">
        <v>68</v>
      </c>
    </row>
    <row r="6" customHeight="1" spans="1:11">
      <c r="A6" s="187" t="s">
        <v>73</v>
      </c>
      <c r="B6" s="194">
        <v>2</v>
      </c>
      <c r="C6" s="195">
        <v>6</v>
      </c>
      <c r="D6" s="192" t="s">
        <v>74</v>
      </c>
      <c r="E6" s="196"/>
      <c r="F6" s="193">
        <v>45376</v>
      </c>
      <c r="G6" s="191"/>
      <c r="H6" s="197" t="s">
        <v>148</v>
      </c>
      <c r="I6" s="228"/>
      <c r="J6" s="228"/>
      <c r="K6" s="252"/>
    </row>
    <row r="7" customHeight="1" spans="1:11">
      <c r="A7" s="187" t="s">
        <v>76</v>
      </c>
      <c r="B7" s="107">
        <v>5000</v>
      </c>
      <c r="C7" s="108"/>
      <c r="D7" s="192" t="s">
        <v>77</v>
      </c>
      <c r="E7" s="198"/>
      <c r="F7" s="193">
        <v>45381</v>
      </c>
      <c r="G7" s="191"/>
      <c r="H7" s="199"/>
      <c r="I7" s="104"/>
      <c r="J7" s="104"/>
      <c r="K7" s="105"/>
    </row>
    <row r="8" customHeight="1" spans="1:11">
      <c r="A8" s="200" t="s">
        <v>79</v>
      </c>
      <c r="B8" s="201"/>
      <c r="C8" s="202"/>
      <c r="D8" s="203" t="s">
        <v>80</v>
      </c>
      <c r="E8" s="204"/>
      <c r="F8" s="205">
        <v>45413</v>
      </c>
      <c r="G8" s="206"/>
      <c r="H8" s="203"/>
      <c r="I8" s="204"/>
      <c r="J8" s="204"/>
      <c r="K8" s="253"/>
    </row>
    <row r="9" customHeight="1" spans="1:11">
      <c r="A9" s="207" t="s">
        <v>149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customHeight="1" spans="1:11">
      <c r="A10" s="208" t="s">
        <v>84</v>
      </c>
      <c r="B10" s="209" t="s">
        <v>85</v>
      </c>
      <c r="C10" s="210" t="s">
        <v>86</v>
      </c>
      <c r="D10" s="211"/>
      <c r="E10" s="212" t="s">
        <v>89</v>
      </c>
      <c r="F10" s="209" t="s">
        <v>85</v>
      </c>
      <c r="G10" s="210" t="s">
        <v>86</v>
      </c>
      <c r="H10" s="209"/>
      <c r="I10" s="212" t="s">
        <v>87</v>
      </c>
      <c r="J10" s="209" t="s">
        <v>85</v>
      </c>
      <c r="K10" s="254" t="s">
        <v>86</v>
      </c>
    </row>
    <row r="11" customHeight="1" spans="1:11">
      <c r="A11" s="192" t="s">
        <v>90</v>
      </c>
      <c r="B11" s="213" t="s">
        <v>85</v>
      </c>
      <c r="C11" s="104" t="s">
        <v>86</v>
      </c>
      <c r="D11" s="198"/>
      <c r="E11" s="196" t="s">
        <v>92</v>
      </c>
      <c r="F11" s="213" t="s">
        <v>85</v>
      </c>
      <c r="G11" s="104" t="s">
        <v>86</v>
      </c>
      <c r="H11" s="213"/>
      <c r="I11" s="196" t="s">
        <v>97</v>
      </c>
      <c r="J11" s="213" t="s">
        <v>85</v>
      </c>
      <c r="K11" s="105" t="s">
        <v>86</v>
      </c>
    </row>
    <row r="12" customHeight="1" spans="1:11">
      <c r="A12" s="203" t="s">
        <v>127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53"/>
    </row>
    <row r="13" customHeight="1" spans="1:11">
      <c r="A13" s="214" t="s">
        <v>150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</row>
    <row r="14" customHeight="1" spans="1:11">
      <c r="A14" s="215" t="s">
        <v>151</v>
      </c>
      <c r="B14" s="216"/>
      <c r="C14" s="216"/>
      <c r="D14" s="216"/>
      <c r="E14" s="216"/>
      <c r="F14" s="216"/>
      <c r="G14" s="216"/>
      <c r="H14" s="216"/>
      <c r="I14" s="255"/>
      <c r="J14" s="255"/>
      <c r="K14" s="256"/>
    </row>
    <row r="15" customHeight="1" spans="1:11">
      <c r="A15" s="217"/>
      <c r="B15" s="218"/>
      <c r="C15" s="218"/>
      <c r="D15" s="219"/>
      <c r="E15" s="220"/>
      <c r="F15" s="218"/>
      <c r="G15" s="218"/>
      <c r="H15" s="219"/>
      <c r="I15" s="257"/>
      <c r="J15" s="258"/>
      <c r="K15" s="259"/>
    </row>
    <row r="16" customHeight="1" spans="1:11">
      <c r="A16" s="221"/>
      <c r="B16" s="222"/>
      <c r="C16" s="222"/>
      <c r="D16" s="222"/>
      <c r="E16" s="222"/>
      <c r="F16" s="222"/>
      <c r="G16" s="222"/>
      <c r="H16" s="222"/>
      <c r="I16" s="222"/>
      <c r="J16" s="222"/>
      <c r="K16" s="260"/>
    </row>
    <row r="17" customHeight="1" spans="1:11">
      <c r="A17" s="214" t="s">
        <v>152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</row>
    <row r="18" customHeight="1" spans="1:11">
      <c r="A18" s="215" t="s">
        <v>153</v>
      </c>
      <c r="B18" s="216"/>
      <c r="C18" s="216"/>
      <c r="D18" s="216"/>
      <c r="E18" s="216"/>
      <c r="F18" s="216"/>
      <c r="G18" s="216"/>
      <c r="H18" s="216"/>
      <c r="I18" s="255"/>
      <c r="J18" s="255"/>
      <c r="K18" s="256"/>
    </row>
    <row r="19" customHeight="1" spans="1:11">
      <c r="A19" s="217"/>
      <c r="B19" s="218"/>
      <c r="C19" s="218"/>
      <c r="D19" s="219"/>
      <c r="E19" s="220"/>
      <c r="F19" s="218"/>
      <c r="G19" s="218"/>
      <c r="H19" s="219"/>
      <c r="I19" s="257"/>
      <c r="J19" s="258"/>
      <c r="K19" s="259"/>
    </row>
    <row r="20" customHeight="1" spans="1:11">
      <c r="A20" s="221"/>
      <c r="B20" s="222"/>
      <c r="C20" s="222"/>
      <c r="D20" s="222"/>
      <c r="E20" s="222"/>
      <c r="F20" s="222"/>
      <c r="G20" s="222"/>
      <c r="H20" s="222"/>
      <c r="I20" s="222"/>
      <c r="J20" s="222"/>
      <c r="K20" s="260"/>
    </row>
    <row r="21" customHeight="1" spans="1:11">
      <c r="A21" s="223" t="s">
        <v>124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</row>
    <row r="22" customHeight="1" spans="1:11">
      <c r="A22" s="99" t="s">
        <v>125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66"/>
    </row>
    <row r="23" customHeight="1" spans="1:11">
      <c r="A23" s="113" t="s">
        <v>126</v>
      </c>
      <c r="B23" s="115"/>
      <c r="C23" s="104" t="s">
        <v>67</v>
      </c>
      <c r="D23" s="104" t="s">
        <v>68</v>
      </c>
      <c r="E23" s="112"/>
      <c r="F23" s="112"/>
      <c r="G23" s="112"/>
      <c r="H23" s="112"/>
      <c r="I23" s="112"/>
      <c r="J23" s="112"/>
      <c r="K23" s="160"/>
    </row>
    <row r="24" customHeight="1" spans="1:11">
      <c r="A24" s="224" t="s">
        <v>154</v>
      </c>
      <c r="B24" s="225"/>
      <c r="C24" s="225"/>
      <c r="D24" s="225"/>
      <c r="E24" s="225"/>
      <c r="F24" s="225"/>
      <c r="G24" s="225"/>
      <c r="H24" s="225"/>
      <c r="I24" s="225"/>
      <c r="J24" s="225"/>
      <c r="K24" s="261"/>
    </row>
    <row r="25" customHeight="1" spans="1:11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62"/>
    </row>
    <row r="26" customHeight="1" spans="1:11">
      <c r="A26" s="207" t="s">
        <v>132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customHeight="1" spans="1:11">
      <c r="A27" s="181" t="s">
        <v>133</v>
      </c>
      <c r="B27" s="210" t="s">
        <v>95</v>
      </c>
      <c r="C27" s="210" t="s">
        <v>96</v>
      </c>
      <c r="D27" s="210" t="s">
        <v>88</v>
      </c>
      <c r="E27" s="182" t="s">
        <v>134</v>
      </c>
      <c r="F27" s="210" t="s">
        <v>95</v>
      </c>
      <c r="G27" s="210" t="s">
        <v>96</v>
      </c>
      <c r="H27" s="210" t="s">
        <v>88</v>
      </c>
      <c r="I27" s="182" t="s">
        <v>135</v>
      </c>
      <c r="J27" s="210" t="s">
        <v>95</v>
      </c>
      <c r="K27" s="254" t="s">
        <v>96</v>
      </c>
    </row>
    <row r="28" customHeight="1" spans="1:11">
      <c r="A28" s="197" t="s">
        <v>87</v>
      </c>
      <c r="B28" s="104" t="s">
        <v>95</v>
      </c>
      <c r="C28" s="104" t="s">
        <v>96</v>
      </c>
      <c r="D28" s="104" t="s">
        <v>88</v>
      </c>
      <c r="E28" s="228" t="s">
        <v>94</v>
      </c>
      <c r="F28" s="104" t="s">
        <v>95</v>
      </c>
      <c r="G28" s="104" t="s">
        <v>96</v>
      </c>
      <c r="H28" s="104" t="s">
        <v>88</v>
      </c>
      <c r="I28" s="228" t="s">
        <v>105</v>
      </c>
      <c r="J28" s="104" t="s">
        <v>95</v>
      </c>
      <c r="K28" s="105" t="s">
        <v>96</v>
      </c>
    </row>
    <row r="29" customHeight="1" spans="1:11">
      <c r="A29" s="187" t="s">
        <v>98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63"/>
    </row>
    <row r="30" customHeight="1" spans="1:11">
      <c r="A30" s="230"/>
      <c r="B30" s="231"/>
      <c r="C30" s="231"/>
      <c r="D30" s="231"/>
      <c r="E30" s="231"/>
      <c r="F30" s="231"/>
      <c r="G30" s="231"/>
      <c r="H30" s="231"/>
      <c r="I30" s="231"/>
      <c r="J30" s="231"/>
      <c r="K30" s="264"/>
    </row>
    <row r="31" customHeight="1" spans="1:11">
      <c r="A31" s="232" t="s">
        <v>155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ht="17.25" customHeight="1" spans="1:11">
      <c r="A32" s="146" t="s">
        <v>156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71"/>
    </row>
    <row r="33" ht="17.25" customHeight="1" spans="1:11">
      <c r="A33" s="146" t="s">
        <v>157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71"/>
    </row>
    <row r="34" ht="17.25" customHeight="1" spans="1:11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65"/>
    </row>
    <row r="35" ht="17.25" customHeight="1" spans="1:11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65"/>
    </row>
    <row r="36" ht="17.25" customHeight="1" spans="1:11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65"/>
    </row>
    <row r="37" ht="17.25" customHeight="1" spans="1:11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65"/>
    </row>
    <row r="38" ht="17.25" customHeight="1" spans="1:11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65"/>
    </row>
    <row r="39" ht="17.25" customHeight="1" spans="1:11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65"/>
    </row>
    <row r="40" ht="17.25" customHeight="1" spans="1:11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65"/>
    </row>
    <row r="4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65"/>
    </row>
    <row r="42" ht="17.25" customHeight="1" spans="1:11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65"/>
    </row>
    <row r="43" ht="17.25" customHeight="1" spans="1:11">
      <c r="A43" s="230" t="s">
        <v>131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64"/>
    </row>
    <row r="44" customHeight="1" spans="1:11">
      <c r="A44" s="232" t="s">
        <v>158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2"/>
    </row>
    <row r="45" ht="18" customHeight="1" spans="1:11">
      <c r="A45" s="235" t="s">
        <v>127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66"/>
    </row>
    <row r="46" ht="18" customHeight="1" spans="1:11">
      <c r="A46" s="235"/>
      <c r="B46" s="236"/>
      <c r="C46" s="236"/>
      <c r="D46" s="236"/>
      <c r="E46" s="236"/>
      <c r="F46" s="236"/>
      <c r="G46" s="236"/>
      <c r="H46" s="236"/>
      <c r="I46" s="236"/>
      <c r="J46" s="236"/>
      <c r="K46" s="266"/>
    </row>
    <row r="47" ht="18" customHeight="1" spans="1:11">
      <c r="A47" s="226"/>
      <c r="B47" s="227"/>
      <c r="C47" s="227"/>
      <c r="D47" s="227"/>
      <c r="E47" s="227"/>
      <c r="F47" s="227"/>
      <c r="G47" s="227"/>
      <c r="H47" s="227"/>
      <c r="I47" s="227"/>
      <c r="J47" s="227"/>
      <c r="K47" s="262"/>
    </row>
    <row r="48" ht="21" customHeight="1" spans="1:11">
      <c r="A48" s="237" t="s">
        <v>137</v>
      </c>
      <c r="B48" s="238" t="s">
        <v>138</v>
      </c>
      <c r="C48" s="238"/>
      <c r="D48" s="239" t="s">
        <v>139</v>
      </c>
      <c r="E48" s="240" t="s">
        <v>140</v>
      </c>
      <c r="F48" s="239" t="s">
        <v>141</v>
      </c>
      <c r="G48" s="241">
        <v>45372</v>
      </c>
      <c r="H48" s="242" t="s">
        <v>142</v>
      </c>
      <c r="I48" s="242"/>
      <c r="J48" s="267" t="s">
        <v>143</v>
      </c>
      <c r="K48" s="268"/>
    </row>
    <row r="49" customHeight="1" spans="1:11">
      <c r="A49" s="243" t="s">
        <v>159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69"/>
    </row>
    <row r="50" customHeight="1" spans="1:11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70"/>
    </row>
    <row r="51" customHeight="1" spans="1:11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71"/>
    </row>
    <row r="52" ht="21" customHeight="1" spans="1:11">
      <c r="A52" s="237" t="s">
        <v>137</v>
      </c>
      <c r="B52" s="238" t="s">
        <v>138</v>
      </c>
      <c r="C52" s="238"/>
      <c r="D52" s="239" t="s">
        <v>139</v>
      </c>
      <c r="E52" s="240" t="s">
        <v>140</v>
      </c>
      <c r="F52" s="239" t="s">
        <v>141</v>
      </c>
      <c r="G52" s="249">
        <v>45373</v>
      </c>
      <c r="H52" s="242" t="s">
        <v>142</v>
      </c>
      <c r="I52" s="242"/>
      <c r="J52" s="267" t="s">
        <v>143</v>
      </c>
      <c r="K52" s="26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topLeftCell="A21" workbookViewId="0">
      <selection activeCell="A36" sqref="A36:K36"/>
    </sheetView>
  </sheetViews>
  <sheetFormatPr defaultColWidth="10.125" defaultRowHeight="14.25"/>
  <cols>
    <col min="1" max="1" width="9.625" style="97" customWidth="1"/>
    <col min="2" max="2" width="11.125" style="97" customWidth="1"/>
    <col min="3" max="3" width="9.125" style="97" customWidth="1"/>
    <col min="4" max="4" width="9.5" style="97" customWidth="1"/>
    <col min="5" max="5" width="9.125" style="97" customWidth="1"/>
    <col min="6" max="6" width="10.375" style="97" customWidth="1"/>
    <col min="7" max="7" width="9.5" style="97" customWidth="1"/>
    <col min="8" max="8" width="9.125" style="97" customWidth="1"/>
    <col min="9" max="9" width="8.125" style="97" customWidth="1"/>
    <col min="10" max="10" width="10.5" style="97" customWidth="1"/>
    <col min="11" max="11" width="12.125" style="97" customWidth="1"/>
    <col min="12" max="16384" width="10.125" style="97"/>
  </cols>
  <sheetData>
    <row r="1" ht="26.25" spans="1:11">
      <c r="A1" s="98" t="s">
        <v>160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9" t="s">
        <v>53</v>
      </c>
      <c r="B2" s="100" t="s">
        <v>54</v>
      </c>
      <c r="C2" s="100"/>
      <c r="D2" s="101" t="s">
        <v>62</v>
      </c>
      <c r="E2" s="374" t="s">
        <v>63</v>
      </c>
      <c r="F2" s="103" t="s">
        <v>161</v>
      </c>
      <c r="G2" s="104" t="s">
        <v>70</v>
      </c>
      <c r="H2" s="105"/>
      <c r="I2" s="136" t="s">
        <v>57</v>
      </c>
      <c r="J2" s="158" t="s">
        <v>58</v>
      </c>
      <c r="K2" s="159"/>
    </row>
    <row r="3" spans="1:11">
      <c r="A3" s="106" t="s">
        <v>76</v>
      </c>
      <c r="B3" s="107">
        <v>5000</v>
      </c>
      <c r="C3" s="108"/>
      <c r="D3" s="109" t="s">
        <v>162</v>
      </c>
      <c r="E3" s="110" t="s">
        <v>163</v>
      </c>
      <c r="F3" s="111"/>
      <c r="G3" s="111"/>
      <c r="H3" s="112" t="s">
        <v>164</v>
      </c>
      <c r="I3" s="112"/>
      <c r="J3" s="112"/>
      <c r="K3" s="160"/>
    </row>
    <row r="4" spans="1:11">
      <c r="A4" s="113" t="s">
        <v>73</v>
      </c>
      <c r="B4" s="114">
        <v>2</v>
      </c>
      <c r="C4" s="114">
        <v>6</v>
      </c>
      <c r="D4" s="115" t="s">
        <v>165</v>
      </c>
      <c r="E4" s="111"/>
      <c r="F4" s="111"/>
      <c r="G4" s="111"/>
      <c r="H4" s="115" t="s">
        <v>166</v>
      </c>
      <c r="I4" s="115"/>
      <c r="J4" s="129" t="s">
        <v>67</v>
      </c>
      <c r="K4" s="161" t="s">
        <v>68</v>
      </c>
    </row>
    <row r="5" spans="1:11">
      <c r="A5" s="113" t="s">
        <v>167</v>
      </c>
      <c r="B5" s="116">
        <v>1</v>
      </c>
      <c r="C5" s="116"/>
      <c r="D5" s="109" t="s">
        <v>168</v>
      </c>
      <c r="E5" s="109" t="s">
        <v>169</v>
      </c>
      <c r="F5" s="109" t="s">
        <v>170</v>
      </c>
      <c r="G5" s="109" t="s">
        <v>171</v>
      </c>
      <c r="H5" s="115" t="s">
        <v>172</v>
      </c>
      <c r="I5" s="115"/>
      <c r="J5" s="129" t="s">
        <v>67</v>
      </c>
      <c r="K5" s="161" t="s">
        <v>68</v>
      </c>
    </row>
    <row r="6" ht="15" spans="1:11">
      <c r="A6" s="117" t="s">
        <v>173</v>
      </c>
      <c r="B6" s="118">
        <v>200</v>
      </c>
      <c r="C6" s="118"/>
      <c r="D6" s="119" t="s">
        <v>174</v>
      </c>
      <c r="E6" s="120"/>
      <c r="F6" s="121"/>
      <c r="G6" s="119">
        <v>5000</v>
      </c>
      <c r="H6" s="122" t="s">
        <v>175</v>
      </c>
      <c r="I6" s="122"/>
      <c r="J6" s="121" t="s">
        <v>67</v>
      </c>
      <c r="K6" s="162" t="s">
        <v>68</v>
      </c>
    </row>
    <row r="7" ht="15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176</v>
      </c>
      <c r="B8" s="103" t="s">
        <v>177</v>
      </c>
      <c r="C8" s="103" t="s">
        <v>178</v>
      </c>
      <c r="D8" s="103" t="s">
        <v>179</v>
      </c>
      <c r="E8" s="103" t="s">
        <v>180</v>
      </c>
      <c r="F8" s="103" t="s">
        <v>181</v>
      </c>
      <c r="G8" s="127" t="s">
        <v>79</v>
      </c>
      <c r="H8" s="128"/>
      <c r="I8" s="128"/>
      <c r="J8" s="128"/>
      <c r="K8" s="163"/>
    </row>
    <row r="9" spans="1:11">
      <c r="A9" s="113" t="s">
        <v>182</v>
      </c>
      <c r="B9" s="115"/>
      <c r="C9" s="129" t="s">
        <v>67</v>
      </c>
      <c r="D9" s="129" t="s">
        <v>68</v>
      </c>
      <c r="E9" s="109" t="s">
        <v>183</v>
      </c>
      <c r="F9" s="130" t="s">
        <v>184</v>
      </c>
      <c r="G9" s="131"/>
      <c r="H9" s="132"/>
      <c r="I9" s="132"/>
      <c r="J9" s="132"/>
      <c r="K9" s="164"/>
    </row>
    <row r="10" spans="1:11">
      <c r="A10" s="113" t="s">
        <v>185</v>
      </c>
      <c r="B10" s="115"/>
      <c r="C10" s="129" t="s">
        <v>67</v>
      </c>
      <c r="D10" s="129" t="s">
        <v>68</v>
      </c>
      <c r="E10" s="109" t="s">
        <v>186</v>
      </c>
      <c r="F10" s="130" t="s">
        <v>187</v>
      </c>
      <c r="G10" s="131" t="s">
        <v>188</v>
      </c>
      <c r="H10" s="132"/>
      <c r="I10" s="132"/>
      <c r="J10" s="132"/>
      <c r="K10" s="164"/>
    </row>
    <row r="11" spans="1:11">
      <c r="A11" s="133" t="s">
        <v>149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65"/>
    </row>
    <row r="12" spans="1:11">
      <c r="A12" s="106" t="s">
        <v>89</v>
      </c>
      <c r="B12" s="129" t="s">
        <v>85</v>
      </c>
      <c r="C12" s="129" t="s">
        <v>86</v>
      </c>
      <c r="D12" s="130"/>
      <c r="E12" s="109" t="s">
        <v>87</v>
      </c>
      <c r="F12" s="129" t="s">
        <v>85</v>
      </c>
      <c r="G12" s="129" t="s">
        <v>86</v>
      </c>
      <c r="H12" s="129"/>
      <c r="I12" s="109" t="s">
        <v>189</v>
      </c>
      <c r="J12" s="129" t="s">
        <v>85</v>
      </c>
      <c r="K12" s="161" t="s">
        <v>86</v>
      </c>
    </row>
    <row r="13" spans="1:11">
      <c r="A13" s="106" t="s">
        <v>92</v>
      </c>
      <c r="B13" s="129" t="s">
        <v>85</v>
      </c>
      <c r="C13" s="129" t="s">
        <v>86</v>
      </c>
      <c r="D13" s="130"/>
      <c r="E13" s="109" t="s">
        <v>97</v>
      </c>
      <c r="F13" s="129" t="s">
        <v>85</v>
      </c>
      <c r="G13" s="129" t="s">
        <v>86</v>
      </c>
      <c r="H13" s="129"/>
      <c r="I13" s="109" t="s">
        <v>190</v>
      </c>
      <c r="J13" s="129" t="s">
        <v>85</v>
      </c>
      <c r="K13" s="161" t="s">
        <v>86</v>
      </c>
    </row>
    <row r="14" ht="15" spans="1:11">
      <c r="A14" s="117" t="s">
        <v>191</v>
      </c>
      <c r="B14" s="121" t="s">
        <v>85</v>
      </c>
      <c r="C14" s="121" t="s">
        <v>86</v>
      </c>
      <c r="D14" s="120"/>
      <c r="E14" s="119" t="s">
        <v>192</v>
      </c>
      <c r="F14" s="121" t="s">
        <v>85</v>
      </c>
      <c r="G14" s="121" t="s">
        <v>86</v>
      </c>
      <c r="H14" s="121"/>
      <c r="I14" s="119" t="s">
        <v>193</v>
      </c>
      <c r="J14" s="121" t="s">
        <v>85</v>
      </c>
      <c r="K14" s="162" t="s">
        <v>86</v>
      </c>
    </row>
    <row r="15" ht="15" spans="1:11">
      <c r="A15" s="123"/>
      <c r="B15" s="135"/>
      <c r="C15" s="135"/>
      <c r="D15" s="124"/>
      <c r="E15" s="123"/>
      <c r="F15" s="135"/>
      <c r="G15" s="135"/>
      <c r="H15" s="135"/>
      <c r="I15" s="123"/>
      <c r="J15" s="135"/>
      <c r="K15" s="135"/>
    </row>
    <row r="16" s="95" customFormat="1" spans="1:11">
      <c r="A16" s="99" t="s">
        <v>194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66"/>
    </row>
    <row r="17" spans="1:11">
      <c r="A17" s="113" t="s">
        <v>195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7"/>
    </row>
    <row r="18" spans="1:11">
      <c r="A18" s="113" t="s">
        <v>196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7"/>
    </row>
    <row r="19" spans="1:11">
      <c r="A19" s="137" t="s">
        <v>197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61"/>
    </row>
    <row r="20" spans="1:1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68"/>
    </row>
    <row r="21" spans="1:1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68"/>
    </row>
    <row r="22" spans="1:1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68"/>
    </row>
    <row r="23" spans="1:11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69"/>
    </row>
    <row r="24" spans="1:11">
      <c r="A24" s="113" t="s">
        <v>126</v>
      </c>
      <c r="B24" s="115"/>
      <c r="C24" s="129" t="s">
        <v>67</v>
      </c>
      <c r="D24" s="129" t="s">
        <v>68</v>
      </c>
      <c r="E24" s="112"/>
      <c r="F24" s="112"/>
      <c r="G24" s="112"/>
      <c r="H24" s="112"/>
      <c r="I24" s="112"/>
      <c r="J24" s="112"/>
      <c r="K24" s="160"/>
    </row>
    <row r="25" ht="15" spans="1:11">
      <c r="A25" s="142" t="s">
        <v>198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70"/>
    </row>
    <row r="26" ht="15" spans="1:1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</row>
    <row r="27" spans="1:11">
      <c r="A27" s="145" t="s">
        <v>199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63"/>
    </row>
    <row r="28" spans="1:11">
      <c r="A28" s="146" t="s">
        <v>200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71"/>
    </row>
    <row r="29" spans="1:11">
      <c r="A29" s="146" t="s">
        <v>201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71"/>
    </row>
    <row r="30" spans="1:11">
      <c r="A30" s="146" t="s">
        <v>202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71"/>
    </row>
    <row r="31" spans="1:11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71"/>
    </row>
    <row r="32" spans="1:1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71"/>
    </row>
    <row r="33" ht="23.1" customHeight="1" spans="1:1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71"/>
    </row>
    <row r="34" ht="23.1" customHeight="1" spans="1:1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68"/>
    </row>
    <row r="35" ht="23.1" customHeight="1" spans="1:11">
      <c r="A35" s="148"/>
      <c r="B35" s="139"/>
      <c r="C35" s="139"/>
      <c r="D35" s="139"/>
      <c r="E35" s="139"/>
      <c r="F35" s="139"/>
      <c r="G35" s="139"/>
      <c r="H35" s="139"/>
      <c r="I35" s="139"/>
      <c r="J35" s="139"/>
      <c r="K35" s="168"/>
    </row>
    <row r="36" ht="23.1" customHeight="1" spans="1:1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72"/>
    </row>
    <row r="37" ht="18.75" customHeight="1" spans="1:11">
      <c r="A37" s="151" t="s">
        <v>203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73"/>
    </row>
    <row r="38" s="96" customFormat="1" ht="18.75" customHeight="1" spans="1:11">
      <c r="A38" s="113" t="s">
        <v>204</v>
      </c>
      <c r="B38" s="115"/>
      <c r="C38" s="115"/>
      <c r="D38" s="112" t="s">
        <v>205</v>
      </c>
      <c r="E38" s="112"/>
      <c r="F38" s="153" t="s">
        <v>206</v>
      </c>
      <c r="G38" s="154"/>
      <c r="H38" s="115" t="s">
        <v>207</v>
      </c>
      <c r="I38" s="115"/>
      <c r="J38" s="115" t="s">
        <v>208</v>
      </c>
      <c r="K38" s="167"/>
    </row>
    <row r="39" ht="18.75" customHeight="1" spans="1:13">
      <c r="A39" s="113" t="s">
        <v>127</v>
      </c>
      <c r="B39" s="115" t="s">
        <v>209</v>
      </c>
      <c r="C39" s="115"/>
      <c r="D39" s="115"/>
      <c r="E39" s="115"/>
      <c r="F39" s="115"/>
      <c r="G39" s="115"/>
      <c r="H39" s="115"/>
      <c r="I39" s="115"/>
      <c r="J39" s="115"/>
      <c r="K39" s="167"/>
      <c r="M39" s="96"/>
    </row>
    <row r="40" ht="30.95" customHeight="1" spans="1:11">
      <c r="A40" s="113"/>
      <c r="B40" s="115"/>
      <c r="C40" s="115"/>
      <c r="D40" s="115"/>
      <c r="E40" s="115"/>
      <c r="F40" s="115"/>
      <c r="G40" s="115"/>
      <c r="H40" s="115"/>
      <c r="I40" s="115"/>
      <c r="J40" s="115"/>
      <c r="K40" s="167"/>
    </row>
    <row r="41" ht="18.75" customHeight="1" spans="1:11">
      <c r="A41" s="113"/>
      <c r="B41" s="115"/>
      <c r="C41" s="115"/>
      <c r="D41" s="115"/>
      <c r="E41" s="115"/>
      <c r="F41" s="115"/>
      <c r="G41" s="115"/>
      <c r="H41" s="115"/>
      <c r="I41" s="115"/>
      <c r="J41" s="115"/>
      <c r="K41" s="167"/>
    </row>
    <row r="42" ht="32.1" customHeight="1" spans="1:11">
      <c r="A42" s="117" t="s">
        <v>137</v>
      </c>
      <c r="B42" s="155" t="s">
        <v>210</v>
      </c>
      <c r="C42" s="155"/>
      <c r="D42" s="119" t="s">
        <v>211</v>
      </c>
      <c r="E42" s="120" t="s">
        <v>212</v>
      </c>
      <c r="F42" s="119" t="s">
        <v>141</v>
      </c>
      <c r="G42" s="156">
        <v>45473</v>
      </c>
      <c r="H42" s="157" t="s">
        <v>142</v>
      </c>
      <c r="I42" s="157"/>
      <c r="J42" s="155" t="s">
        <v>143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24765</xdr:rowOff>
                  </from>
                  <to>
                    <xdr:col>2</xdr:col>
                    <xdr:colOff>609600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C20" sqref="C20"/>
    </sheetView>
  </sheetViews>
  <sheetFormatPr defaultColWidth="9" defaultRowHeight="26.1" customHeight="1"/>
  <cols>
    <col min="1" max="1" width="17.125" style="70" customWidth="1"/>
    <col min="2" max="7" width="9.375" style="70" customWidth="1"/>
    <col min="8" max="8" width="1.375" style="70" customWidth="1"/>
    <col min="9" max="14" width="10.625" style="70" customWidth="1"/>
    <col min="15" max="16384" width="9" style="70"/>
  </cols>
  <sheetData>
    <row r="1" ht="30" customHeight="1" spans="1:14">
      <c r="A1" s="71" t="s">
        <v>213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29.1" customHeight="1" spans="1:14">
      <c r="A2" s="73" t="s">
        <v>62</v>
      </c>
      <c r="B2" s="375" t="s">
        <v>63</v>
      </c>
      <c r="C2" s="75"/>
      <c r="D2" s="76" t="s">
        <v>69</v>
      </c>
      <c r="E2" s="75" t="s">
        <v>70</v>
      </c>
      <c r="F2" s="75"/>
      <c r="G2" s="75"/>
      <c r="H2" s="77"/>
      <c r="I2" s="88" t="s">
        <v>57</v>
      </c>
      <c r="J2" s="75" t="s">
        <v>58</v>
      </c>
      <c r="K2" s="75"/>
      <c r="L2" s="75"/>
      <c r="M2" s="75"/>
      <c r="N2" s="89"/>
    </row>
    <row r="3" ht="29.1" customHeight="1" spans="1:14">
      <c r="A3" s="78" t="s">
        <v>214</v>
      </c>
      <c r="B3" s="79" t="s">
        <v>215</v>
      </c>
      <c r="C3" s="79"/>
      <c r="D3" s="79"/>
      <c r="E3" s="79"/>
      <c r="F3" s="79"/>
      <c r="G3" s="79"/>
      <c r="H3" s="80"/>
      <c r="I3" s="90" t="s">
        <v>216</v>
      </c>
      <c r="J3" s="90"/>
      <c r="K3" s="90"/>
      <c r="L3" s="90"/>
      <c r="M3" s="90"/>
      <c r="N3" s="91"/>
    </row>
    <row r="4" ht="29.1" customHeight="1" spans="1:14">
      <c r="A4" s="78"/>
      <c r="B4" s="81" t="s">
        <v>112</v>
      </c>
      <c r="C4" s="81" t="s">
        <v>113</v>
      </c>
      <c r="D4" s="82" t="s">
        <v>114</v>
      </c>
      <c r="E4" s="81" t="s">
        <v>115</v>
      </c>
      <c r="F4" s="81" t="s">
        <v>116</v>
      </c>
      <c r="G4" s="81" t="s">
        <v>117</v>
      </c>
      <c r="H4" s="80"/>
      <c r="I4" s="81" t="s">
        <v>112</v>
      </c>
      <c r="J4" s="81" t="s">
        <v>113</v>
      </c>
      <c r="K4" s="82" t="s">
        <v>114</v>
      </c>
      <c r="L4" s="81" t="s">
        <v>115</v>
      </c>
      <c r="M4" s="81" t="s">
        <v>116</v>
      </c>
      <c r="N4" s="81" t="s">
        <v>117</v>
      </c>
    </row>
    <row r="5" ht="29.1" customHeight="1" spans="1:14">
      <c r="A5" s="83" t="s">
        <v>217</v>
      </c>
      <c r="B5" s="81" t="s">
        <v>218</v>
      </c>
      <c r="C5" s="81" t="s">
        <v>219</v>
      </c>
      <c r="D5" s="81" t="s">
        <v>220</v>
      </c>
      <c r="E5" s="81" t="s">
        <v>221</v>
      </c>
      <c r="F5" s="81" t="s">
        <v>222</v>
      </c>
      <c r="G5" s="81" t="s">
        <v>223</v>
      </c>
      <c r="H5" s="80"/>
      <c r="I5" s="92" t="s">
        <v>120</v>
      </c>
      <c r="J5" s="92" t="s">
        <v>120</v>
      </c>
      <c r="K5" s="92" t="s">
        <v>120</v>
      </c>
      <c r="L5" s="81" t="s">
        <v>121</v>
      </c>
      <c r="M5" s="81" t="s">
        <v>121</v>
      </c>
      <c r="N5" s="81" t="s">
        <v>121</v>
      </c>
    </row>
    <row r="6" ht="29.1" customHeight="1" spans="1:14">
      <c r="A6" s="84" t="s">
        <v>224</v>
      </c>
      <c r="B6" s="81">
        <f>C6-2.1</f>
        <v>98.8</v>
      </c>
      <c r="C6" s="81">
        <f>D6-2.1</f>
        <v>100.9</v>
      </c>
      <c r="D6" s="81">
        <v>103</v>
      </c>
      <c r="E6" s="85">
        <f t="shared" ref="E6:G6" si="0">D6+2.1</f>
        <v>105.1</v>
      </c>
      <c r="F6" s="85">
        <f t="shared" si="0"/>
        <v>107.2</v>
      </c>
      <c r="G6" s="85">
        <f t="shared" si="0"/>
        <v>109.3</v>
      </c>
      <c r="H6" s="80"/>
      <c r="I6" s="93" t="s">
        <v>225</v>
      </c>
      <c r="J6" s="93" t="s">
        <v>226</v>
      </c>
      <c r="K6" s="93" t="s">
        <v>225</v>
      </c>
      <c r="L6" s="93" t="s">
        <v>227</v>
      </c>
      <c r="M6" s="93" t="s">
        <v>228</v>
      </c>
      <c r="N6" s="93" t="s">
        <v>229</v>
      </c>
    </row>
    <row r="7" ht="29.1" customHeight="1" spans="1:14">
      <c r="A7" s="84" t="s">
        <v>230</v>
      </c>
      <c r="B7" s="85">
        <f>C7-1.5</f>
        <v>71.5</v>
      </c>
      <c r="C7" s="85">
        <f>D7-1.5</f>
        <v>73</v>
      </c>
      <c r="D7" s="85">
        <v>74.5</v>
      </c>
      <c r="E7" s="84">
        <f t="shared" ref="E7:G7" si="1">D7+1.5</f>
        <v>76</v>
      </c>
      <c r="F7" s="84">
        <f t="shared" si="1"/>
        <v>77.5</v>
      </c>
      <c r="G7" s="84">
        <f t="shared" si="1"/>
        <v>79</v>
      </c>
      <c r="H7" s="80"/>
      <c r="I7" s="93" t="s">
        <v>231</v>
      </c>
      <c r="J7" s="93" t="s">
        <v>232</v>
      </c>
      <c r="K7" s="93" t="s">
        <v>233</v>
      </c>
      <c r="L7" s="93" t="s">
        <v>233</v>
      </c>
      <c r="M7" s="93" t="s">
        <v>231</v>
      </c>
      <c r="N7" s="93" t="s">
        <v>231</v>
      </c>
    </row>
    <row r="8" ht="29.1" customHeight="1" spans="1:14">
      <c r="A8" s="86" t="s">
        <v>234</v>
      </c>
      <c r="B8" s="84">
        <f>C8-4</f>
        <v>78</v>
      </c>
      <c r="C8" s="84">
        <f>D8-4</f>
        <v>82</v>
      </c>
      <c r="D8" s="85">
        <v>86</v>
      </c>
      <c r="E8" s="84">
        <f t="shared" ref="E8:E9" si="2">D8+4</f>
        <v>90</v>
      </c>
      <c r="F8" s="84">
        <f>E8+5</f>
        <v>95</v>
      </c>
      <c r="G8" s="85">
        <f>F8+6</f>
        <v>101</v>
      </c>
      <c r="H8" s="80"/>
      <c r="I8" s="93" t="s">
        <v>235</v>
      </c>
      <c r="J8" s="93" t="s">
        <v>236</v>
      </c>
      <c r="K8" s="93" t="s">
        <v>231</v>
      </c>
      <c r="L8" s="93" t="s">
        <v>235</v>
      </c>
      <c r="M8" s="93" t="s">
        <v>232</v>
      </c>
      <c r="N8" s="93" t="s">
        <v>231</v>
      </c>
    </row>
    <row r="9" ht="29.1" customHeight="1" spans="1:14">
      <c r="A9" s="84" t="s">
        <v>237</v>
      </c>
      <c r="B9" s="85">
        <f>C9-3.6</f>
        <v>99.8</v>
      </c>
      <c r="C9" s="85">
        <f>D9-3.6</f>
        <v>103.4</v>
      </c>
      <c r="D9" s="85">
        <v>107</v>
      </c>
      <c r="E9" s="84">
        <f t="shared" si="2"/>
        <v>111</v>
      </c>
      <c r="F9" s="84">
        <f>E9+4</f>
        <v>115</v>
      </c>
      <c r="G9" s="85">
        <f>F9+4</f>
        <v>119</v>
      </c>
      <c r="H9" s="80"/>
      <c r="I9" s="93" t="s">
        <v>238</v>
      </c>
      <c r="J9" s="93" t="s">
        <v>239</v>
      </c>
      <c r="K9" s="93" t="s">
        <v>240</v>
      </c>
      <c r="L9" s="93" t="s">
        <v>241</v>
      </c>
      <c r="M9" s="93" t="s">
        <v>239</v>
      </c>
      <c r="N9" s="93" t="s">
        <v>238</v>
      </c>
    </row>
    <row r="10" ht="29.1" customHeight="1" spans="1:14">
      <c r="A10" s="84" t="s">
        <v>242</v>
      </c>
      <c r="B10" s="84">
        <f>C10-1.15</f>
        <v>29.7</v>
      </c>
      <c r="C10" s="84">
        <f>D10-1.15</f>
        <v>30.85</v>
      </c>
      <c r="D10" s="85">
        <v>32</v>
      </c>
      <c r="E10" s="84">
        <f t="shared" ref="E10:G10" si="3">D10+1.3</f>
        <v>33.3</v>
      </c>
      <c r="F10" s="84">
        <f t="shared" si="3"/>
        <v>34.6</v>
      </c>
      <c r="G10" s="85">
        <f t="shared" si="3"/>
        <v>35.9</v>
      </c>
      <c r="H10" s="80"/>
      <c r="I10" s="94" t="s">
        <v>243</v>
      </c>
      <c r="J10" s="94" t="s">
        <v>243</v>
      </c>
      <c r="K10" s="94" t="s">
        <v>244</v>
      </c>
      <c r="L10" s="94" t="s">
        <v>245</v>
      </c>
      <c r="M10" s="94" t="s">
        <v>243</v>
      </c>
      <c r="N10" s="94" t="s">
        <v>246</v>
      </c>
    </row>
    <row r="11" ht="29.1" customHeight="1" spans="1:14">
      <c r="A11" s="84" t="s">
        <v>247</v>
      </c>
      <c r="B11" s="84">
        <f>C11-0.7</f>
        <v>21.6</v>
      </c>
      <c r="C11" s="84">
        <f>D11-0.7</f>
        <v>22.3</v>
      </c>
      <c r="D11" s="85">
        <v>23</v>
      </c>
      <c r="E11" s="84">
        <f>D11+0.7</f>
        <v>23.7</v>
      </c>
      <c r="F11" s="84">
        <f>E11+0.7</f>
        <v>24.4</v>
      </c>
      <c r="G11" s="85">
        <f>F11+0.9</f>
        <v>25.3</v>
      </c>
      <c r="H11" s="80"/>
      <c r="I11" s="94" t="s">
        <v>248</v>
      </c>
      <c r="J11" s="94" t="s">
        <v>248</v>
      </c>
      <c r="K11" s="94" t="s">
        <v>248</v>
      </c>
      <c r="L11" s="94" t="s">
        <v>248</v>
      </c>
      <c r="M11" s="94" t="s">
        <v>248</v>
      </c>
      <c r="N11" s="94" t="s">
        <v>248</v>
      </c>
    </row>
    <row r="12" ht="29.1" customHeight="1" spans="1:14">
      <c r="A12" s="84" t="s">
        <v>249</v>
      </c>
      <c r="B12" s="84">
        <f>C12-0.5</f>
        <v>19.5</v>
      </c>
      <c r="C12" s="84">
        <f>D12-0.5</f>
        <v>20</v>
      </c>
      <c r="D12" s="85">
        <v>20.5</v>
      </c>
      <c r="E12" s="84">
        <f>D12+0.5</f>
        <v>21</v>
      </c>
      <c r="F12" s="84">
        <f>E12+0.5</f>
        <v>21.5</v>
      </c>
      <c r="G12" s="85">
        <f>F12+0.7</f>
        <v>22.2</v>
      </c>
      <c r="H12" s="80"/>
      <c r="I12" s="94" t="s">
        <v>248</v>
      </c>
      <c r="J12" s="94" t="s">
        <v>248</v>
      </c>
      <c r="K12" s="94" t="s">
        <v>248</v>
      </c>
      <c r="L12" s="94" t="s">
        <v>248</v>
      </c>
      <c r="M12" s="94" t="s">
        <v>248</v>
      </c>
      <c r="N12" s="94" t="s">
        <v>248</v>
      </c>
    </row>
    <row r="13" ht="29.1" customHeight="1" spans="1:14">
      <c r="A13" s="84" t="s">
        <v>250</v>
      </c>
      <c r="B13" s="85">
        <f>C13-0.7</f>
        <v>27.7</v>
      </c>
      <c r="C13" s="85">
        <f>D13-0.6</f>
        <v>28.4</v>
      </c>
      <c r="D13" s="85">
        <v>29</v>
      </c>
      <c r="E13" s="84">
        <f>D13+0.6</f>
        <v>29.6</v>
      </c>
      <c r="F13" s="84">
        <f>E13+0.7</f>
        <v>30.3</v>
      </c>
      <c r="G13" s="85">
        <f>F13+0.6</f>
        <v>30.9</v>
      </c>
      <c r="H13" s="80"/>
      <c r="I13" s="94" t="s">
        <v>248</v>
      </c>
      <c r="J13" s="94" t="s">
        <v>248</v>
      </c>
      <c r="K13" s="94" t="s">
        <v>248</v>
      </c>
      <c r="L13" s="94" t="s">
        <v>248</v>
      </c>
      <c r="M13" s="94" t="s">
        <v>248</v>
      </c>
      <c r="N13" s="94" t="s">
        <v>248</v>
      </c>
    </row>
    <row r="14" ht="29.1" customHeight="1" spans="1:14">
      <c r="A14" s="84" t="s">
        <v>251</v>
      </c>
      <c r="B14" s="85">
        <f>C14-0.9</f>
        <v>39.7</v>
      </c>
      <c r="C14" s="85">
        <f>D14-0.9</f>
        <v>40.6</v>
      </c>
      <c r="D14" s="85">
        <v>41.5</v>
      </c>
      <c r="E14" s="84">
        <f t="shared" ref="E14:G14" si="4">D14+1.1</f>
        <v>42.6</v>
      </c>
      <c r="F14" s="84">
        <f t="shared" si="4"/>
        <v>43.7</v>
      </c>
      <c r="G14" s="85">
        <f t="shared" si="4"/>
        <v>44.8</v>
      </c>
      <c r="H14" s="80"/>
      <c r="I14" s="94" t="s">
        <v>248</v>
      </c>
      <c r="J14" s="94" t="s">
        <v>248</v>
      </c>
      <c r="K14" s="94" t="s">
        <v>248</v>
      </c>
      <c r="L14" s="94" t="s">
        <v>248</v>
      </c>
      <c r="M14" s="94" t="s">
        <v>248</v>
      </c>
      <c r="N14" s="94" t="s">
        <v>248</v>
      </c>
    </row>
    <row r="15" ht="16.5" spans="1:14">
      <c r="A15" s="84" t="s">
        <v>252</v>
      </c>
      <c r="B15" s="85">
        <f t="shared" ref="B15:G15" si="5">B13+B14</f>
        <v>67.4</v>
      </c>
      <c r="C15" s="85">
        <f t="shared" si="5"/>
        <v>69</v>
      </c>
      <c r="D15" s="85">
        <f t="shared" si="5"/>
        <v>70.5</v>
      </c>
      <c r="E15" s="85">
        <f t="shared" si="5"/>
        <v>72.2</v>
      </c>
      <c r="F15" s="85">
        <f t="shared" si="5"/>
        <v>74</v>
      </c>
      <c r="G15" s="85">
        <f t="shared" si="5"/>
        <v>75.7</v>
      </c>
      <c r="H15" s="80"/>
      <c r="I15" s="94" t="s">
        <v>248</v>
      </c>
      <c r="J15" s="94" t="s">
        <v>248</v>
      </c>
      <c r="K15" s="94" t="s">
        <v>248</v>
      </c>
      <c r="L15" s="94" t="s">
        <v>248</v>
      </c>
      <c r="M15" s="94" t="s">
        <v>248</v>
      </c>
      <c r="N15" s="94" t="s">
        <v>248</v>
      </c>
    </row>
    <row r="16" ht="16.5" spans="1:14">
      <c r="A16" s="84" t="s">
        <v>253</v>
      </c>
      <c r="B16" s="85">
        <f>C16-0</f>
        <v>14.5</v>
      </c>
      <c r="C16" s="85">
        <f>D16-0.5</f>
        <v>14.5</v>
      </c>
      <c r="D16" s="84">
        <v>15</v>
      </c>
      <c r="E16" s="84">
        <f>D16</f>
        <v>15</v>
      </c>
      <c r="F16" s="84">
        <f>E16+1.5</f>
        <v>16.5</v>
      </c>
      <c r="G16" s="87">
        <f>F16+0</f>
        <v>16.5</v>
      </c>
      <c r="H16" s="80"/>
      <c r="I16" s="94" t="s">
        <v>248</v>
      </c>
      <c r="J16" s="94" t="s">
        <v>248</v>
      </c>
      <c r="K16" s="94" t="s">
        <v>248</v>
      </c>
      <c r="L16" s="94" t="s">
        <v>248</v>
      </c>
      <c r="M16" s="94" t="s">
        <v>248</v>
      </c>
      <c r="N16" s="94" t="s">
        <v>248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12.125" style="68" customWidth="1"/>
    <col min="3" max="3" width="12.875" style="68" customWidth="1"/>
    <col min="4" max="4" width="9.125" style="3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254</v>
      </c>
      <c r="B1" s="3"/>
      <c r="C1" s="3"/>
      <c r="D1" s="38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255</v>
      </c>
      <c r="B2" s="5" t="s">
        <v>256</v>
      </c>
      <c r="C2" s="5" t="s">
        <v>257</v>
      </c>
      <c r="D2" s="39" t="s">
        <v>258</v>
      </c>
      <c r="E2" s="5" t="s">
        <v>259</v>
      </c>
      <c r="F2" s="5" t="s">
        <v>260</v>
      </c>
      <c r="G2" s="5" t="s">
        <v>261</v>
      </c>
      <c r="H2" s="5" t="s">
        <v>262</v>
      </c>
      <c r="I2" s="4" t="s">
        <v>263</v>
      </c>
      <c r="J2" s="4" t="s">
        <v>264</v>
      </c>
      <c r="K2" s="4" t="s">
        <v>265</v>
      </c>
      <c r="L2" s="4" t="s">
        <v>266</v>
      </c>
      <c r="M2" s="4" t="s">
        <v>267</v>
      </c>
      <c r="N2" s="5" t="s">
        <v>268</v>
      </c>
      <c r="O2" s="5" t="s">
        <v>269</v>
      </c>
    </row>
    <row r="3" s="1" customFormat="1" ht="16.5" spans="1:15">
      <c r="A3" s="4"/>
      <c r="B3" s="7"/>
      <c r="C3" s="7"/>
      <c r="D3" s="62"/>
      <c r="E3" s="7"/>
      <c r="F3" s="7"/>
      <c r="G3" s="7"/>
      <c r="H3" s="7"/>
      <c r="I3" s="4" t="s">
        <v>270</v>
      </c>
      <c r="J3" s="4" t="s">
        <v>270</v>
      </c>
      <c r="K3" s="4" t="s">
        <v>270</v>
      </c>
      <c r="L3" s="4" t="s">
        <v>270</v>
      </c>
      <c r="M3" s="4" t="s">
        <v>270</v>
      </c>
      <c r="N3" s="7"/>
      <c r="O3" s="7"/>
    </row>
    <row r="4" ht="31.5" spans="1:15">
      <c r="A4" s="9">
        <v>1</v>
      </c>
      <c r="B4" s="45" t="s">
        <v>271</v>
      </c>
      <c r="C4" s="376" t="s">
        <v>272</v>
      </c>
      <c r="D4" s="377" t="s">
        <v>273</v>
      </c>
      <c r="E4" s="12" t="s">
        <v>63</v>
      </c>
      <c r="F4" s="378" t="s">
        <v>274</v>
      </c>
      <c r="G4" s="13" t="s">
        <v>67</v>
      </c>
      <c r="H4" s="13" t="s">
        <v>67</v>
      </c>
      <c r="I4" s="13">
        <v>2</v>
      </c>
      <c r="J4" s="13">
        <v>2</v>
      </c>
      <c r="K4" s="13">
        <v>3</v>
      </c>
      <c r="L4" s="13">
        <v>4</v>
      </c>
      <c r="M4" s="13">
        <v>1</v>
      </c>
      <c r="N4" s="13">
        <f>SUM(I4:M4)</f>
        <v>12</v>
      </c>
      <c r="O4" s="13" t="s">
        <v>275</v>
      </c>
    </row>
    <row r="5" ht="31.5" spans="1:15">
      <c r="A5" s="9">
        <v>2</v>
      </c>
      <c r="B5" s="13">
        <v>112</v>
      </c>
      <c r="C5" s="376" t="s">
        <v>272</v>
      </c>
      <c r="D5" s="379" t="s">
        <v>276</v>
      </c>
      <c r="E5" s="12" t="s">
        <v>63</v>
      </c>
      <c r="F5" s="378" t="s">
        <v>274</v>
      </c>
      <c r="G5" s="13" t="s">
        <v>67</v>
      </c>
      <c r="H5" s="13" t="s">
        <v>67</v>
      </c>
      <c r="I5" s="13">
        <v>1</v>
      </c>
      <c r="J5" s="13">
        <v>3</v>
      </c>
      <c r="K5" s="13">
        <v>2</v>
      </c>
      <c r="L5" s="13">
        <v>4</v>
      </c>
      <c r="M5" s="13">
        <v>3</v>
      </c>
      <c r="N5" s="13">
        <f>SUM(I5:M5)</f>
        <v>13</v>
      </c>
      <c r="O5" s="13" t="s">
        <v>275</v>
      </c>
    </row>
    <row r="6" spans="1:15">
      <c r="A6" s="9"/>
      <c r="B6" s="13"/>
      <c r="C6" s="46"/>
      <c r="D6" s="49"/>
      <c r="E6" s="13"/>
      <c r="F6" s="48"/>
      <c r="G6" s="13"/>
      <c r="H6" s="13"/>
      <c r="I6" s="13"/>
      <c r="J6" s="13"/>
      <c r="K6" s="13"/>
      <c r="L6" s="13"/>
      <c r="M6" s="13"/>
      <c r="N6" s="13"/>
      <c r="O6" s="13"/>
    </row>
    <row r="7" spans="1:15">
      <c r="A7" s="9"/>
      <c r="B7" s="13"/>
      <c r="C7" s="46"/>
      <c r="D7" s="49"/>
      <c r="E7" s="13"/>
      <c r="F7" s="48"/>
      <c r="G7" s="13"/>
      <c r="H7" s="13"/>
      <c r="I7" s="13"/>
      <c r="J7" s="13"/>
      <c r="K7" s="13"/>
      <c r="L7" s="13"/>
      <c r="M7" s="13"/>
      <c r="N7" s="13"/>
      <c r="O7" s="13"/>
    </row>
    <row r="8" spans="1:15">
      <c r="A8" s="9"/>
      <c r="B8" s="13"/>
      <c r="C8" s="13"/>
      <c r="D8" s="53"/>
      <c r="E8" s="13"/>
      <c r="F8" s="63"/>
      <c r="G8" s="13"/>
      <c r="H8" s="13"/>
      <c r="I8" s="13"/>
      <c r="J8" s="13"/>
      <c r="K8" s="13"/>
      <c r="L8" s="13"/>
      <c r="M8" s="9"/>
      <c r="N8" s="9"/>
      <c r="O8" s="9"/>
    </row>
    <row r="9" spans="1:15">
      <c r="A9" s="9"/>
      <c r="B9" s="13"/>
      <c r="C9" s="13"/>
      <c r="D9" s="55"/>
      <c r="E9" s="13"/>
      <c r="F9" s="63"/>
      <c r="G9" s="13"/>
      <c r="H9" s="13"/>
      <c r="I9" s="13"/>
      <c r="J9" s="13"/>
      <c r="K9" s="13"/>
      <c r="L9" s="13"/>
      <c r="M9" s="9"/>
      <c r="N9" s="9"/>
      <c r="O9" s="9"/>
    </row>
    <row r="10" spans="1:15">
      <c r="A10" s="9"/>
      <c r="B10" s="13"/>
      <c r="C10" s="13"/>
      <c r="D10" s="5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13"/>
      <c r="C11" s="13"/>
      <c r="D11" s="5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5" t="s">
        <v>277</v>
      </c>
      <c r="B12" s="16"/>
      <c r="C12" s="16"/>
      <c r="D12" s="17"/>
      <c r="E12" s="18"/>
      <c r="F12" s="36"/>
      <c r="G12" s="36"/>
      <c r="H12" s="36"/>
      <c r="I12" s="31"/>
      <c r="J12" s="19" t="s">
        <v>278</v>
      </c>
      <c r="K12" s="20"/>
      <c r="L12" s="20"/>
      <c r="M12" s="21"/>
      <c r="N12" s="20"/>
      <c r="O12" s="26"/>
    </row>
    <row r="13" ht="16.5" spans="1:15">
      <c r="A13" s="22" t="s">
        <v>279</v>
      </c>
      <c r="B13" s="69"/>
      <c r="C13" s="69"/>
      <c r="D13" s="59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3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280</v>
      </c>
      <c r="B1" s="3"/>
      <c r="C1" s="3"/>
      <c r="D1" s="3"/>
      <c r="E1" s="38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255</v>
      </c>
      <c r="B2" s="5" t="s">
        <v>260</v>
      </c>
      <c r="C2" s="5" t="s">
        <v>256</v>
      </c>
      <c r="D2" s="5" t="s">
        <v>257</v>
      </c>
      <c r="E2" s="39" t="s">
        <v>258</v>
      </c>
      <c r="F2" s="5" t="s">
        <v>259</v>
      </c>
      <c r="G2" s="4" t="s">
        <v>281</v>
      </c>
      <c r="H2" s="4"/>
      <c r="I2" s="4" t="s">
        <v>282</v>
      </c>
      <c r="J2" s="4"/>
      <c r="K2" s="6" t="s">
        <v>283</v>
      </c>
      <c r="L2" s="65" t="s">
        <v>284</v>
      </c>
      <c r="M2" s="24" t="s">
        <v>285</v>
      </c>
    </row>
    <row r="3" s="1" customFormat="1" ht="16.5" spans="1:13">
      <c r="A3" s="4"/>
      <c r="B3" s="7"/>
      <c r="C3" s="7"/>
      <c r="D3" s="7"/>
      <c r="E3" s="62"/>
      <c r="F3" s="7"/>
      <c r="G3" s="4" t="s">
        <v>286</v>
      </c>
      <c r="H3" s="4" t="s">
        <v>287</v>
      </c>
      <c r="I3" s="4" t="s">
        <v>286</v>
      </c>
      <c r="J3" s="4" t="s">
        <v>287</v>
      </c>
      <c r="K3" s="8"/>
      <c r="L3" s="66"/>
      <c r="M3" s="25"/>
    </row>
    <row r="4" ht="31.5" spans="1:13">
      <c r="A4" s="9">
        <v>1</v>
      </c>
      <c r="B4" s="378" t="s">
        <v>274</v>
      </c>
      <c r="C4" s="45" t="s">
        <v>271</v>
      </c>
      <c r="D4" s="376" t="s">
        <v>272</v>
      </c>
      <c r="E4" s="377" t="s">
        <v>273</v>
      </c>
      <c r="F4" s="12" t="s">
        <v>63</v>
      </c>
      <c r="G4" s="13">
        <v>0.2</v>
      </c>
      <c r="H4" s="13">
        <v>0.2</v>
      </c>
      <c r="I4" s="13">
        <v>0.3</v>
      </c>
      <c r="J4" s="13">
        <v>0.5</v>
      </c>
      <c r="K4" s="13">
        <f>SUM(G4:J4)</f>
        <v>1.2</v>
      </c>
      <c r="L4" s="13" t="s">
        <v>288</v>
      </c>
      <c r="M4" s="13" t="s">
        <v>275</v>
      </c>
    </row>
    <row r="5" ht="31.5" spans="1:13">
      <c r="A5" s="9">
        <v>2</v>
      </c>
      <c r="B5" s="378" t="s">
        <v>274</v>
      </c>
      <c r="C5" s="13">
        <v>112</v>
      </c>
      <c r="D5" s="376" t="s">
        <v>272</v>
      </c>
      <c r="E5" s="379" t="s">
        <v>276</v>
      </c>
      <c r="F5" s="12" t="s">
        <v>63</v>
      </c>
      <c r="G5" s="13">
        <v>0.3</v>
      </c>
      <c r="H5" s="13">
        <v>0.2</v>
      </c>
      <c r="I5" s="13">
        <v>0.5</v>
      </c>
      <c r="J5" s="13">
        <v>0.5</v>
      </c>
      <c r="K5" s="13">
        <f>SUM(G5:J5)</f>
        <v>1.5</v>
      </c>
      <c r="L5" s="13" t="s">
        <v>288</v>
      </c>
      <c r="M5" s="13" t="s">
        <v>275</v>
      </c>
    </row>
    <row r="6" spans="1:13">
      <c r="A6" s="9"/>
      <c r="B6" s="48"/>
      <c r="C6" s="13"/>
      <c r="D6" s="13"/>
      <c r="E6" s="49"/>
      <c r="F6" s="13"/>
      <c r="G6" s="13"/>
      <c r="H6" s="13"/>
      <c r="I6" s="13"/>
      <c r="J6" s="13"/>
      <c r="K6" s="13"/>
      <c r="L6" s="13"/>
      <c r="M6" s="13"/>
    </row>
    <row r="7" spans="1:13">
      <c r="A7" s="9"/>
      <c r="B7" s="48"/>
      <c r="C7" s="13"/>
      <c r="D7" s="13"/>
      <c r="E7" s="49"/>
      <c r="F7" s="13"/>
      <c r="G7" s="13"/>
      <c r="H7" s="13"/>
      <c r="I7" s="13"/>
      <c r="J7" s="13"/>
      <c r="K7" s="13"/>
      <c r="L7" s="13"/>
      <c r="M7" s="13"/>
    </row>
    <row r="8" spans="1:13">
      <c r="A8" s="9"/>
      <c r="B8" s="63"/>
      <c r="C8" s="13"/>
      <c r="D8" s="13"/>
      <c r="E8" s="53"/>
      <c r="F8" s="13"/>
      <c r="G8" s="13"/>
      <c r="H8" s="13"/>
      <c r="I8" s="13"/>
      <c r="J8" s="13"/>
      <c r="K8" s="9"/>
      <c r="L8" s="13"/>
      <c r="M8" s="9"/>
    </row>
    <row r="9" spans="1:13">
      <c r="A9" s="9"/>
      <c r="B9" s="63"/>
      <c r="C9" s="13"/>
      <c r="D9" s="13"/>
      <c r="E9" s="55"/>
      <c r="F9" s="13"/>
      <c r="G9" s="13"/>
      <c r="H9" s="13"/>
      <c r="I9" s="13"/>
      <c r="J9" s="13"/>
      <c r="K9" s="9"/>
      <c r="L9" s="13"/>
      <c r="M9" s="9"/>
    </row>
    <row r="10" spans="1:13">
      <c r="A10" s="9"/>
      <c r="B10" s="9"/>
      <c r="C10" s="9"/>
      <c r="D10" s="9"/>
      <c r="E10" s="58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58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5" t="s">
        <v>277</v>
      </c>
      <c r="B12" s="20"/>
      <c r="C12" s="20"/>
      <c r="D12" s="20"/>
      <c r="E12" s="17"/>
      <c r="F12" s="18"/>
      <c r="G12" s="31"/>
      <c r="H12" s="19" t="s">
        <v>289</v>
      </c>
      <c r="I12" s="20"/>
      <c r="J12" s="20"/>
      <c r="K12" s="21"/>
      <c r="L12" s="67"/>
      <c r="M12" s="26"/>
    </row>
    <row r="13" ht="16.5" spans="1:13">
      <c r="A13" s="64" t="s">
        <v>290</v>
      </c>
      <c r="B13" s="64"/>
      <c r="C13" s="23"/>
      <c r="D13" s="23"/>
      <c r="E13" s="59"/>
      <c r="F13" s="23"/>
      <c r="G13" s="23"/>
      <c r="H13" s="23"/>
      <c r="I13" s="23"/>
      <c r="J13" s="23"/>
      <c r="K13" s="23"/>
      <c r="L13" s="23"/>
      <c r="M13" s="2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D23" sqref="D2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3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291</v>
      </c>
      <c r="B1" s="3"/>
      <c r="C1" s="3"/>
      <c r="D1" s="3"/>
      <c r="E1" s="3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292</v>
      </c>
      <c r="B2" s="5" t="s">
        <v>260</v>
      </c>
      <c r="C2" s="5" t="s">
        <v>256</v>
      </c>
      <c r="D2" s="5" t="s">
        <v>257</v>
      </c>
      <c r="E2" s="39" t="s">
        <v>258</v>
      </c>
      <c r="F2" s="5" t="s">
        <v>259</v>
      </c>
      <c r="G2" s="40" t="s">
        <v>293</v>
      </c>
      <c r="H2" s="41"/>
      <c r="I2" s="60"/>
      <c r="J2" s="40" t="s">
        <v>294</v>
      </c>
      <c r="K2" s="41"/>
      <c r="L2" s="60"/>
      <c r="M2" s="40" t="s">
        <v>295</v>
      </c>
      <c r="N2" s="41"/>
      <c r="O2" s="60"/>
      <c r="P2" s="40" t="s">
        <v>296</v>
      </c>
      <c r="Q2" s="41"/>
      <c r="R2" s="60"/>
      <c r="S2" s="41" t="s">
        <v>297</v>
      </c>
      <c r="T2" s="41"/>
      <c r="U2" s="60"/>
      <c r="V2" s="33" t="s">
        <v>298</v>
      </c>
      <c r="W2" s="33" t="s">
        <v>269</v>
      </c>
    </row>
    <row r="3" s="1" customFormat="1" ht="16.5" spans="1:23">
      <c r="A3" s="7"/>
      <c r="B3" s="42"/>
      <c r="C3" s="42"/>
      <c r="D3" s="42"/>
      <c r="E3" s="43"/>
      <c r="F3" s="42"/>
      <c r="G3" s="4" t="s">
        <v>299</v>
      </c>
      <c r="H3" s="4" t="s">
        <v>69</v>
      </c>
      <c r="I3" s="4" t="s">
        <v>260</v>
      </c>
      <c r="J3" s="4" t="s">
        <v>299</v>
      </c>
      <c r="K3" s="4" t="s">
        <v>69</v>
      </c>
      <c r="L3" s="4" t="s">
        <v>260</v>
      </c>
      <c r="M3" s="4" t="s">
        <v>299</v>
      </c>
      <c r="N3" s="4" t="s">
        <v>69</v>
      </c>
      <c r="O3" s="4" t="s">
        <v>260</v>
      </c>
      <c r="P3" s="4" t="s">
        <v>299</v>
      </c>
      <c r="Q3" s="4" t="s">
        <v>69</v>
      </c>
      <c r="R3" s="4" t="s">
        <v>260</v>
      </c>
      <c r="S3" s="4" t="s">
        <v>299</v>
      </c>
      <c r="T3" s="4" t="s">
        <v>69</v>
      </c>
      <c r="U3" s="4" t="s">
        <v>260</v>
      </c>
      <c r="V3" s="61"/>
      <c r="W3" s="61"/>
    </row>
    <row r="4" ht="31.5" spans="1:23">
      <c r="A4" s="44" t="s">
        <v>300</v>
      </c>
      <c r="B4" s="378" t="s">
        <v>274</v>
      </c>
      <c r="C4" s="45" t="s">
        <v>271</v>
      </c>
      <c r="D4" s="376" t="s">
        <v>272</v>
      </c>
      <c r="E4" s="377" t="s">
        <v>273</v>
      </c>
      <c r="F4" s="12" t="s">
        <v>63</v>
      </c>
      <c r="G4" s="380" t="s">
        <v>301</v>
      </c>
      <c r="H4" s="380" t="s">
        <v>302</v>
      </c>
      <c r="I4" s="378" t="s">
        <v>303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ht="31.5" spans="1:23">
      <c r="A5" s="47"/>
      <c r="B5" s="378" t="s">
        <v>274</v>
      </c>
      <c r="C5" s="13">
        <v>112</v>
      </c>
      <c r="D5" s="376" t="s">
        <v>272</v>
      </c>
      <c r="E5" s="379" t="s">
        <v>276</v>
      </c>
      <c r="F5" s="12" t="s">
        <v>63</v>
      </c>
      <c r="G5" s="40" t="s">
        <v>304</v>
      </c>
      <c r="H5" s="41"/>
      <c r="I5" s="60"/>
      <c r="J5" s="40" t="s">
        <v>305</v>
      </c>
      <c r="K5" s="41"/>
      <c r="L5" s="60"/>
      <c r="M5" s="40" t="s">
        <v>306</v>
      </c>
      <c r="N5" s="41"/>
      <c r="O5" s="60"/>
      <c r="P5" s="40" t="s">
        <v>307</v>
      </c>
      <c r="Q5" s="41"/>
      <c r="R5" s="60"/>
      <c r="S5" s="41" t="s">
        <v>308</v>
      </c>
      <c r="T5" s="41"/>
      <c r="U5" s="60"/>
      <c r="V5" s="13"/>
      <c r="W5" s="13"/>
    </row>
    <row r="6" ht="16.5" spans="1:23">
      <c r="A6" s="47"/>
      <c r="B6" s="48"/>
      <c r="C6" s="13"/>
      <c r="D6" s="13"/>
      <c r="E6" s="49"/>
      <c r="F6" s="13"/>
      <c r="G6" s="4" t="s">
        <v>299</v>
      </c>
      <c r="H6" s="4" t="s">
        <v>69</v>
      </c>
      <c r="I6" s="4" t="s">
        <v>260</v>
      </c>
      <c r="J6" s="4" t="s">
        <v>299</v>
      </c>
      <c r="K6" s="4" t="s">
        <v>69</v>
      </c>
      <c r="L6" s="4" t="s">
        <v>260</v>
      </c>
      <c r="M6" s="4" t="s">
        <v>299</v>
      </c>
      <c r="N6" s="4" t="s">
        <v>69</v>
      </c>
      <c r="O6" s="4" t="s">
        <v>260</v>
      </c>
      <c r="P6" s="4" t="s">
        <v>299</v>
      </c>
      <c r="Q6" s="4" t="s">
        <v>69</v>
      </c>
      <c r="R6" s="4" t="s">
        <v>260</v>
      </c>
      <c r="S6" s="4" t="s">
        <v>299</v>
      </c>
      <c r="T6" s="4" t="s">
        <v>69</v>
      </c>
      <c r="U6" s="4" t="s">
        <v>260</v>
      </c>
      <c r="V6" s="13"/>
      <c r="W6" s="13"/>
    </row>
    <row r="7" spans="1:23">
      <c r="A7" s="50"/>
      <c r="B7" s="48"/>
      <c r="C7" s="13"/>
      <c r="D7" s="13"/>
      <c r="E7" s="51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>
      <c r="A8" s="52" t="s">
        <v>309</v>
      </c>
      <c r="B8" s="52"/>
      <c r="C8" s="13"/>
      <c r="D8" s="13"/>
      <c r="E8" s="5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>
      <c r="A9" s="54"/>
      <c r="B9" s="54"/>
      <c r="C9" s="13"/>
      <c r="D9" s="13"/>
      <c r="E9" s="5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>
      <c r="A10" s="52" t="s">
        <v>310</v>
      </c>
      <c r="B10" s="52"/>
      <c r="C10" s="52"/>
      <c r="D10" s="52"/>
      <c r="E10" s="56"/>
      <c r="F10" s="5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>
      <c r="A11" s="54"/>
      <c r="B11" s="54"/>
      <c r="C11" s="54"/>
      <c r="D11" s="54"/>
      <c r="E11" s="57"/>
      <c r="F11" s="54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>
      <c r="A12" s="52" t="s">
        <v>311</v>
      </c>
      <c r="B12" s="52"/>
      <c r="C12" s="52"/>
      <c r="D12" s="52"/>
      <c r="E12" s="56"/>
      <c r="F12" s="52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54"/>
      <c r="B13" s="54"/>
      <c r="C13" s="54"/>
      <c r="D13" s="54"/>
      <c r="E13" s="57"/>
      <c r="F13" s="5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>
      <c r="A14" s="52" t="s">
        <v>312</v>
      </c>
      <c r="B14" s="52"/>
      <c r="C14" s="52"/>
      <c r="D14" s="52"/>
      <c r="E14" s="56"/>
      <c r="F14" s="5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4"/>
      <c r="B15" s="54"/>
      <c r="C15" s="54"/>
      <c r="D15" s="54"/>
      <c r="E15" s="57"/>
      <c r="F15" s="5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58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5" t="s">
        <v>277</v>
      </c>
      <c r="B17" s="20"/>
      <c r="C17" s="20"/>
      <c r="D17" s="20"/>
      <c r="E17" s="17"/>
      <c r="F17" s="18"/>
      <c r="G17" s="31"/>
      <c r="H17" s="36"/>
      <c r="I17" s="36"/>
      <c r="J17" s="19" t="s">
        <v>289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1"/>
      <c r="V17" s="20"/>
      <c r="W17" s="26"/>
    </row>
    <row r="18" ht="16.5" spans="1:23">
      <c r="A18" s="22" t="s">
        <v>313</v>
      </c>
      <c r="B18" s="22"/>
      <c r="C18" s="23"/>
      <c r="D18" s="23"/>
      <c r="E18" s="59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2024-06-30T13:08:41Z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9A76448B09AA4BF58667FC667EC195F4</vt:lpwstr>
  </property>
</Properties>
</file>