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2.面料缩率" sheetId="8" r:id="rId7"/>
    <sheet name="1.面料验布" sheetId="7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<sst xmlns="http://schemas.openxmlformats.org/spreadsheetml/2006/main" count="816" uniqueCount="364">
  <si>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</si>
  <si>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</si>
  <si>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</si>
  <si>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</si>
  <si>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</si>
  <si>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</si>
  <si>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</si>
  <si>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</si>
  <si>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</si>
  <si>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</si>
  <si>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</si>
  <si>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</si>
  <si>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</si>
  <si>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</si>
  <si>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</si>
  <si>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</si>
  <si>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</si>
  <si>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</si>
  <si>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</si>
  <si>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</si>
  <si>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</si>
  <si>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</si>
  <si>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</si>
  <si>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</si>
  <si>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</si>
  <si>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</si>
  <si>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</si>
  <si>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</si>
  <si>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</si>
  <si>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</si>
  <si>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</si>
  <si>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</si>
  <si>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</si>
  <si>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</si>
  <si>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</si>
  <si>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</si>
  <si>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</si>
  <si>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</si>
  <si>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</si>
  <si>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</si>
  <si>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</si>
  <si>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</si>
  <si>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</si>
  <si>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</si>
  <si>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</si>
  <si>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</si>
  <si>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</si>
  <si>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</si>
  <si>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</si>
  <si>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</si>
  <si>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</si>
  <si>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</si>
  <si>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</si>
  <si>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</si>
  <si>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</si>
  <si>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</si>
  <si>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</si>
  <si>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</si>
  <si>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</si>
  <si>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</si>
  <si>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</si>
  <si>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</si>
  <si>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</si>
  <si>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TAEECM92364</t>
  </si>
  <si>
    <t>合同交期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</si>
  <si>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</si>
  <si>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</si>
  <si>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</si>
  <si>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</si>
  <si>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</si>
  <si>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</si>
  <si>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</si>
  <si>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</si>
  <si>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</si>
  <si>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</si>
  <si>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</si>
  <si>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</si>
  <si>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</si>
  <si>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</si>
  <si>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</si>
  <si>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</si>
  <si>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</si>
  <si>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</si>
  <si>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</si>
  <si>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</si>
  <si>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</si>
  <si>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</si>
  <si>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</si>
  <si>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</si>
  <si>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</si>
  <si>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</si>
  <si>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</si>
  <si>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</si>
  <si>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</si>
  <si>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</si>
  <si>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</si>
  <si>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</si>
  <si>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</si>
  <si>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</si>
  <si>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</si>
  <si>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</si>
  <si>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</si>
  <si>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</si>
  <si>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</si>
  <si>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</si>
  <si>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</si>
  <si>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</si>
  <si>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</si>
  <si>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</si>
  <si>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</si>
  <si>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</si>
  <si>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</si>
  <si>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</si>
  <si>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</si>
  <si>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</si>
  <si>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</si>
  <si>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</si>
  <si>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</si>
  <si>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</si>
  <si>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</si>
  <si>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冷灰紫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</si>
  <si>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</si>
  <si>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寂静紫l/1.</t>
    </r>
    <r>
      <rPr>
        <sz val="11"/>
        <rFont val="宋体"/>
        <charset val="134"/>
      </rPr>
      <t>M/</t>
    </r>
    <r>
      <rPr>
        <sz val="11"/>
        <rFont val="宋体"/>
        <charset val="134"/>
      </rPr>
      <t>1.s/1.</t>
    </r>
    <r>
      <rPr>
        <sz val="11"/>
        <rFont val="宋体"/>
        <charset val="134"/>
      </rPr>
      <t>件。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</si>
  <si>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</si>
  <si>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</si>
  <si>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</si>
  <si>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</si>
  <si>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</si>
  <si>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</si>
  <si>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</si>
  <si>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3.袖口不顺，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</si>
  <si>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.冒口压线不好，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</si>
  <si>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.止口压线宽窄。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</si>
  <si>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.拉链不平。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</si>
  <si>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</si>
  <si>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</si>
  <si>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</si>
  <si>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</si>
  <si>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</si>
  <si>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</si>
  <si>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</si>
  <si>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</si>
  <si>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</si>
  <si>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</si>
  <si>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</si>
  <si>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</si>
  <si>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</si>
  <si>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</si>
  <si>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</si>
  <si>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</si>
  <si>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</si>
  <si>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</si>
  <si>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</si>
  <si>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</si>
  <si>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齐色齐号10件，</t>
  </si>
  <si>
    <t>【耐水洗测试】：耐洗水测试明细（要求齐色、齐号）</t>
  </si>
  <si>
    <t>齐色齐号2件.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</si>
  <si>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</si>
  <si>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</si>
  <si>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1.号位外漏，</t>
  </si>
  <si>
    <t>2.袖口不顺，</t>
  </si>
  <si>
    <t>3.冒口压线不好，</t>
  </si>
  <si>
    <t>4.脏污.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</si>
  <si>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</si>
  <si>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</si>
  <si>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</si>
  <si>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</si>
  <si>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</si>
  <si>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</si>
  <si>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</si>
  <si>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</si>
  <si>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</si>
  <si>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</si>
  <si>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</si>
  <si>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</si>
  <si>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</si>
  <si>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</si>
  <si>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</si>
  <si>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</si>
  <si>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</si>
  <si>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</si>
  <si>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</si>
  <si>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</si>
  <si>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</si>
  <si>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</si>
  <si>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</si>
  <si>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</si>
  <si>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</si>
  <si>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</si>
  <si>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</si>
  <si>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</si>
  <si>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</si>
  <si>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</si>
  <si>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</si>
  <si>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</si>
  <si>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</si>
  <si>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</si>
  <si>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</si>
  <si>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</si>
  <si>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</si>
  <si>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</si>
  <si>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</si>
  <si>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</si>
  <si>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</si>
  <si>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1.开线一件，</t>
  </si>
  <si>
    <t>2.帽檐打扭一件，</t>
  </si>
  <si>
    <t>3.线头。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</si>
  <si>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</si>
  <si>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</si>
  <si>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</si>
  <si>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</si>
  <si>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</si>
  <si>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</si>
  <si>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尾期验货，工厂自检抽验货，不良品数量在可接受范围内，允许出货</t>
  </si>
  <si>
    <t>服装QC部门</t>
  </si>
  <si>
    <t>检验人</t>
  </si>
  <si>
    <t>盘金刚</t>
  </si>
  <si>
    <t>QC规格测量表</t>
  </si>
  <si>
    <t>部位名称</t>
  </si>
  <si>
    <t>指示规格  FINAL SPEC</t>
  </si>
  <si>
    <t>样品规格  SAMPLE SPEC</t>
  </si>
  <si>
    <t>号型</t>
  </si>
  <si>
    <t>150/80B</t>
  </si>
  <si>
    <t>155/84B</t>
  </si>
  <si>
    <t>160/88B</t>
  </si>
  <si>
    <t>165/92B</t>
  </si>
  <si>
    <t>170/96B</t>
  </si>
  <si>
    <t>175/100B</t>
  </si>
  <si>
    <t>后中长</t>
  </si>
  <si>
    <t>+1+1+1</t>
  </si>
  <si>
    <t>+1.5+1+0.5</t>
  </si>
  <si>
    <t>+1.2+1.0.5</t>
  </si>
  <si>
    <t>+0.5.+0.5+0.5</t>
  </si>
  <si>
    <t>0.+1+0.5</t>
  </si>
  <si>
    <t>胸围</t>
  </si>
  <si>
    <t>-0.5/-1.0</t>
  </si>
  <si>
    <t>0.-0.5/-1</t>
  </si>
  <si>
    <t>.0-1.2/-1</t>
  </si>
  <si>
    <t>-0.5/.0-1</t>
  </si>
  <si>
    <t>-0.8/.0-1</t>
  </si>
  <si>
    <t>腰围</t>
  </si>
  <si>
    <t>+0.5/0.5.0.</t>
  </si>
  <si>
    <t>+1.5/0.5</t>
  </si>
  <si>
    <t>+1/0.5</t>
  </si>
  <si>
    <t>+1/0.5-0.5</t>
  </si>
  <si>
    <t>-0.5.+0.5/0.5</t>
  </si>
  <si>
    <t>摆围</t>
  </si>
  <si>
    <t>0/0/0</t>
  </si>
  <si>
    <t>肩宽</t>
  </si>
  <si>
    <t>+1/+0.5</t>
  </si>
  <si>
    <t>肩点袖长</t>
  </si>
  <si>
    <t>-0.8/-1</t>
  </si>
  <si>
    <r>
      <rPr>
        <sz val="11"/>
        <rFont val="微软雅黑"/>
        <charset val="134"/>
      </rPr>
      <t>-0.6</t>
    </r>
    <r>
      <rPr>
        <sz val="11"/>
        <rFont val="微软雅黑"/>
        <charset val="134"/>
      </rPr>
      <t>/-1</t>
    </r>
  </si>
  <si>
    <t>-1/-1</t>
  </si>
  <si>
    <t>袖肥/2（参考值）</t>
  </si>
  <si>
    <t>袖肘围/2</t>
  </si>
  <si>
    <t>袖口围/2(拉量)</t>
  </si>
  <si>
    <t>0/-0.5</t>
  </si>
  <si>
    <t>袖口围/2(松量)</t>
  </si>
  <si>
    <t xml:space="preserve">     初期请洗测2-3件，有问题的另加测量数量。</t>
  </si>
  <si>
    <t>验货时间：6-27</t>
  </si>
  <si>
    <t>跟单QC:</t>
  </si>
  <si>
    <t>工厂负责人：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</si>
  <si>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</si>
  <si>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</si>
  <si>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</si>
  <si>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</si>
  <si>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</si>
  <si>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</si>
  <si>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</si>
  <si>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</si>
  <si>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</si>
  <si>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</si>
  <si>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</si>
  <si>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</si>
  <si>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</si>
  <si>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</si>
  <si>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</si>
  <si>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</si>
  <si>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</si>
  <si>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</si>
  <si>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TAEECM92364，TAEECM91363</t>
  </si>
  <si>
    <t>合格</t>
  </si>
  <si>
    <t>YES</t>
  </si>
  <si>
    <t>E23021356</t>
  </si>
  <si>
    <t>22FW冷灰紫/19SS高级灰</t>
  </si>
  <si>
    <t>E23021332</t>
  </si>
  <si>
    <t>23FW寂静紫/Q77//19SS高级灰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</si>
  <si>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78</t>
    </r>
  </si>
  <si>
    <t>22FW蓝黑/O47//19FW木炭灰</t>
  </si>
  <si>
    <t>TAEECM91363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</si>
  <si>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52</t>
    </r>
  </si>
  <si>
    <t>20FW灰湖绿//19FW木炭灰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</si>
  <si>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10</t>
    </r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</si>
  <si>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</si>
  <si>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</si>
  <si>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</si>
  <si>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</si>
  <si>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</si>
  <si>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</si>
  <si>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</si>
  <si>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</si>
  <si>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</si>
  <si>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</si>
  <si>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</si>
  <si>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</si>
  <si>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</si>
  <si>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制表时间：2024-5-10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</si>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</sst>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9"/>
      <color theme="1"/>
      <name val="宋体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10" borderId="73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1" borderId="76" applyNumberFormat="0" applyAlignment="0" applyProtection="0">
      <alignment vertical="center"/>
    </xf>
    <xf numFmtId="0" fontId="56" fillId="12" borderId="77" applyNumberFormat="0" applyAlignment="0" applyProtection="0">
      <alignment vertical="center"/>
    </xf>
    <xf numFmtId="0" fontId="57" fillId="12" borderId="76" applyNumberFormat="0" applyAlignment="0" applyProtection="0">
      <alignment vertical="center"/>
    </xf>
    <xf numFmtId="0" fontId="58" fillId="13" borderId="78" applyNumberFormat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60" fillId="0" borderId="80" applyNumberFormat="0" applyFill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8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8" fillId="0" borderId="0">
      <alignment vertical="center"/>
    </xf>
    <xf numFmtId="0" fontId="46" fillId="0" borderId="0"/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6" fillId="3" borderId="8" xfId="52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6" fillId="0" borderId="12" xfId="52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6" fillId="0" borderId="13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5" xfId="49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7" xfId="5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3" fillId="4" borderId="16" xfId="52" applyFont="1" applyFill="1" applyBorder="1" applyAlignment="1">
      <alignment horizontal="center" vertical="center" wrapText="1"/>
    </xf>
    <xf numFmtId="0" fontId="14" fillId="3" borderId="7" xfId="5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5" fillId="0" borderId="17" xfId="52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5" fillId="5" borderId="17" xfId="52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11" fillId="3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6" fillId="3" borderId="0" xfId="56" applyFont="1" applyFill="1"/>
    <xf numFmtId="0" fontId="17" fillId="3" borderId="0" xfId="56" applyFont="1" applyFill="1" applyBorder="1" applyAlignment="1">
      <alignment horizontal="center"/>
    </xf>
    <xf numFmtId="0" fontId="16" fillId="3" borderId="0" xfId="56" applyFont="1" applyFill="1" applyBorder="1" applyAlignment="1">
      <alignment horizontal="center"/>
    </xf>
    <xf numFmtId="0" fontId="17" fillId="3" borderId="18" xfId="54" applyFont="1" applyFill="1" applyBorder="1" applyAlignment="1">
      <alignment horizontal="left" vertical="center"/>
    </xf>
    <xf numFmtId="0" fontId="18" fillId="3" borderId="19" xfId="54" applyFont="1" applyFill="1" applyBorder="1" applyAlignment="1">
      <alignment horizontal="center" vertical="center"/>
    </xf>
    <xf numFmtId="0" fontId="16" fillId="3" borderId="19" xfId="54" applyFont="1" applyFill="1" applyBorder="1" applyAlignment="1">
      <alignment horizontal="center" vertical="center"/>
    </xf>
    <xf numFmtId="0" fontId="17" fillId="3" borderId="19" xfId="54" applyFont="1" applyFill="1" applyBorder="1" applyAlignment="1">
      <alignment vertical="center"/>
    </xf>
    <xf numFmtId="0" fontId="16" fillId="3" borderId="19" xfId="56" applyFont="1" applyFill="1" applyBorder="1" applyAlignment="1">
      <alignment horizontal="center"/>
    </xf>
    <xf numFmtId="0" fontId="17" fillId="3" borderId="20" xfId="56" applyFont="1" applyFill="1" applyBorder="1" applyAlignment="1" applyProtection="1">
      <alignment horizontal="center" vertical="center"/>
    </xf>
    <xf numFmtId="0" fontId="17" fillId="3" borderId="2" xfId="56" applyFont="1" applyFill="1" applyBorder="1" applyAlignment="1">
      <alignment horizontal="center" vertical="center"/>
    </xf>
    <xf numFmtId="0" fontId="16" fillId="3" borderId="2" xfId="56" applyFont="1" applyFill="1" applyBorder="1" applyAlignment="1">
      <alignment horizontal="center"/>
    </xf>
    <xf numFmtId="0" fontId="19" fillId="0" borderId="2" xfId="61" applyFont="1" applyFill="1" applyBorder="1" applyAlignment="1">
      <alignment horizontal="center" vertical="center"/>
    </xf>
    <xf numFmtId="0" fontId="20" fillId="0" borderId="2" xfId="55" applyFont="1" applyFill="1" applyBorder="1" applyAlignment="1">
      <alignment horizontal="left"/>
    </xf>
    <xf numFmtId="0" fontId="21" fillId="0" borderId="2" xfId="61" applyFont="1" applyFill="1" applyBorder="1" applyAlignment="1">
      <alignment horizontal="center" vertical="center"/>
    </xf>
    <xf numFmtId="0" fontId="17" fillId="3" borderId="0" xfId="56" applyFont="1" applyFill="1"/>
    <xf numFmtId="0" fontId="0" fillId="3" borderId="0" xfId="58" applyFont="1" applyFill="1">
      <alignment vertical="center"/>
    </xf>
    <xf numFmtId="0" fontId="17" fillId="3" borderId="19" xfId="54" applyFont="1" applyFill="1" applyBorder="1" applyAlignment="1">
      <alignment horizontal="left" vertical="center"/>
    </xf>
    <xf numFmtId="0" fontId="17" fillId="3" borderId="2" xfId="56" applyFont="1" applyFill="1" applyBorder="1" applyAlignment="1" applyProtection="1">
      <alignment horizontal="center" vertical="center"/>
    </xf>
    <xf numFmtId="0" fontId="22" fillId="3" borderId="2" xfId="56" applyFont="1" applyFill="1" applyBorder="1" applyAlignment="1" applyProtection="1">
      <alignment horizontal="center" vertical="center"/>
    </xf>
    <xf numFmtId="49" fontId="23" fillId="0" borderId="2" xfId="53" applyNumberFormat="1" applyFont="1" applyFill="1" applyBorder="1" applyAlignment="1">
      <alignment horizontal="center"/>
    </xf>
    <xf numFmtId="0" fontId="24" fillId="3" borderId="0" xfId="56" applyFont="1" applyFill="1"/>
    <xf numFmtId="14" fontId="17" fillId="3" borderId="0" xfId="56" applyNumberFormat="1" applyFont="1" applyFill="1"/>
    <xf numFmtId="0" fontId="25" fillId="0" borderId="0" xfId="54" applyFill="1" applyBorder="1" applyAlignment="1">
      <alignment horizontal="left" vertical="center"/>
    </xf>
    <xf numFmtId="0" fontId="25" fillId="0" borderId="0" xfId="54" applyFont="1" applyFill="1" applyAlignment="1">
      <alignment horizontal="left" vertical="center"/>
    </xf>
    <xf numFmtId="0" fontId="25" fillId="0" borderId="0" xfId="54" applyFill="1" applyAlignment="1">
      <alignment horizontal="left" vertical="center"/>
    </xf>
    <xf numFmtId="0" fontId="26" fillId="0" borderId="21" xfId="54" applyFont="1" applyFill="1" applyBorder="1" applyAlignment="1">
      <alignment horizontal="center" vertical="top"/>
    </xf>
    <xf numFmtId="0" fontId="27" fillId="0" borderId="22" xfId="54" applyFont="1" applyFill="1" applyBorder="1" applyAlignment="1">
      <alignment horizontal="left" vertical="center"/>
    </xf>
    <xf numFmtId="0" fontId="28" fillId="0" borderId="23" xfId="54" applyFont="1" applyBorder="1" applyAlignment="1">
      <alignment horizontal="center" vertical="center"/>
    </xf>
    <xf numFmtId="0" fontId="27" fillId="0" borderId="24" xfId="54" applyFont="1" applyFill="1" applyBorder="1" applyAlignment="1">
      <alignment horizontal="center" vertical="center"/>
    </xf>
    <xf numFmtId="0" fontId="29" fillId="0" borderId="24" xfId="54" applyFont="1" applyFill="1" applyBorder="1" applyAlignment="1">
      <alignment vertical="center"/>
    </xf>
    <xf numFmtId="0" fontId="27" fillId="0" borderId="24" xfId="54" applyFont="1" applyFill="1" applyBorder="1" applyAlignment="1">
      <alignment vertical="center"/>
    </xf>
    <xf numFmtId="0" fontId="30" fillId="0" borderId="24" xfId="54" applyFont="1" applyFill="1" applyBorder="1" applyAlignment="1">
      <alignment horizontal="center" vertical="center"/>
    </xf>
    <xf numFmtId="0" fontId="27" fillId="0" borderId="25" xfId="54" applyFont="1" applyFill="1" applyBorder="1" applyAlignment="1">
      <alignment vertical="center"/>
    </xf>
    <xf numFmtId="0" fontId="28" fillId="0" borderId="26" xfId="54" applyFont="1" applyFill="1" applyBorder="1" applyAlignment="1">
      <alignment horizontal="center" vertical="center"/>
    </xf>
    <xf numFmtId="0" fontId="27" fillId="0" borderId="26" xfId="54" applyFont="1" applyFill="1" applyBorder="1" applyAlignment="1">
      <alignment vertical="center"/>
    </xf>
    <xf numFmtId="58" fontId="30" fillId="0" borderId="26" xfId="54" applyNumberFormat="1" applyFont="1" applyFill="1" applyBorder="1" applyAlignment="1">
      <alignment horizontal="center" vertical="center"/>
    </xf>
    <xf numFmtId="0" fontId="30" fillId="0" borderId="26" xfId="54" applyFont="1" applyFill="1" applyBorder="1" applyAlignment="1">
      <alignment horizontal="center" vertical="center"/>
    </xf>
    <xf numFmtId="0" fontId="27" fillId="0" borderId="26" xfId="54" applyFont="1" applyFill="1" applyBorder="1" applyAlignment="1">
      <alignment horizontal="center" vertical="center"/>
    </xf>
    <xf numFmtId="0" fontId="27" fillId="0" borderId="25" xfId="54" applyFont="1" applyFill="1" applyBorder="1" applyAlignment="1">
      <alignment horizontal="left" vertical="center"/>
    </xf>
    <xf numFmtId="0" fontId="28" fillId="0" borderId="26" xfId="54" applyFont="1" applyFill="1" applyBorder="1" applyAlignment="1">
      <alignment horizontal="right" vertical="center"/>
    </xf>
    <xf numFmtId="0" fontId="27" fillId="0" borderId="26" xfId="54" applyFont="1" applyFill="1" applyBorder="1" applyAlignment="1">
      <alignment horizontal="left" vertical="center"/>
    </xf>
    <xf numFmtId="0" fontId="27" fillId="0" borderId="27" xfId="54" applyFont="1" applyFill="1" applyBorder="1" applyAlignment="1">
      <alignment vertical="center"/>
    </xf>
    <xf numFmtId="0" fontId="28" fillId="0" borderId="28" xfId="54" applyFont="1" applyFill="1" applyBorder="1" applyAlignment="1">
      <alignment horizontal="right" vertical="center"/>
    </xf>
    <xf numFmtId="0" fontId="27" fillId="0" borderId="28" xfId="54" applyFont="1" applyFill="1" applyBorder="1" applyAlignment="1">
      <alignment vertical="center"/>
    </xf>
    <xf numFmtId="0" fontId="30" fillId="0" borderId="28" xfId="54" applyFont="1" applyFill="1" applyBorder="1" applyAlignment="1">
      <alignment vertical="center"/>
    </xf>
    <xf numFmtId="0" fontId="30" fillId="0" borderId="28" xfId="54" applyFont="1" applyFill="1" applyBorder="1" applyAlignment="1">
      <alignment horizontal="left" vertical="center"/>
    </xf>
    <xf numFmtId="0" fontId="27" fillId="0" borderId="28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vertical="center"/>
    </xf>
    <xf numFmtId="0" fontId="30" fillId="0" borderId="0" xfId="54" applyFont="1" applyFill="1" applyBorder="1" applyAlignment="1">
      <alignment vertical="center"/>
    </xf>
    <xf numFmtId="0" fontId="30" fillId="0" borderId="0" xfId="54" applyFont="1" applyFill="1" applyAlignment="1">
      <alignment horizontal="left" vertical="center"/>
    </xf>
    <xf numFmtId="0" fontId="27" fillId="0" borderId="22" xfId="54" applyFont="1" applyFill="1" applyBorder="1" applyAlignment="1">
      <alignment vertical="center"/>
    </xf>
    <xf numFmtId="0" fontId="27" fillId="0" borderId="29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30" fillId="0" borderId="26" xfId="54" applyFont="1" applyFill="1" applyBorder="1" applyAlignment="1">
      <alignment horizontal="left" vertical="center"/>
    </xf>
    <xf numFmtId="0" fontId="30" fillId="0" borderId="26" xfId="54" applyFont="1" applyFill="1" applyBorder="1" applyAlignment="1">
      <alignment vertical="center"/>
    </xf>
    <xf numFmtId="0" fontId="30" fillId="0" borderId="31" xfId="54" applyFont="1" applyFill="1" applyBorder="1" applyAlignment="1">
      <alignment horizontal="center" vertical="center"/>
    </xf>
    <xf numFmtId="0" fontId="30" fillId="0" borderId="32" xfId="54" applyFont="1" applyFill="1" applyBorder="1" applyAlignment="1">
      <alignment horizontal="center" vertical="center"/>
    </xf>
    <xf numFmtId="0" fontId="31" fillId="0" borderId="33" xfId="54" applyFont="1" applyFill="1" applyBorder="1" applyAlignment="1">
      <alignment horizontal="left" vertical="center"/>
    </xf>
    <xf numFmtId="0" fontId="31" fillId="0" borderId="32" xfId="54" applyFont="1" applyFill="1" applyBorder="1" applyAlignment="1">
      <alignment horizontal="left" vertical="center"/>
    </xf>
    <xf numFmtId="0" fontId="30" fillId="0" borderId="0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30" fillId="0" borderId="25" xfId="54" applyFont="1" applyFill="1" applyBorder="1" applyAlignment="1">
      <alignment horizontal="left" vertical="center"/>
    </xf>
    <xf numFmtId="0" fontId="30" fillId="0" borderId="33" xfId="54" applyFont="1" applyFill="1" applyBorder="1" applyAlignment="1">
      <alignment horizontal="left" vertical="center"/>
    </xf>
    <xf numFmtId="0" fontId="30" fillId="0" borderId="32" xfId="54" applyFont="1" applyFill="1" applyBorder="1" applyAlignment="1">
      <alignment horizontal="left" vertical="center"/>
    </xf>
    <xf numFmtId="0" fontId="30" fillId="0" borderId="25" xfId="54" applyFont="1" applyFill="1" applyBorder="1" applyAlignment="1">
      <alignment horizontal="left" vertical="center" wrapText="1"/>
    </xf>
    <xf numFmtId="0" fontId="30" fillId="0" borderId="26" xfId="54" applyFont="1" applyFill="1" applyBorder="1" applyAlignment="1">
      <alignment horizontal="left" vertical="center" wrapText="1"/>
    </xf>
    <xf numFmtId="0" fontId="27" fillId="0" borderId="27" xfId="54" applyFont="1" applyFill="1" applyBorder="1" applyAlignment="1">
      <alignment horizontal="left" vertical="center"/>
    </xf>
    <xf numFmtId="0" fontId="25" fillId="0" borderId="28" xfId="54" applyFill="1" applyBorder="1" applyAlignment="1">
      <alignment horizontal="center" vertical="center"/>
    </xf>
    <xf numFmtId="0" fontId="27" fillId="0" borderId="34" xfId="54" applyFont="1" applyFill="1" applyBorder="1" applyAlignment="1">
      <alignment horizontal="center" vertical="center"/>
    </xf>
    <xf numFmtId="0" fontId="27" fillId="0" borderId="35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32" fillId="0" borderId="33" xfId="54" applyFont="1" applyFill="1" applyBorder="1" applyAlignment="1">
      <alignment horizontal="left" vertical="center"/>
    </xf>
    <xf numFmtId="0" fontId="30" fillId="0" borderId="36" xfId="54" applyFont="1" applyFill="1" applyBorder="1" applyAlignment="1">
      <alignment horizontal="left" vertical="center"/>
    </xf>
    <xf numFmtId="0" fontId="30" fillId="0" borderId="37" xfId="54" applyFont="1" applyFill="1" applyBorder="1" applyAlignment="1">
      <alignment horizontal="left" vertical="center"/>
    </xf>
    <xf numFmtId="0" fontId="31" fillId="0" borderId="22" xfId="54" applyFont="1" applyFill="1" applyBorder="1" applyAlignment="1">
      <alignment horizontal="left" vertical="center"/>
    </xf>
    <xf numFmtId="0" fontId="31" fillId="0" borderId="24" xfId="54" applyFont="1" applyFill="1" applyBorder="1" applyAlignment="1">
      <alignment horizontal="left" vertical="center"/>
    </xf>
    <xf numFmtId="0" fontId="27" fillId="0" borderId="31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30" fillId="0" borderId="28" xfId="54" applyFont="1" applyFill="1" applyBorder="1" applyAlignment="1">
      <alignment horizontal="center" vertical="center"/>
    </xf>
    <xf numFmtId="58" fontId="30" fillId="0" borderId="28" xfId="54" applyNumberFormat="1" applyFont="1" applyFill="1" applyBorder="1" applyAlignment="1">
      <alignment vertical="center"/>
    </xf>
    <xf numFmtId="0" fontId="27" fillId="0" borderId="28" xfId="54" applyFont="1" applyFill="1" applyBorder="1" applyAlignment="1">
      <alignment horizontal="center" vertical="center"/>
    </xf>
    <xf numFmtId="0" fontId="29" fillId="0" borderId="24" xfId="54" applyFont="1" applyFill="1" applyBorder="1" applyAlignment="1">
      <alignment horizontal="center" vertical="center"/>
    </xf>
    <xf numFmtId="0" fontId="30" fillId="0" borderId="39" xfId="54" applyFont="1" applyFill="1" applyBorder="1" applyAlignment="1">
      <alignment horizontal="center" vertical="center"/>
    </xf>
    <xf numFmtId="0" fontId="27" fillId="0" borderId="40" xfId="54" applyFont="1" applyFill="1" applyBorder="1" applyAlignment="1">
      <alignment horizontal="center" vertical="center"/>
    </xf>
    <xf numFmtId="0" fontId="30" fillId="0" borderId="40" xfId="54" applyFont="1" applyFill="1" applyBorder="1" applyAlignment="1">
      <alignment horizontal="left" vertical="center"/>
    </xf>
    <xf numFmtId="0" fontId="30" fillId="0" borderId="41" xfId="54" applyFont="1" applyFill="1" applyBorder="1" applyAlignment="1">
      <alignment horizontal="left" vertical="center"/>
    </xf>
    <xf numFmtId="0" fontId="27" fillId="0" borderId="42" xfId="54" applyFont="1" applyFill="1" applyBorder="1" applyAlignment="1">
      <alignment horizontal="left" vertical="center"/>
    </xf>
    <xf numFmtId="0" fontId="30" fillId="0" borderId="43" xfId="54" applyFont="1" applyFill="1" applyBorder="1" applyAlignment="1">
      <alignment horizontal="center" vertical="center"/>
    </xf>
    <xf numFmtId="0" fontId="31" fillId="0" borderId="43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left" vertical="center"/>
    </xf>
    <xf numFmtId="0" fontId="30" fillId="0" borderId="43" xfId="54" applyFont="1" applyFill="1" applyBorder="1" applyAlignment="1">
      <alignment horizontal="left" vertical="center"/>
    </xf>
    <xf numFmtId="0" fontId="30" fillId="0" borderId="40" xfId="54" applyFont="1" applyFill="1" applyBorder="1" applyAlignment="1">
      <alignment horizontal="left" vertical="center" wrapText="1"/>
    </xf>
    <xf numFmtId="0" fontId="25" fillId="0" borderId="41" xfId="54" applyFill="1" applyBorder="1" applyAlignment="1">
      <alignment horizontal="center" vertical="center"/>
    </xf>
    <xf numFmtId="0" fontId="25" fillId="0" borderId="43" xfId="54" applyFont="1" applyFill="1" applyBorder="1" applyAlignment="1">
      <alignment horizontal="left" vertical="center"/>
    </xf>
    <xf numFmtId="0" fontId="30" fillId="0" borderId="44" xfId="54" applyFont="1" applyFill="1" applyBorder="1" applyAlignment="1">
      <alignment horizontal="left" vertical="center"/>
    </xf>
    <xf numFmtId="0" fontId="31" fillId="0" borderId="39" xfId="54" applyFont="1" applyFill="1" applyBorder="1" applyAlignment="1">
      <alignment horizontal="left" vertical="center"/>
    </xf>
    <xf numFmtId="0" fontId="30" fillId="0" borderId="41" xfId="54" applyFont="1" applyFill="1" applyBorder="1" applyAlignment="1">
      <alignment horizontal="center" vertical="center"/>
    </xf>
    <xf numFmtId="0" fontId="25" fillId="0" borderId="0" xfId="54" applyFont="1" applyAlignment="1">
      <alignment horizontal="left" vertical="center"/>
    </xf>
    <xf numFmtId="0" fontId="33" fillId="0" borderId="21" xfId="54" applyFont="1" applyBorder="1" applyAlignment="1">
      <alignment horizontal="center" vertical="top"/>
    </xf>
    <xf numFmtId="0" fontId="32" fillId="0" borderId="45" xfId="54" applyFont="1" applyBorder="1" applyAlignment="1">
      <alignment horizontal="left" vertical="center"/>
    </xf>
    <xf numFmtId="0" fontId="32" fillId="0" borderId="23" xfId="54" applyFont="1" applyBorder="1" applyAlignment="1">
      <alignment horizontal="center" vertical="center"/>
    </xf>
    <xf numFmtId="0" fontId="31" fillId="0" borderId="23" xfId="54" applyFont="1" applyBorder="1" applyAlignment="1">
      <alignment horizontal="left" vertical="center"/>
    </xf>
    <xf numFmtId="0" fontId="31" fillId="0" borderId="22" xfId="54" applyFont="1" applyBorder="1" applyAlignment="1">
      <alignment horizontal="center" vertical="center"/>
    </xf>
    <xf numFmtId="0" fontId="31" fillId="0" borderId="24" xfId="54" applyFont="1" applyBorder="1" applyAlignment="1">
      <alignment horizontal="center" vertical="center"/>
    </xf>
    <xf numFmtId="0" fontId="31" fillId="0" borderId="39" xfId="54" applyFont="1" applyBorder="1" applyAlignment="1">
      <alignment horizontal="center" vertical="center"/>
    </xf>
    <xf numFmtId="0" fontId="32" fillId="0" borderId="22" xfId="54" applyFont="1" applyBorder="1" applyAlignment="1">
      <alignment horizontal="center" vertical="center"/>
    </xf>
    <xf numFmtId="0" fontId="32" fillId="0" borderId="24" xfId="54" applyFont="1" applyBorder="1" applyAlignment="1">
      <alignment horizontal="center" vertical="center"/>
    </xf>
    <xf numFmtId="0" fontId="32" fillId="0" borderId="39" xfId="54" applyFont="1" applyBorder="1" applyAlignment="1">
      <alignment horizontal="center" vertical="center"/>
    </xf>
    <xf numFmtId="0" fontId="31" fillId="0" borderId="25" xfId="54" applyFont="1" applyBorder="1" applyAlignment="1">
      <alignment horizontal="left" vertical="center"/>
    </xf>
    <xf numFmtId="0" fontId="34" fillId="0" borderId="26" xfId="54" applyFont="1" applyBorder="1" applyAlignment="1">
      <alignment horizontal="left" vertical="center"/>
    </xf>
    <xf numFmtId="0" fontId="28" fillId="0" borderId="40" xfId="54" applyFont="1" applyBorder="1" applyAlignment="1">
      <alignment horizontal="left" vertical="center"/>
    </xf>
    <xf numFmtId="0" fontId="31" fillId="0" borderId="26" xfId="54" applyFont="1" applyBorder="1" applyAlignment="1">
      <alignment horizontal="left" vertical="center"/>
    </xf>
    <xf numFmtId="14" fontId="28" fillId="0" borderId="26" xfId="54" applyNumberFormat="1" applyFont="1" applyBorder="1" applyAlignment="1">
      <alignment horizontal="center" vertical="center"/>
    </xf>
    <xf numFmtId="14" fontId="28" fillId="0" borderId="40" xfId="54" applyNumberFormat="1" applyFont="1" applyBorder="1" applyAlignment="1">
      <alignment horizontal="center" vertical="center"/>
    </xf>
    <xf numFmtId="0" fontId="31" fillId="0" borderId="25" xfId="54" applyFont="1" applyBorder="1" applyAlignment="1">
      <alignment vertical="center"/>
    </xf>
    <xf numFmtId="0" fontId="28" fillId="0" borderId="26" xfId="54" applyFont="1" applyBorder="1" applyAlignment="1">
      <alignment horizontal="left" vertical="center"/>
    </xf>
    <xf numFmtId="0" fontId="28" fillId="0" borderId="26" xfId="54" applyFont="1" applyBorder="1" applyAlignment="1">
      <alignment vertical="center"/>
    </xf>
    <xf numFmtId="0" fontId="28" fillId="0" borderId="40" xfId="54" applyFont="1" applyBorder="1" applyAlignment="1">
      <alignment vertical="center"/>
    </xf>
    <xf numFmtId="0" fontId="31" fillId="0" borderId="26" xfId="54" applyFont="1" applyBorder="1" applyAlignment="1">
      <alignment vertical="center"/>
    </xf>
    <xf numFmtId="0" fontId="31" fillId="0" borderId="25" xfId="54" applyFont="1" applyBorder="1" applyAlignment="1">
      <alignment horizontal="center" vertical="center"/>
    </xf>
    <xf numFmtId="0" fontId="28" fillId="0" borderId="31" xfId="54" applyFont="1" applyBorder="1" applyAlignment="1">
      <alignment horizontal="left" vertical="center"/>
    </xf>
    <xf numFmtId="0" fontId="28" fillId="0" borderId="43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8" fillId="0" borderId="25" xfId="54" applyFont="1" applyBorder="1" applyAlignment="1">
      <alignment horizontal="left" vertical="center"/>
    </xf>
    <xf numFmtId="0" fontId="35" fillId="0" borderId="27" xfId="54" applyFont="1" applyBorder="1" applyAlignment="1">
      <alignment vertical="center"/>
    </xf>
    <xf numFmtId="0" fontId="28" fillId="0" borderId="28" xfId="54" applyFont="1" applyBorder="1" applyAlignment="1">
      <alignment horizontal="center" vertical="center"/>
    </xf>
    <xf numFmtId="0" fontId="28" fillId="0" borderId="41" xfId="54" applyFont="1" applyBorder="1" applyAlignment="1">
      <alignment horizontal="center" vertical="center"/>
    </xf>
    <xf numFmtId="0" fontId="31" fillId="0" borderId="27" xfId="54" applyFont="1" applyBorder="1" applyAlignment="1">
      <alignment horizontal="left" vertical="center"/>
    </xf>
    <xf numFmtId="0" fontId="31" fillId="0" borderId="28" xfId="54" applyFont="1" applyBorder="1" applyAlignment="1">
      <alignment horizontal="left" vertical="center"/>
    </xf>
    <xf numFmtId="14" fontId="28" fillId="0" borderId="28" xfId="54" applyNumberFormat="1" applyFont="1" applyBorder="1" applyAlignment="1">
      <alignment horizontal="center" vertical="center"/>
    </xf>
    <xf numFmtId="14" fontId="28" fillId="0" borderId="41" xfId="54" applyNumberFormat="1" applyFont="1" applyBorder="1" applyAlignment="1">
      <alignment horizontal="center" vertical="center"/>
    </xf>
    <xf numFmtId="0" fontId="32" fillId="0" borderId="0" xfId="54" applyFont="1" applyBorder="1" applyAlignment="1">
      <alignment horizontal="left" vertical="center"/>
    </xf>
    <xf numFmtId="0" fontId="31" fillId="0" borderId="22" xfId="54" applyFont="1" applyBorder="1" applyAlignment="1">
      <alignment vertical="center"/>
    </xf>
    <xf numFmtId="0" fontId="25" fillId="0" borderId="24" xfId="54" applyFont="1" applyBorder="1" applyAlignment="1">
      <alignment horizontal="left" vertical="center"/>
    </xf>
    <xf numFmtId="0" fontId="28" fillId="0" borderId="24" xfId="54" applyFont="1" applyBorder="1" applyAlignment="1">
      <alignment horizontal="left" vertical="center"/>
    </xf>
    <xf numFmtId="0" fontId="25" fillId="0" borderId="24" xfId="54" applyFont="1" applyBorder="1" applyAlignment="1">
      <alignment vertical="center"/>
    </xf>
    <xf numFmtId="0" fontId="31" fillId="0" borderId="24" xfId="54" applyFont="1" applyBorder="1" applyAlignment="1">
      <alignment vertical="center"/>
    </xf>
    <xf numFmtId="0" fontId="25" fillId="0" borderId="26" xfId="54" applyFont="1" applyBorder="1" applyAlignment="1">
      <alignment horizontal="left" vertical="center"/>
    </xf>
    <xf numFmtId="0" fontId="31" fillId="0" borderId="0" xfId="54" applyFont="1" applyBorder="1" applyAlignment="1">
      <alignment horizontal="left" vertical="center"/>
    </xf>
    <xf numFmtId="0" fontId="30" fillId="0" borderId="22" xfId="54" applyFont="1" applyBorder="1" applyAlignment="1">
      <alignment horizontal="left" vertical="center"/>
    </xf>
    <xf numFmtId="0" fontId="30" fillId="0" borderId="24" xfId="54" applyFont="1" applyBorder="1" applyAlignment="1">
      <alignment horizontal="left" vertical="center"/>
    </xf>
    <xf numFmtId="0" fontId="30" fillId="0" borderId="33" xfId="54" applyFont="1" applyBorder="1" applyAlignment="1">
      <alignment horizontal="left" vertical="center"/>
    </xf>
    <xf numFmtId="0" fontId="30" fillId="0" borderId="32" xfId="54" applyFont="1" applyBorder="1" applyAlignment="1">
      <alignment horizontal="left" vertical="center"/>
    </xf>
    <xf numFmtId="0" fontId="30" fillId="0" borderId="38" xfId="54" applyFont="1" applyBorder="1" applyAlignment="1">
      <alignment horizontal="left" vertical="center"/>
    </xf>
    <xf numFmtId="0" fontId="30" fillId="0" borderId="31" xfId="54" applyFont="1" applyBorder="1" applyAlignment="1">
      <alignment horizontal="left" vertical="center"/>
    </xf>
    <xf numFmtId="0" fontId="28" fillId="0" borderId="27" xfId="54" applyFont="1" applyBorder="1" applyAlignment="1">
      <alignment horizontal="left" vertical="center"/>
    </xf>
    <xf numFmtId="0" fontId="28" fillId="0" borderId="28" xfId="54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25" xfId="54" applyFont="1" applyFill="1" applyBorder="1" applyAlignment="1">
      <alignment horizontal="left" vertical="center"/>
    </xf>
    <xf numFmtId="0" fontId="28" fillId="0" borderId="26" xfId="54" applyFont="1" applyFill="1" applyBorder="1" applyAlignment="1">
      <alignment horizontal="left" vertical="center"/>
    </xf>
    <xf numFmtId="0" fontId="31" fillId="0" borderId="27" xfId="54" applyFont="1" applyBorder="1" applyAlignment="1">
      <alignment horizontal="center" vertical="center"/>
    </xf>
    <xf numFmtId="0" fontId="31" fillId="0" borderId="28" xfId="54" applyFont="1" applyBorder="1" applyAlignment="1">
      <alignment horizontal="center" vertical="center"/>
    </xf>
    <xf numFmtId="0" fontId="31" fillId="0" borderId="26" xfId="54" applyFont="1" applyBorder="1" applyAlignment="1">
      <alignment horizontal="center" vertical="center"/>
    </xf>
    <xf numFmtId="0" fontId="27" fillId="0" borderId="26" xfId="54" applyFont="1" applyBorder="1" applyAlignment="1">
      <alignment horizontal="left" vertical="center"/>
    </xf>
    <xf numFmtId="0" fontId="31" fillId="0" borderId="36" xfId="54" applyFont="1" applyFill="1" applyBorder="1" applyAlignment="1">
      <alignment horizontal="left" vertical="center"/>
    </xf>
    <xf numFmtId="0" fontId="31" fillId="0" borderId="37" xfId="54" applyFont="1" applyFill="1" applyBorder="1" applyAlignment="1">
      <alignment horizontal="left" vertical="center"/>
    </xf>
    <xf numFmtId="0" fontId="32" fillId="0" borderId="0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horizontal="left" vertical="center"/>
    </xf>
    <xf numFmtId="0" fontId="28" fillId="0" borderId="32" xfId="54" applyFont="1" applyFill="1" applyBorder="1" applyAlignment="1">
      <alignment horizontal="left" vertical="center"/>
    </xf>
    <xf numFmtId="0" fontId="34" fillId="0" borderId="33" xfId="54" applyFont="1" applyFill="1" applyBorder="1" applyAlignment="1">
      <alignment horizontal="left" vertical="center"/>
    </xf>
    <xf numFmtId="0" fontId="31" fillId="0" borderId="33" xfId="54" applyFont="1" applyBorder="1" applyAlignment="1">
      <alignment horizontal="left" vertical="center"/>
    </xf>
    <xf numFmtId="0" fontId="31" fillId="0" borderId="32" xfId="54" applyFont="1" applyBorder="1" applyAlignment="1">
      <alignment horizontal="left" vertical="center"/>
    </xf>
    <xf numFmtId="0" fontId="32" fillId="0" borderId="46" xfId="54" applyFont="1" applyBorder="1" applyAlignment="1">
      <alignment vertical="center"/>
    </xf>
    <xf numFmtId="0" fontId="28" fillId="0" borderId="47" xfId="54" applyFont="1" applyBorder="1" applyAlignment="1">
      <alignment horizontal="center" vertical="center"/>
    </xf>
    <xf numFmtId="0" fontId="32" fillId="0" borderId="47" xfId="54" applyFont="1" applyBorder="1" applyAlignment="1">
      <alignment vertical="center"/>
    </xf>
    <xf numFmtId="0" fontId="28" fillId="0" borderId="47" xfId="54" applyFont="1" applyBorder="1" applyAlignment="1">
      <alignment vertical="center"/>
    </xf>
    <xf numFmtId="58" fontId="25" fillId="0" borderId="47" xfId="54" applyNumberFormat="1" applyFont="1" applyBorder="1" applyAlignment="1">
      <alignment vertical="center"/>
    </xf>
    <xf numFmtId="0" fontId="32" fillId="0" borderId="47" xfId="54" applyFont="1" applyBorder="1" applyAlignment="1">
      <alignment horizontal="center" vertical="center"/>
    </xf>
    <xf numFmtId="0" fontId="32" fillId="0" borderId="48" xfId="54" applyFont="1" applyFill="1" applyBorder="1" applyAlignment="1">
      <alignment horizontal="left" vertical="center"/>
    </xf>
    <xf numFmtId="0" fontId="32" fillId="0" borderId="47" xfId="54" applyFont="1" applyFill="1" applyBorder="1" applyAlignment="1">
      <alignment horizontal="left" vertical="center"/>
    </xf>
    <xf numFmtId="0" fontId="32" fillId="0" borderId="49" xfId="54" applyFont="1" applyFill="1" applyBorder="1" applyAlignment="1">
      <alignment horizontal="center" vertical="center"/>
    </xf>
    <xf numFmtId="0" fontId="32" fillId="0" borderId="50" xfId="54" applyFont="1" applyFill="1" applyBorder="1" applyAlignment="1">
      <alignment horizontal="center" vertical="center"/>
    </xf>
    <xf numFmtId="0" fontId="32" fillId="0" borderId="27" xfId="54" applyFont="1" applyFill="1" applyBorder="1" applyAlignment="1">
      <alignment horizontal="center" vertical="center"/>
    </xf>
    <xf numFmtId="0" fontId="32" fillId="0" borderId="28" xfId="54" applyFont="1" applyFill="1" applyBorder="1" applyAlignment="1">
      <alignment horizontal="center" vertical="center"/>
    </xf>
    <xf numFmtId="58" fontId="32" fillId="0" borderId="47" xfId="54" applyNumberFormat="1" applyFont="1" applyBorder="1" applyAlignment="1">
      <alignment vertical="center"/>
    </xf>
    <xf numFmtId="0" fontId="36" fillId="0" borderId="23" xfId="54" applyFont="1" applyBorder="1" applyAlignment="1">
      <alignment horizontal="center" vertical="center"/>
    </xf>
    <xf numFmtId="0" fontId="25" fillId="0" borderId="23" xfId="54" applyFont="1" applyBorder="1" applyAlignment="1">
      <alignment horizontal="center" vertical="center"/>
    </xf>
    <xf numFmtId="0" fontId="25" fillId="0" borderId="51" xfId="54" applyFont="1" applyBorder="1" applyAlignment="1">
      <alignment horizontal="center" vertical="center"/>
    </xf>
    <xf numFmtId="0" fontId="31" fillId="0" borderId="40" xfId="54" applyFont="1" applyBorder="1" applyAlignment="1">
      <alignment horizontal="center" vertical="center"/>
    </xf>
    <xf numFmtId="0" fontId="31" fillId="0" borderId="41" xfId="54" applyFont="1" applyBorder="1" applyAlignment="1">
      <alignment horizontal="left" vertical="center"/>
    </xf>
    <xf numFmtId="0" fontId="28" fillId="0" borderId="39" xfId="54" applyFont="1" applyBorder="1" applyAlignment="1">
      <alignment horizontal="left" vertical="center"/>
    </xf>
    <xf numFmtId="0" fontId="27" fillId="0" borderId="24" xfId="54" applyFont="1" applyBorder="1" applyAlignment="1">
      <alignment horizontal="left" vertical="center"/>
    </xf>
    <xf numFmtId="0" fontId="27" fillId="0" borderId="39" xfId="54" applyFont="1" applyBorder="1" applyAlignment="1">
      <alignment horizontal="left" vertical="center"/>
    </xf>
    <xf numFmtId="0" fontId="27" fillId="0" borderId="31" xfId="54" applyFont="1" applyBorder="1" applyAlignment="1">
      <alignment horizontal="left" vertical="center"/>
    </xf>
    <xf numFmtId="0" fontId="27" fillId="0" borderId="32" xfId="54" applyFont="1" applyBorder="1" applyAlignment="1">
      <alignment horizontal="left" vertical="center"/>
    </xf>
    <xf numFmtId="0" fontId="27" fillId="0" borderId="43" xfId="54" applyFont="1" applyBorder="1" applyAlignment="1">
      <alignment horizontal="left" vertical="center"/>
    </xf>
    <xf numFmtId="0" fontId="28" fillId="0" borderId="41" xfId="54" applyFont="1" applyBorder="1" applyAlignment="1">
      <alignment horizontal="left" vertical="center"/>
    </xf>
    <xf numFmtId="0" fontId="28" fillId="0" borderId="40" xfId="54" applyFont="1" applyFill="1" applyBorder="1" applyAlignment="1">
      <alignment horizontal="left" vertical="center"/>
    </xf>
    <xf numFmtId="0" fontId="31" fillId="0" borderId="41" xfId="54" applyFont="1" applyBorder="1" applyAlignment="1">
      <alignment horizontal="center" vertical="center"/>
    </xf>
    <xf numFmtId="0" fontId="27" fillId="0" borderId="40" xfId="54" applyFont="1" applyBorder="1" applyAlignment="1">
      <alignment horizontal="left" vertical="center"/>
    </xf>
    <xf numFmtId="0" fontId="31" fillId="0" borderId="44" xfId="54" applyFont="1" applyFill="1" applyBorder="1" applyAlignment="1">
      <alignment horizontal="left" vertical="center"/>
    </xf>
    <xf numFmtId="0" fontId="28" fillId="0" borderId="43" xfId="54" applyFont="1" applyFill="1" applyBorder="1" applyAlignment="1">
      <alignment horizontal="left" vertical="center"/>
    </xf>
    <xf numFmtId="0" fontId="31" fillId="0" borderId="43" xfId="54" applyFont="1" applyBorder="1" applyAlignment="1">
      <alignment horizontal="left" vertical="center"/>
    </xf>
    <xf numFmtId="0" fontId="28" fillId="0" borderId="52" xfId="54" applyFont="1" applyBorder="1" applyAlignment="1">
      <alignment horizontal="center" vertical="center"/>
    </xf>
    <xf numFmtId="0" fontId="32" fillId="0" borderId="53" xfId="54" applyFont="1" applyFill="1" applyBorder="1" applyAlignment="1">
      <alignment horizontal="left" vertical="center"/>
    </xf>
    <xf numFmtId="0" fontId="32" fillId="0" borderId="54" xfId="54" applyFont="1" applyFill="1" applyBorder="1" applyAlignment="1">
      <alignment horizontal="center" vertical="center"/>
    </xf>
    <xf numFmtId="0" fontId="32" fillId="0" borderId="41" xfId="54" applyFont="1" applyFill="1" applyBorder="1" applyAlignment="1">
      <alignment horizontal="center" vertical="center"/>
    </xf>
    <xf numFmtId="0" fontId="25" fillId="0" borderId="47" xfId="54" applyFont="1" applyBorder="1" applyAlignment="1">
      <alignment horizontal="center" vertical="center"/>
    </xf>
    <xf numFmtId="0" fontId="25" fillId="0" borderId="52" xfId="54" applyFont="1" applyBorder="1" applyAlignment="1">
      <alignment horizontal="center" vertical="center"/>
    </xf>
    <xf numFmtId="0" fontId="25" fillId="0" borderId="0" xfId="54" applyFont="1" applyBorder="1" applyAlignment="1">
      <alignment horizontal="left" vertical="center"/>
    </xf>
    <xf numFmtId="0" fontId="37" fillId="0" borderId="21" xfId="54" applyFont="1" applyBorder="1" applyAlignment="1">
      <alignment horizontal="center" vertical="top"/>
    </xf>
    <xf numFmtId="0" fontId="31" fillId="0" borderId="55" xfId="54" applyFont="1" applyBorder="1" applyAlignment="1">
      <alignment horizontal="left" vertical="center"/>
    </xf>
    <xf numFmtId="0" fontId="31" fillId="0" borderId="34" xfId="54" applyFont="1" applyBorder="1" applyAlignment="1">
      <alignment horizontal="left" vertical="center"/>
    </xf>
    <xf numFmtId="0" fontId="32" fillId="0" borderId="48" xfId="54" applyFont="1" applyBorder="1" applyAlignment="1">
      <alignment horizontal="left" vertical="center"/>
    </xf>
    <xf numFmtId="0" fontId="32" fillId="0" borderId="47" xfId="54" applyFont="1" applyBorder="1" applyAlignment="1">
      <alignment horizontal="left" vertical="center"/>
    </xf>
    <xf numFmtId="0" fontId="31" fillId="0" borderId="49" xfId="54" applyFont="1" applyBorder="1" applyAlignment="1">
      <alignment vertical="center"/>
    </xf>
    <xf numFmtId="0" fontId="25" fillId="0" borderId="50" xfId="54" applyFont="1" applyBorder="1" applyAlignment="1">
      <alignment horizontal="left" vertical="center"/>
    </xf>
    <xf numFmtId="0" fontId="28" fillId="0" borderId="50" xfId="54" applyFont="1" applyBorder="1" applyAlignment="1">
      <alignment horizontal="left" vertical="center"/>
    </xf>
    <xf numFmtId="0" fontId="25" fillId="0" borderId="50" xfId="54" applyFont="1" applyBorder="1" applyAlignment="1">
      <alignment vertical="center"/>
    </xf>
    <xf numFmtId="0" fontId="31" fillId="0" borderId="50" xfId="54" applyFont="1" applyBorder="1" applyAlignment="1">
      <alignment vertical="center"/>
    </xf>
    <xf numFmtId="0" fontId="31" fillId="0" borderId="49" xfId="54" applyFont="1" applyBorder="1" applyAlignment="1">
      <alignment horizontal="center" vertical="center"/>
    </xf>
    <xf numFmtId="0" fontId="28" fillId="0" borderId="50" xfId="54" applyFont="1" applyBorder="1" applyAlignment="1">
      <alignment horizontal="center" vertical="center"/>
    </xf>
    <xf numFmtId="0" fontId="31" fillId="0" borderId="50" xfId="54" applyFont="1" applyBorder="1" applyAlignment="1">
      <alignment horizontal="center" vertical="center"/>
    </xf>
    <xf numFmtId="0" fontId="25" fillId="0" borderId="50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5" fillId="0" borderId="26" xfId="54" applyFont="1" applyBorder="1" applyAlignment="1">
      <alignment horizontal="center" vertical="center"/>
    </xf>
    <xf numFmtId="0" fontId="31" fillId="0" borderId="36" xfId="54" applyFont="1" applyBorder="1" applyAlignment="1">
      <alignment horizontal="left" vertical="center" wrapText="1"/>
    </xf>
    <xf numFmtId="0" fontId="31" fillId="0" borderId="37" xfId="54" applyFont="1" applyBorder="1" applyAlignment="1">
      <alignment horizontal="left" vertical="center" wrapText="1"/>
    </xf>
    <xf numFmtId="0" fontId="31" fillId="0" borderId="49" xfId="54" applyFont="1" applyBorder="1" applyAlignment="1">
      <alignment horizontal="left" vertical="center"/>
    </xf>
    <xf numFmtId="0" fontId="31" fillId="0" borderId="50" xfId="54" applyFont="1" applyBorder="1" applyAlignment="1">
      <alignment horizontal="left" vertical="center"/>
    </xf>
    <xf numFmtId="0" fontId="38" fillId="0" borderId="56" xfId="54" applyFont="1" applyBorder="1" applyAlignment="1">
      <alignment horizontal="left" vertical="center" wrapText="1"/>
    </xf>
    <xf numFmtId="0" fontId="0" fillId="6" borderId="0" xfId="0" applyFill="1"/>
    <xf numFmtId="9" fontId="28" fillId="0" borderId="26" xfId="54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9" fontId="34" fillId="0" borderId="35" xfId="54" applyNumberFormat="1" applyFont="1" applyBorder="1" applyAlignment="1">
      <alignment horizontal="left" vertical="center"/>
    </xf>
    <xf numFmtId="9" fontId="28" fillId="0" borderId="30" xfId="54" applyNumberFormat="1" applyFont="1" applyBorder="1" applyAlignment="1">
      <alignment horizontal="left" vertical="center"/>
    </xf>
    <xf numFmtId="9" fontId="28" fillId="0" borderId="36" xfId="54" applyNumberFormat="1" applyFont="1" applyBorder="1" applyAlignment="1">
      <alignment horizontal="left" vertical="center"/>
    </xf>
    <xf numFmtId="9" fontId="28" fillId="0" borderId="37" xfId="54" applyNumberFormat="1" applyFont="1" applyBorder="1" applyAlignment="1">
      <alignment horizontal="left" vertical="center"/>
    </xf>
    <xf numFmtId="0" fontId="27" fillId="0" borderId="49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horizontal="left" vertical="center"/>
    </xf>
    <xf numFmtId="0" fontId="27" fillId="0" borderId="57" xfId="54" applyFont="1" applyFill="1" applyBorder="1" applyAlignment="1">
      <alignment horizontal="left" vertical="center"/>
    </xf>
    <xf numFmtId="0" fontId="27" fillId="0" borderId="37" xfId="54" applyFont="1" applyFill="1" applyBorder="1" applyAlignment="1">
      <alignment horizontal="left" vertical="center"/>
    </xf>
    <xf numFmtId="0" fontId="32" fillId="0" borderId="34" xfId="54" applyFont="1" applyFill="1" applyBorder="1" applyAlignment="1">
      <alignment horizontal="left" vertical="center"/>
    </xf>
    <xf numFmtId="0" fontId="28" fillId="0" borderId="58" xfId="54" applyFont="1" applyFill="1" applyBorder="1" applyAlignment="1">
      <alignment horizontal="left" vertical="center"/>
    </xf>
    <xf numFmtId="0" fontId="28" fillId="0" borderId="59" xfId="54" applyFont="1" applyFill="1" applyBorder="1" applyAlignment="1">
      <alignment horizontal="left" vertical="center"/>
    </xf>
    <xf numFmtId="0" fontId="32" fillId="0" borderId="45" xfId="54" applyFont="1" applyBorder="1" applyAlignment="1">
      <alignment vertical="center"/>
    </xf>
    <xf numFmtId="0" fontId="39" fillId="0" borderId="47" xfId="54" applyFont="1" applyBorder="1" applyAlignment="1">
      <alignment horizontal="center" vertical="center"/>
    </xf>
    <xf numFmtId="0" fontId="32" fillId="0" borderId="23" xfId="54" applyFont="1" applyBorder="1" applyAlignment="1">
      <alignment vertical="center"/>
    </xf>
    <xf numFmtId="0" fontId="34" fillId="0" borderId="60" xfId="54" applyFont="1" applyBorder="1" applyAlignment="1">
      <alignment vertical="center"/>
    </xf>
    <xf numFmtId="0" fontId="32" fillId="0" borderId="60" xfId="54" applyFont="1" applyBorder="1" applyAlignment="1">
      <alignment vertical="center"/>
    </xf>
    <xf numFmtId="58" fontId="25" fillId="0" borderId="23" xfId="54" applyNumberFormat="1" applyFont="1" applyBorder="1" applyAlignment="1">
      <alignment vertical="center"/>
    </xf>
    <xf numFmtId="0" fontId="32" fillId="0" borderId="34" xfId="54" applyFont="1" applyBorder="1" applyAlignment="1">
      <alignment horizontal="center" vertical="center"/>
    </xf>
    <xf numFmtId="0" fontId="28" fillId="0" borderId="55" xfId="54" applyFont="1" applyFill="1" applyBorder="1" applyAlignment="1">
      <alignment horizontal="left" vertical="center"/>
    </xf>
    <xf numFmtId="0" fontId="28" fillId="0" borderId="34" xfId="54" applyFont="1" applyFill="1" applyBorder="1" applyAlignment="1">
      <alignment horizontal="left" vertical="center"/>
    </xf>
    <xf numFmtId="0" fontId="31" fillId="0" borderId="61" xfId="54" applyFont="1" applyBorder="1" applyAlignment="1">
      <alignment horizontal="left" vertical="center"/>
    </xf>
    <xf numFmtId="0" fontId="32" fillId="0" borderId="53" xfId="54" applyFont="1" applyBorder="1" applyAlignment="1">
      <alignment horizontal="left" vertical="center"/>
    </xf>
    <xf numFmtId="0" fontId="28" fillId="0" borderId="54" xfId="54" applyFont="1" applyBorder="1" applyAlignment="1">
      <alignment horizontal="left" vertical="center"/>
    </xf>
    <xf numFmtId="0" fontId="31" fillId="0" borderId="0" xfId="54" applyFont="1" applyBorder="1" applyAlignment="1">
      <alignment vertical="center"/>
    </xf>
    <xf numFmtId="0" fontId="31" fillId="0" borderId="44" xfId="54" applyFont="1" applyBorder="1" applyAlignment="1">
      <alignment horizontal="left" vertical="center" wrapText="1"/>
    </xf>
    <xf numFmtId="0" fontId="31" fillId="0" borderId="54" xfId="54" applyFont="1" applyBorder="1" applyAlignment="1">
      <alignment horizontal="left" vertical="center"/>
    </xf>
    <xf numFmtId="0" fontId="40" fillId="0" borderId="40" xfId="54" applyFont="1" applyBorder="1" applyAlignment="1">
      <alignment horizontal="left" vertical="center"/>
    </xf>
    <xf numFmtId="0" fontId="30" fillId="0" borderId="40" xfId="54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9" fontId="28" fillId="0" borderId="42" xfId="54" applyNumberFormat="1" applyFont="1" applyBorder="1" applyAlignment="1">
      <alignment horizontal="left" vertical="center"/>
    </xf>
    <xf numFmtId="9" fontId="28" fillId="0" borderId="44" xfId="54" applyNumberFormat="1" applyFont="1" applyBorder="1" applyAlignment="1">
      <alignment horizontal="left" vertical="center"/>
    </xf>
    <xf numFmtId="0" fontId="27" fillId="0" borderId="54" xfId="54" applyFont="1" applyFill="1" applyBorder="1" applyAlignment="1">
      <alignment horizontal="left" vertical="center"/>
    </xf>
    <xf numFmtId="0" fontId="27" fillId="0" borderId="44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horizontal="left" vertical="center"/>
    </xf>
    <xf numFmtId="0" fontId="32" fillId="0" borderId="63" xfId="54" applyFont="1" applyBorder="1" applyAlignment="1">
      <alignment horizontal="center" vertical="center"/>
    </xf>
    <xf numFmtId="0" fontId="28" fillId="0" borderId="60" xfId="54" applyFont="1" applyBorder="1" applyAlignment="1">
      <alignment horizontal="center" vertical="center"/>
    </xf>
    <xf numFmtId="0" fontId="28" fillId="0" borderId="61" xfId="54" applyFont="1" applyBorder="1" applyAlignment="1">
      <alignment horizontal="center" vertical="center"/>
    </xf>
    <xf numFmtId="0" fontId="28" fillId="0" borderId="61" xfId="54" applyFont="1" applyFill="1" applyBorder="1" applyAlignment="1">
      <alignment horizontal="left" vertical="center"/>
    </xf>
    <xf numFmtId="0" fontId="41" fillId="0" borderId="64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2" fillId="0" borderId="66" xfId="0" applyFont="1" applyBorder="1"/>
    <xf numFmtId="0" fontId="42" fillId="0" borderId="2" xfId="0" applyFont="1" applyBorder="1"/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7" borderId="9" xfId="0" applyFont="1" applyFill="1" applyBorder="1" applyAlignment="1">
      <alignment horizontal="center" vertical="center"/>
    </xf>
    <xf numFmtId="0" fontId="42" fillId="7" borderId="11" xfId="0" applyFont="1" applyFill="1" applyBorder="1" applyAlignment="1">
      <alignment horizontal="center" vertical="center"/>
    </xf>
    <xf numFmtId="0" fontId="42" fillId="7" borderId="2" xfId="0" applyFont="1" applyFill="1" applyBorder="1"/>
    <xf numFmtId="0" fontId="0" fillId="0" borderId="66" xfId="0" applyBorder="1"/>
    <xf numFmtId="0" fontId="0" fillId="7" borderId="2" xfId="0" applyFill="1" applyBorder="1"/>
    <xf numFmtId="0" fontId="0" fillId="0" borderId="67" xfId="0" applyBorder="1"/>
    <xf numFmtId="0" fontId="0" fillId="0" borderId="68" xfId="0" applyBorder="1"/>
    <xf numFmtId="0" fontId="0" fillId="7" borderId="68" xfId="0" applyFill="1" applyBorder="1"/>
    <xf numFmtId="0" fontId="0" fillId="8" borderId="0" xfId="0" applyFill="1"/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/>
    </xf>
    <xf numFmtId="0" fontId="42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5" fillId="0" borderId="15" xfId="49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7" xfId="52" applyFont="1" applyFill="1" applyBorder="1" applyAlignment="1" quotePrefix="1">
      <alignment horizontal="center" vertical="center" wrapText="1"/>
    </xf>
    <xf numFmtId="0" fontId="13" fillId="4" borderId="16" xfId="52" applyFont="1" applyFill="1" applyBorder="1" applyAlignment="1" quotePrefix="1">
      <alignment horizontal="center" vertical="center" wrapText="1"/>
    </xf>
    <xf numFmtId="0" fontId="14" fillId="3" borderId="7" xfId="52" applyFont="1" applyFill="1" applyBorder="1" applyAlignment="1" quotePrefix="1">
      <alignment horizontal="center" vertical="center" wrapText="1"/>
    </xf>
    <xf numFmtId="0" fontId="15" fillId="0" borderId="17" xfId="52" applyFont="1" applyBorder="1" applyAlignment="1" quotePrefix="1">
      <alignment horizontal="left" vertical="center"/>
    </xf>
    <xf numFmtId="0" fontId="15" fillId="5" borderId="17" xfId="52" applyFont="1" applyFill="1" applyBorder="1" applyAlignment="1" quotePrefix="1">
      <alignment horizontal="left" vertical="center"/>
    </xf>
    <xf numFmtId="0" fontId="5" fillId="0" borderId="5" xfId="49" applyFont="1" applyFill="1" applyBorder="1" applyAlignment="1" quotePrefix="1">
      <alignment horizontal="center" vertical="center" wrapText="1"/>
    </xf>
    <xf numFmtId="0" fontId="5" fillId="0" borderId="7" xfId="49" applyFont="1" applyFill="1" applyBorder="1" applyAlignment="1" quotePrefix="1">
      <alignment horizontal="center" vertical="center" wrapText="1"/>
    </xf>
    <xf numFmtId="0" fontId="6" fillId="0" borderId="12" xfId="52" applyFont="1" applyFill="1" applyBorder="1" applyAlignment="1" quotePrefix="1">
      <alignment horizontal="center" vertical="center" wrapText="1"/>
    </xf>
    <xf numFmtId="0" fontId="5" fillId="0" borderId="12" xfId="49" applyFont="1" applyFill="1" applyBorder="1" applyAlignment="1" quotePrefix="1">
      <alignment horizontal="center" vertical="center" wrapText="1"/>
    </xf>
    <xf numFmtId="0" fontId="5" fillId="0" borderId="10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  <xf numFmtId="0" fontId="6" fillId="3" borderId="8" xfId="52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9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17145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98620"/>
              <a:ext cx="428625" cy="563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50800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792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50800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9484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50800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9484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50800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740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50800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792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8" customWidth="1"/>
    <col min="3" max="3" width="10.125" customWidth="1"/>
  </cols>
  <sheetData>
    <row r="1" ht="21" customHeight="1" spans="1:2">
      <c r="A1" s="359"/>
      <c r="B1" s="360" t="s">
        <v>0</v>
      </c>
    </row>
    <row r="2" spans="1:2">
      <c r="A2" s="9">
        <v>1</v>
      </c>
      <c r="B2" s="361" t="s">
        <v>1</v>
      </c>
    </row>
    <row r="3" spans="1:2">
      <c r="A3" s="9">
        <v>2</v>
      </c>
      <c r="B3" s="361" t="s">
        <v>2</v>
      </c>
    </row>
    <row r="4" spans="1:2">
      <c r="A4" s="9">
        <v>3</v>
      </c>
      <c r="B4" s="361" t="s">
        <v>3</v>
      </c>
    </row>
    <row r="5" spans="1:2">
      <c r="A5" s="9">
        <v>4</v>
      </c>
      <c r="B5" s="361" t="s">
        <v>4</v>
      </c>
    </row>
    <row r="6" spans="1:2">
      <c r="A6" s="9">
        <v>5</v>
      </c>
      <c r="B6" s="361" t="s">
        <v>5</v>
      </c>
    </row>
    <row r="7" spans="1:2">
      <c r="A7" s="9">
        <v>6</v>
      </c>
      <c r="B7" s="361" t="s">
        <v>6</v>
      </c>
    </row>
    <row r="8" s="357" customFormat="1" ht="15" customHeight="1" spans="1:2">
      <c r="A8" s="362">
        <v>7</v>
      </c>
      <c r="B8" s="363" t="s">
        <v>7</v>
      </c>
    </row>
    <row r="9" ht="18.95" customHeight="1" spans="1:2">
      <c r="A9" s="359"/>
      <c r="B9" s="364" t="s">
        <v>8</v>
      </c>
    </row>
    <row r="10" ht="15.95" customHeight="1" spans="1:2">
      <c r="A10" s="9">
        <v>1</v>
      </c>
      <c r="B10" s="365" t="s">
        <v>9</v>
      </c>
    </row>
    <row r="11" spans="1:2">
      <c r="A11" s="9">
        <v>2</v>
      </c>
      <c r="B11" s="361" t="s">
        <v>10</v>
      </c>
    </row>
    <row r="12" spans="1:2">
      <c r="A12" s="9">
        <v>3</v>
      </c>
      <c r="B12" s="366" t="s">
        <v>11</v>
      </c>
    </row>
    <row r="13" spans="1:2">
      <c r="A13" s="9">
        <v>4</v>
      </c>
      <c r="B13" s="367" t="s">
        <v>12</v>
      </c>
    </row>
    <row r="14" spans="1:2">
      <c r="A14" s="9">
        <v>5</v>
      </c>
      <c r="B14" s="367" t="s">
        <v>13</v>
      </c>
    </row>
    <row r="15" spans="1:2">
      <c r="A15" s="9">
        <v>6</v>
      </c>
      <c r="B15" s="367" t="s">
        <v>14</v>
      </c>
    </row>
    <row r="16" spans="1:2">
      <c r="A16" s="9">
        <v>7</v>
      </c>
      <c r="B16" s="367" t="s">
        <v>15</v>
      </c>
    </row>
    <row r="17" spans="1:2">
      <c r="A17" s="9">
        <v>8</v>
      </c>
      <c r="B17" s="367" t="s">
        <v>16</v>
      </c>
    </row>
    <row r="18" spans="1:2">
      <c r="A18" s="9">
        <v>9</v>
      </c>
      <c r="B18" s="361" t="s">
        <v>17</v>
      </c>
    </row>
    <row r="19" spans="1:2">
      <c r="A19" s="9"/>
      <c r="B19" s="361"/>
    </row>
    <row r="20" ht="20.25" spans="1:2">
      <c r="A20" s="359"/>
      <c r="B20" s="360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1" t="s">
        <v>20</v>
      </c>
    </row>
    <row r="23" spans="1:2">
      <c r="A23" s="9">
        <v>3</v>
      </c>
      <c r="B23" s="361" t="s">
        <v>21</v>
      </c>
    </row>
    <row r="24" spans="1:2">
      <c r="A24" s="9">
        <v>4</v>
      </c>
      <c r="B24" s="361" t="s">
        <v>22</v>
      </c>
    </row>
    <row r="25" spans="1:2">
      <c r="A25" s="9">
        <v>5</v>
      </c>
      <c r="B25" s="367" t="s">
        <v>23</v>
      </c>
    </row>
    <row r="26" spans="1:2">
      <c r="A26" s="9">
        <v>6</v>
      </c>
      <c r="B26" s="367" t="s">
        <v>24</v>
      </c>
    </row>
    <row r="27" spans="1:2">
      <c r="A27" s="9">
        <v>7</v>
      </c>
      <c r="B27" s="361" t="s">
        <v>25</v>
      </c>
    </row>
    <row r="28" spans="1:2">
      <c r="A28" s="9"/>
      <c r="B28" s="361"/>
    </row>
    <row r="29" ht="20.25" spans="1:2">
      <c r="A29" s="359"/>
      <c r="B29" s="360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1" t="s">
        <v>28</v>
      </c>
    </row>
    <row r="32" spans="1:2">
      <c r="A32" s="9">
        <v>3</v>
      </c>
      <c r="B32" s="361" t="s">
        <v>29</v>
      </c>
    </row>
    <row r="33" ht="28.5" spans="1:2">
      <c r="A33" s="9">
        <v>4</v>
      </c>
      <c r="B33" s="361" t="s">
        <v>30</v>
      </c>
    </row>
    <row r="34" spans="1:2">
      <c r="A34" s="9">
        <v>5</v>
      </c>
      <c r="B34" s="361" t="s">
        <v>31</v>
      </c>
    </row>
    <row r="35" spans="1:2">
      <c r="A35" s="9">
        <v>6</v>
      </c>
      <c r="B35" s="361" t="s">
        <v>32</v>
      </c>
    </row>
    <row r="36" spans="1:2">
      <c r="A36" s="9">
        <v>7</v>
      </c>
      <c r="B36" s="361" t="s">
        <v>33</v>
      </c>
    </row>
    <row r="37" spans="1:2">
      <c r="A37" s="9"/>
      <c r="B37" s="361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334</v>
      </c>
      <c r="B2" s="36" t="s">
        <v>266</v>
      </c>
      <c r="C2" s="36" t="s">
        <v>267</v>
      </c>
      <c r="D2" s="36" t="s">
        <v>268</v>
      </c>
      <c r="E2" s="36" t="s">
        <v>269</v>
      </c>
      <c r="F2" s="36" t="s">
        <v>265</v>
      </c>
      <c r="G2" s="35" t="s">
        <v>335</v>
      </c>
      <c r="H2" s="35" t="s">
        <v>336</v>
      </c>
      <c r="I2" s="35" t="s">
        <v>337</v>
      </c>
      <c r="J2" s="35" t="s">
        <v>336</v>
      </c>
      <c r="K2" s="35" t="s">
        <v>338</v>
      </c>
      <c r="L2" s="35" t="s">
        <v>336</v>
      </c>
      <c r="M2" s="36" t="s">
        <v>317</v>
      </c>
      <c r="N2" s="36" t="s">
        <v>305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7" t="s">
        <v>334</v>
      </c>
      <c r="B4" s="38" t="s">
        <v>339</v>
      </c>
      <c r="C4" s="38" t="s">
        <v>318</v>
      </c>
      <c r="D4" s="38" t="s">
        <v>268</v>
      </c>
      <c r="E4" s="36" t="s">
        <v>269</v>
      </c>
      <c r="F4" s="36" t="s">
        <v>265</v>
      </c>
      <c r="G4" s="35" t="s">
        <v>335</v>
      </c>
      <c r="H4" s="35" t="s">
        <v>336</v>
      </c>
      <c r="I4" s="35" t="s">
        <v>337</v>
      </c>
      <c r="J4" s="35" t="s">
        <v>336</v>
      </c>
      <c r="K4" s="35" t="s">
        <v>338</v>
      </c>
      <c r="L4" s="35" t="s">
        <v>336</v>
      </c>
      <c r="M4" s="36" t="s">
        <v>317</v>
      </c>
      <c r="N4" s="36" t="s">
        <v>305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340</v>
      </c>
      <c r="B11" s="21"/>
      <c r="C11" s="21"/>
      <c r="D11" s="22"/>
      <c r="E11" s="19"/>
      <c r="F11" s="39"/>
      <c r="G11" s="34"/>
      <c r="H11" s="39"/>
      <c r="I11" s="20" t="s">
        <v>341</v>
      </c>
      <c r="J11" s="21"/>
      <c r="K11" s="21"/>
      <c r="L11" s="21"/>
      <c r="M11" s="21"/>
      <c r="N11" s="27"/>
    </row>
    <row r="12" ht="16.5" spans="1:14">
      <c r="A12" s="23" t="s">
        <v>342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317</v>
      </c>
      <c r="L2" s="5" t="s">
        <v>305</v>
      </c>
    </row>
    <row r="3" ht="27" spans="1:12">
      <c r="A3" s="9"/>
      <c r="B3" s="378" t="s">
        <v>348</v>
      </c>
      <c r="C3" s="13"/>
      <c r="D3" s="379" t="s">
        <v>349</v>
      </c>
      <c r="E3" s="380" t="s">
        <v>350</v>
      </c>
      <c r="F3" s="12" t="s">
        <v>281</v>
      </c>
      <c r="G3" s="379" t="s">
        <v>351</v>
      </c>
      <c r="H3" s="381" t="s">
        <v>352</v>
      </c>
      <c r="I3" s="13"/>
      <c r="J3" s="13"/>
      <c r="K3" s="13"/>
      <c r="L3" s="13"/>
    </row>
    <row r="4" ht="40.5" spans="1:12">
      <c r="A4" s="9"/>
      <c r="B4" s="378" t="s">
        <v>348</v>
      </c>
      <c r="C4" s="13"/>
      <c r="D4" s="382" t="s">
        <v>353</v>
      </c>
      <c r="E4" s="380" t="s">
        <v>350</v>
      </c>
      <c r="F4" s="13" t="s">
        <v>63</v>
      </c>
      <c r="G4" s="382" t="s">
        <v>354</v>
      </c>
      <c r="H4" s="381" t="s">
        <v>355</v>
      </c>
      <c r="I4" s="13"/>
      <c r="J4" s="13"/>
      <c r="K4" s="13"/>
      <c r="L4" s="13"/>
    </row>
    <row r="5" spans="1:12">
      <c r="A5" s="9"/>
      <c r="B5" s="9"/>
      <c r="C5" s="13"/>
      <c r="D5" s="13"/>
      <c r="E5" s="32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32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33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6" t="s">
        <v>307</v>
      </c>
      <c r="B11" s="21"/>
      <c r="C11" s="21"/>
      <c r="D11" s="21"/>
      <c r="E11" s="22"/>
      <c r="F11" s="19"/>
      <c r="G11" s="34"/>
      <c r="H11" s="20" t="s">
        <v>294</v>
      </c>
      <c r="I11" s="21"/>
      <c r="J11" s="21"/>
      <c r="K11" s="21"/>
      <c r="L11" s="27"/>
    </row>
    <row r="12" ht="16.5" spans="1:12">
      <c r="A12" s="23" t="s">
        <v>356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265</v>
      </c>
      <c r="C2" s="5" t="s">
        <v>318</v>
      </c>
      <c r="D2" s="5" t="s">
        <v>268</v>
      </c>
      <c r="E2" s="5" t="s">
        <v>269</v>
      </c>
      <c r="F2" s="4" t="s">
        <v>358</v>
      </c>
      <c r="G2" s="4" t="s">
        <v>271</v>
      </c>
      <c r="H2" s="6" t="s">
        <v>272</v>
      </c>
      <c r="I2" s="25" t="s">
        <v>274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275</v>
      </c>
      <c r="H3" s="8"/>
      <c r="I3" s="26"/>
    </row>
    <row r="4" spans="1:9">
      <c r="A4" s="9"/>
      <c r="B4" s="378" t="s">
        <v>322</v>
      </c>
      <c r="C4" s="378" t="s">
        <v>320</v>
      </c>
      <c r="D4" s="383" t="s">
        <v>360</v>
      </c>
      <c r="E4" s="12" t="s">
        <v>281</v>
      </c>
      <c r="F4" s="13">
        <v>0.3</v>
      </c>
      <c r="G4" s="13">
        <v>0.5</v>
      </c>
      <c r="H4" s="13">
        <f>SUM(F4:G4)</f>
        <v>0.8</v>
      </c>
      <c r="I4" s="13" t="s">
        <v>283</v>
      </c>
    </row>
    <row r="5" ht="21" spans="1:9">
      <c r="A5" s="9"/>
      <c r="B5" s="378" t="s">
        <v>322</v>
      </c>
      <c r="C5" s="378" t="s">
        <v>320</v>
      </c>
      <c r="D5" s="384" t="s">
        <v>361</v>
      </c>
      <c r="E5" s="13" t="s">
        <v>63</v>
      </c>
      <c r="F5" s="13">
        <v>0.4</v>
      </c>
      <c r="G5" s="13">
        <v>0.6</v>
      </c>
      <c r="H5" s="13">
        <f>SUM(F5:G5)</f>
        <v>1</v>
      </c>
      <c r="I5" s="13" t="s">
        <v>283</v>
      </c>
    </row>
    <row r="6" ht="21" spans="1:9">
      <c r="A6" s="9"/>
      <c r="B6" s="378" t="s">
        <v>322</v>
      </c>
      <c r="C6" s="378" t="s">
        <v>320</v>
      </c>
      <c r="D6" s="385" t="s">
        <v>362</v>
      </c>
      <c r="E6" s="13" t="s">
        <v>63</v>
      </c>
      <c r="F6" s="13">
        <v>0.3</v>
      </c>
      <c r="G6" s="13">
        <v>0.2</v>
      </c>
      <c r="H6" s="13">
        <f>SUM(F6:G6)</f>
        <v>0.5</v>
      </c>
      <c r="I6" s="13" t="s">
        <v>283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307</v>
      </c>
      <c r="B11" s="17"/>
      <c r="C11" s="17"/>
      <c r="D11" s="18"/>
      <c r="E11" s="19"/>
      <c r="F11" s="20" t="s">
        <v>294</v>
      </c>
      <c r="G11" s="21"/>
      <c r="H11" s="22"/>
      <c r="I11" s="27"/>
    </row>
    <row r="12" ht="16.5" spans="1:9">
      <c r="A12" s="23" t="s">
        <v>363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7" t="s">
        <v>35</v>
      </c>
      <c r="C2" s="338"/>
      <c r="D2" s="338"/>
      <c r="E2" s="338"/>
      <c r="F2" s="338"/>
      <c r="G2" s="338"/>
      <c r="H2" s="338"/>
      <c r="I2" s="352"/>
    </row>
    <row r="3" ht="27.95" customHeight="1" spans="2:9">
      <c r="B3" s="339"/>
      <c r="C3" s="340"/>
      <c r="D3" s="341" t="s">
        <v>36</v>
      </c>
      <c r="E3" s="342"/>
      <c r="F3" s="343" t="s">
        <v>37</v>
      </c>
      <c r="G3" s="344"/>
      <c r="H3" s="341" t="s">
        <v>38</v>
      </c>
      <c r="I3" s="353"/>
    </row>
    <row r="4" ht="27.95" customHeight="1" spans="2:9">
      <c r="B4" s="339" t="s">
        <v>39</v>
      </c>
      <c r="C4" s="340" t="s">
        <v>40</v>
      </c>
      <c r="D4" s="340" t="s">
        <v>41</v>
      </c>
      <c r="E4" s="340" t="s">
        <v>42</v>
      </c>
      <c r="F4" s="345" t="s">
        <v>41</v>
      </c>
      <c r="G4" s="345" t="s">
        <v>42</v>
      </c>
      <c r="H4" s="340" t="s">
        <v>41</v>
      </c>
      <c r="I4" s="354" t="s">
        <v>42</v>
      </c>
    </row>
    <row r="5" ht="27.95" customHeight="1" spans="2:9">
      <c r="B5" s="346" t="s">
        <v>43</v>
      </c>
      <c r="C5" s="9">
        <v>13</v>
      </c>
      <c r="D5" s="9">
        <v>0</v>
      </c>
      <c r="E5" s="9">
        <v>1</v>
      </c>
      <c r="F5" s="347">
        <v>0</v>
      </c>
      <c r="G5" s="347">
        <v>1</v>
      </c>
      <c r="H5" s="9">
        <v>1</v>
      </c>
      <c r="I5" s="355">
        <v>2</v>
      </c>
    </row>
    <row r="6" ht="27.95" customHeight="1" spans="2:9">
      <c r="B6" s="346" t="s">
        <v>44</v>
      </c>
      <c r="C6" s="9">
        <v>20</v>
      </c>
      <c r="D6" s="9">
        <v>0</v>
      </c>
      <c r="E6" s="9">
        <v>1</v>
      </c>
      <c r="F6" s="347">
        <v>1</v>
      </c>
      <c r="G6" s="347">
        <v>2</v>
      </c>
      <c r="H6" s="9">
        <v>2</v>
      </c>
      <c r="I6" s="355">
        <v>3</v>
      </c>
    </row>
    <row r="7" ht="27.95" customHeight="1" spans="2:9">
      <c r="B7" s="346" t="s">
        <v>45</v>
      </c>
      <c r="C7" s="9">
        <v>32</v>
      </c>
      <c r="D7" s="9">
        <v>0</v>
      </c>
      <c r="E7" s="9">
        <v>1</v>
      </c>
      <c r="F7" s="347">
        <v>2</v>
      </c>
      <c r="G7" s="347">
        <v>3</v>
      </c>
      <c r="H7" s="9">
        <v>3</v>
      </c>
      <c r="I7" s="355">
        <v>4</v>
      </c>
    </row>
    <row r="8" ht="27.95" customHeight="1" spans="2:9">
      <c r="B8" s="346" t="s">
        <v>46</v>
      </c>
      <c r="C8" s="9">
        <v>50</v>
      </c>
      <c r="D8" s="9">
        <v>1</v>
      </c>
      <c r="E8" s="9">
        <v>2</v>
      </c>
      <c r="F8" s="347">
        <v>3</v>
      </c>
      <c r="G8" s="347">
        <v>4</v>
      </c>
      <c r="H8" s="9">
        <v>5</v>
      </c>
      <c r="I8" s="355">
        <v>6</v>
      </c>
    </row>
    <row r="9" ht="27.95" customHeight="1" spans="2:9">
      <c r="B9" s="346" t="s">
        <v>47</v>
      </c>
      <c r="C9" s="9">
        <v>80</v>
      </c>
      <c r="D9" s="9">
        <v>2</v>
      </c>
      <c r="E9" s="9">
        <v>3</v>
      </c>
      <c r="F9" s="347">
        <v>5</v>
      </c>
      <c r="G9" s="347">
        <v>6</v>
      </c>
      <c r="H9" s="9">
        <v>7</v>
      </c>
      <c r="I9" s="355">
        <v>8</v>
      </c>
    </row>
    <row r="10" ht="27.95" customHeight="1" spans="2:9">
      <c r="B10" s="346" t="s">
        <v>48</v>
      </c>
      <c r="C10" s="9">
        <v>125</v>
      </c>
      <c r="D10" s="9">
        <v>3</v>
      </c>
      <c r="E10" s="9">
        <v>4</v>
      </c>
      <c r="F10" s="347">
        <v>7</v>
      </c>
      <c r="G10" s="347">
        <v>8</v>
      </c>
      <c r="H10" s="9">
        <v>10</v>
      </c>
      <c r="I10" s="355">
        <v>11</v>
      </c>
    </row>
    <row r="11" ht="27.95" customHeight="1" spans="2:9">
      <c r="B11" s="346" t="s">
        <v>49</v>
      </c>
      <c r="C11" s="9">
        <v>200</v>
      </c>
      <c r="D11" s="9">
        <v>5</v>
      </c>
      <c r="E11" s="9">
        <v>6</v>
      </c>
      <c r="F11" s="347">
        <v>10</v>
      </c>
      <c r="G11" s="347">
        <v>11</v>
      </c>
      <c r="H11" s="9">
        <v>14</v>
      </c>
      <c r="I11" s="355">
        <v>15</v>
      </c>
    </row>
    <row r="12" ht="27.95" customHeight="1" spans="2:9">
      <c r="B12" s="348" t="s">
        <v>50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51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A35" sqref="A35:K37"/>
    </sheetView>
  </sheetViews>
  <sheetFormatPr defaultColWidth="10.375" defaultRowHeight="16.5" customHeight="1"/>
  <cols>
    <col min="1" max="1" width="11.125" style="171" customWidth="1"/>
    <col min="2" max="9" width="10.375" style="171"/>
    <col min="10" max="10" width="8.875" style="171" customWidth="1"/>
    <col min="11" max="11" width="12" style="171" customWidth="1"/>
    <col min="12" max="16384" width="10.375" style="171"/>
  </cols>
  <sheetData>
    <row r="1" ht="21" spans="1:11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73" t="s">
        <v>53</v>
      </c>
      <c r="B2" s="99" t="s">
        <v>54</v>
      </c>
      <c r="C2" s="99"/>
      <c r="D2" s="174" t="s">
        <v>55</v>
      </c>
      <c r="E2" s="174"/>
      <c r="F2" s="99" t="s">
        <v>56</v>
      </c>
      <c r="G2" s="99"/>
      <c r="H2" s="175" t="s">
        <v>57</v>
      </c>
      <c r="I2" s="249" t="s">
        <v>58</v>
      </c>
      <c r="J2" s="250"/>
      <c r="K2" s="251"/>
    </row>
    <row r="3" ht="14.25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ht="14.25" spans="1:11">
      <c r="A4" s="182" t="s">
        <v>62</v>
      </c>
      <c r="B4" s="183" t="s">
        <v>63</v>
      </c>
      <c r="C4" s="184"/>
      <c r="D4" s="182" t="s">
        <v>64</v>
      </c>
      <c r="E4" s="185"/>
      <c r="F4" s="186">
        <v>45473</v>
      </c>
      <c r="G4" s="187"/>
      <c r="H4" s="182" t="s">
        <v>65</v>
      </c>
      <c r="I4" s="185"/>
      <c r="J4" s="189" t="s">
        <v>66</v>
      </c>
      <c r="K4" s="184" t="s">
        <v>67</v>
      </c>
    </row>
    <row r="5" ht="14.25" spans="1:11">
      <c r="A5" s="188" t="s">
        <v>68</v>
      </c>
      <c r="B5" s="189" t="s">
        <v>69</v>
      </c>
      <c r="C5" s="184"/>
      <c r="D5" s="182" t="s">
        <v>70</v>
      </c>
      <c r="E5" s="185"/>
      <c r="F5" s="186">
        <v>45427</v>
      </c>
      <c r="G5" s="187"/>
      <c r="H5" s="182" t="s">
        <v>71</v>
      </c>
      <c r="I5" s="185"/>
      <c r="J5" s="183" t="s">
        <v>66</v>
      </c>
      <c r="K5" s="184" t="s">
        <v>67</v>
      </c>
    </row>
    <row r="6" ht="14.25" spans="1:11">
      <c r="A6" s="182" t="s">
        <v>72</v>
      </c>
      <c r="B6" s="190">
        <v>2</v>
      </c>
      <c r="C6" s="191">
        <v>5</v>
      </c>
      <c r="D6" s="188" t="s">
        <v>73</v>
      </c>
      <c r="E6" s="192"/>
      <c r="F6" s="186">
        <v>45442</v>
      </c>
      <c r="G6" s="187"/>
      <c r="H6" s="182" t="s">
        <v>74</v>
      </c>
      <c r="I6" s="185"/>
      <c r="J6" s="189" t="s">
        <v>66</v>
      </c>
      <c r="K6" s="184" t="s">
        <v>67</v>
      </c>
    </row>
    <row r="7" ht="14.25" spans="1:11">
      <c r="A7" s="182" t="s">
        <v>75</v>
      </c>
      <c r="B7" s="194">
        <v>1600</v>
      </c>
      <c r="C7" s="195"/>
      <c r="D7" s="188" t="s">
        <v>76</v>
      </c>
      <c r="E7" s="196"/>
      <c r="F7" s="186">
        <v>45442</v>
      </c>
      <c r="G7" s="187"/>
      <c r="H7" s="182" t="s">
        <v>77</v>
      </c>
      <c r="I7" s="185"/>
      <c r="J7" s="189" t="s">
        <v>66</v>
      </c>
      <c r="K7" s="184" t="s">
        <v>67</v>
      </c>
    </row>
    <row r="8" ht="15" spans="1:11">
      <c r="A8" s="198" t="s">
        <v>78</v>
      </c>
      <c r="B8" s="199"/>
      <c r="C8" s="200"/>
      <c r="D8" s="201" t="s">
        <v>79</v>
      </c>
      <c r="E8" s="202"/>
      <c r="F8" s="203">
        <v>45468</v>
      </c>
      <c r="G8" s="204"/>
      <c r="H8" s="201" t="s">
        <v>80</v>
      </c>
      <c r="I8" s="202"/>
      <c r="J8" s="220" t="s">
        <v>66</v>
      </c>
      <c r="K8" s="260" t="s">
        <v>67</v>
      </c>
    </row>
    <row r="9" ht="15" spans="1:11">
      <c r="A9" s="275" t="s">
        <v>81</v>
      </c>
      <c r="B9" s="276"/>
      <c r="C9" s="276"/>
      <c r="D9" s="276"/>
      <c r="E9" s="276"/>
      <c r="F9" s="276"/>
      <c r="G9" s="276"/>
      <c r="H9" s="276"/>
      <c r="I9" s="276"/>
      <c r="J9" s="276"/>
      <c r="K9" s="319"/>
    </row>
    <row r="10" ht="15" spans="1:11">
      <c r="A10" s="277" t="s">
        <v>82</v>
      </c>
      <c r="B10" s="278"/>
      <c r="C10" s="278"/>
      <c r="D10" s="278"/>
      <c r="E10" s="278"/>
      <c r="F10" s="278"/>
      <c r="G10" s="278"/>
      <c r="H10" s="278"/>
      <c r="I10" s="278"/>
      <c r="J10" s="278"/>
      <c r="K10" s="320"/>
    </row>
    <row r="11" ht="14.25" spans="1:11">
      <c r="A11" s="279" t="s">
        <v>83</v>
      </c>
      <c r="B11" s="280" t="s">
        <v>84</v>
      </c>
      <c r="C11" s="281" t="s">
        <v>85</v>
      </c>
      <c r="D11" s="282"/>
      <c r="E11" s="283" t="s">
        <v>86</v>
      </c>
      <c r="F11" s="280" t="s">
        <v>84</v>
      </c>
      <c r="G11" s="281" t="s">
        <v>85</v>
      </c>
      <c r="H11" s="281" t="s">
        <v>87</v>
      </c>
      <c r="I11" s="283" t="s">
        <v>88</v>
      </c>
      <c r="J11" s="280" t="s">
        <v>84</v>
      </c>
      <c r="K11" s="321" t="s">
        <v>85</v>
      </c>
    </row>
    <row r="12" ht="14.25" spans="1:11">
      <c r="A12" s="188" t="s">
        <v>89</v>
      </c>
      <c r="B12" s="211" t="s">
        <v>84</v>
      </c>
      <c r="C12" s="189" t="s">
        <v>85</v>
      </c>
      <c r="D12" s="196"/>
      <c r="E12" s="192" t="s">
        <v>90</v>
      </c>
      <c r="F12" s="211" t="s">
        <v>84</v>
      </c>
      <c r="G12" s="189" t="s">
        <v>85</v>
      </c>
      <c r="H12" s="189" t="s">
        <v>87</v>
      </c>
      <c r="I12" s="192" t="s">
        <v>91</v>
      </c>
      <c r="J12" s="211" t="s">
        <v>84</v>
      </c>
      <c r="K12" s="184" t="s">
        <v>85</v>
      </c>
    </row>
    <row r="13" ht="14.25" spans="1:11">
      <c r="A13" s="188" t="s">
        <v>92</v>
      </c>
      <c r="B13" s="211" t="s">
        <v>84</v>
      </c>
      <c r="C13" s="189" t="s">
        <v>85</v>
      </c>
      <c r="D13" s="196"/>
      <c r="E13" s="192" t="s">
        <v>93</v>
      </c>
      <c r="F13" s="189" t="s">
        <v>94</v>
      </c>
      <c r="G13" s="189" t="s">
        <v>95</v>
      </c>
      <c r="H13" s="189" t="s">
        <v>87</v>
      </c>
      <c r="I13" s="192" t="s">
        <v>96</v>
      </c>
      <c r="J13" s="211" t="s">
        <v>84</v>
      </c>
      <c r="K13" s="184" t="s">
        <v>85</v>
      </c>
    </row>
    <row r="14" ht="15" spans="1:11">
      <c r="A14" s="201" t="s">
        <v>97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3"/>
    </row>
    <row r="15" ht="15" spans="1:11">
      <c r="A15" s="277" t="s">
        <v>98</v>
      </c>
      <c r="B15" s="278"/>
      <c r="C15" s="278"/>
      <c r="D15" s="278"/>
      <c r="E15" s="278"/>
      <c r="F15" s="278"/>
      <c r="G15" s="278"/>
      <c r="H15" s="278"/>
      <c r="I15" s="278"/>
      <c r="J15" s="278"/>
      <c r="K15" s="320"/>
    </row>
    <row r="16" ht="14.25" spans="1:11">
      <c r="A16" s="284" t="s">
        <v>99</v>
      </c>
      <c r="B16" s="281" t="s">
        <v>94</v>
      </c>
      <c r="C16" s="281" t="s">
        <v>95</v>
      </c>
      <c r="D16" s="285"/>
      <c r="E16" s="286" t="s">
        <v>100</v>
      </c>
      <c r="F16" s="281" t="s">
        <v>94</v>
      </c>
      <c r="G16" s="281" t="s">
        <v>95</v>
      </c>
      <c r="H16" s="287"/>
      <c r="I16" s="286" t="s">
        <v>101</v>
      </c>
      <c r="J16" s="281" t="s">
        <v>94</v>
      </c>
      <c r="K16" s="321" t="s">
        <v>95</v>
      </c>
    </row>
    <row r="17" customHeight="1" spans="1:22">
      <c r="A17" s="193" t="s">
        <v>102</v>
      </c>
      <c r="B17" s="189" t="s">
        <v>94</v>
      </c>
      <c r="C17" s="189" t="s">
        <v>95</v>
      </c>
      <c r="D17" s="288"/>
      <c r="E17" s="226" t="s">
        <v>103</v>
      </c>
      <c r="F17" s="189" t="s">
        <v>94</v>
      </c>
      <c r="G17" s="189" t="s">
        <v>95</v>
      </c>
      <c r="H17" s="289"/>
      <c r="I17" s="226" t="s">
        <v>104</v>
      </c>
      <c r="J17" s="189" t="s">
        <v>94</v>
      </c>
      <c r="K17" s="184" t="s">
        <v>95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90" t="s">
        <v>105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3"/>
    </row>
    <row r="19" s="273" customFormat="1" ht="18" customHeight="1" spans="1:11">
      <c r="A19" s="277" t="s">
        <v>106</v>
      </c>
      <c r="B19" s="278"/>
      <c r="C19" s="278"/>
      <c r="D19" s="278"/>
      <c r="E19" s="278"/>
      <c r="F19" s="278"/>
      <c r="G19" s="278"/>
      <c r="H19" s="278"/>
      <c r="I19" s="278"/>
      <c r="J19" s="278"/>
      <c r="K19" s="320"/>
    </row>
    <row r="20" customHeight="1" spans="1:11">
      <c r="A20" s="292" t="s">
        <v>107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4"/>
    </row>
    <row r="21" ht="21.75" customHeight="1" spans="1:11">
      <c r="A21" s="294" t="s">
        <v>108</v>
      </c>
      <c r="B21" s="226" t="s">
        <v>109</v>
      </c>
      <c r="C21" s="226" t="s">
        <v>110</v>
      </c>
      <c r="D21" s="226" t="s">
        <v>111</v>
      </c>
      <c r="E21" s="226" t="s">
        <v>112</v>
      </c>
      <c r="F21" s="226" t="s">
        <v>113</v>
      </c>
      <c r="G21" s="226" t="s">
        <v>114</v>
      </c>
      <c r="H21" s="226" t="s">
        <v>115</v>
      </c>
      <c r="I21" s="226" t="s">
        <v>116</v>
      </c>
      <c r="J21" s="226" t="s">
        <v>117</v>
      </c>
      <c r="K21" s="263" t="s">
        <v>118</v>
      </c>
    </row>
    <row r="22" customHeight="1" spans="1:11">
      <c r="A22" s="295" t="s">
        <v>119</v>
      </c>
      <c r="B22" s="296"/>
      <c r="C22" s="296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/>
      <c r="J22" s="296"/>
      <c r="K22" s="325"/>
    </row>
    <row r="23" customHeight="1" spans="1:11">
      <c r="A23" s="295" t="s">
        <v>120</v>
      </c>
      <c r="B23" s="296"/>
      <c r="C23" s="296"/>
      <c r="D23" s="296">
        <v>1</v>
      </c>
      <c r="E23" s="296">
        <v>1</v>
      </c>
      <c r="F23" s="296">
        <v>1</v>
      </c>
      <c r="G23" s="296">
        <v>1</v>
      </c>
      <c r="H23" s="296">
        <v>1</v>
      </c>
      <c r="I23" s="296"/>
      <c r="J23" s="296"/>
      <c r="K23" s="326"/>
    </row>
    <row r="24" customHeight="1" spans="1:11">
      <c r="A24" s="197"/>
      <c r="B24" s="296"/>
      <c r="C24" s="296"/>
      <c r="D24" s="296"/>
      <c r="E24" s="296"/>
      <c r="F24" s="296"/>
      <c r="G24" s="296"/>
      <c r="H24" s="296"/>
      <c r="I24" s="296"/>
      <c r="J24" s="296"/>
      <c r="K24" s="326"/>
    </row>
    <row r="25" customHeight="1" spans="1:11">
      <c r="A25" s="197"/>
      <c r="B25" s="296"/>
      <c r="C25" s="296"/>
      <c r="D25" s="296"/>
      <c r="E25" s="296"/>
      <c r="F25" s="296"/>
      <c r="G25" s="296"/>
      <c r="H25" s="296"/>
      <c r="I25" s="296"/>
      <c r="J25" s="296"/>
      <c r="K25" s="326"/>
    </row>
    <row r="26" customHeight="1" spans="1:11">
      <c r="A26" s="197"/>
      <c r="B26" s="296"/>
      <c r="C26" s="296"/>
      <c r="D26" s="296"/>
      <c r="E26" s="296"/>
      <c r="F26" s="296"/>
      <c r="G26" s="296"/>
      <c r="H26" s="296"/>
      <c r="I26" s="296"/>
      <c r="J26" s="296"/>
      <c r="K26" s="326"/>
    </row>
    <row r="27" ht="18" customHeight="1" spans="1:11">
      <c r="A27" s="297" t="s">
        <v>121</v>
      </c>
      <c r="B27" s="298"/>
      <c r="C27" s="298"/>
      <c r="D27" s="298"/>
      <c r="E27" s="298"/>
      <c r="F27" s="298"/>
      <c r="G27" s="298"/>
      <c r="H27" s="298"/>
      <c r="I27" s="298"/>
      <c r="J27" s="298"/>
      <c r="K27" s="327"/>
    </row>
    <row r="28" ht="18.75" customHeight="1" spans="1:11">
      <c r="A28" s="299" t="s">
        <v>122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28"/>
    </row>
    <row r="29" ht="18.75" customHeight="1" spans="1:11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29"/>
    </row>
    <row r="30" ht="18" customHeight="1" spans="1:11">
      <c r="A30" s="297" t="s">
        <v>123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7"/>
    </row>
    <row r="31" ht="14.25" spans="1:11">
      <c r="A31" s="303" t="s">
        <v>124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30"/>
    </row>
    <row r="32" ht="15" spans="1:11">
      <c r="A32" s="110" t="s">
        <v>125</v>
      </c>
      <c r="B32" s="112"/>
      <c r="C32" s="189" t="s">
        <v>66</v>
      </c>
      <c r="D32" s="189" t="s">
        <v>67</v>
      </c>
      <c r="E32" s="305" t="s">
        <v>126</v>
      </c>
      <c r="F32" s="306"/>
      <c r="G32" s="306"/>
      <c r="H32" s="306"/>
      <c r="I32" s="306"/>
      <c r="J32" s="306"/>
      <c r="K32" s="331"/>
    </row>
    <row r="33" ht="15" spans="1:11">
      <c r="A33" s="307" t="s">
        <v>127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</row>
    <row r="34" ht="14.25" spans="1:11">
      <c r="A34" s="308" t="s">
        <v>128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32"/>
    </row>
    <row r="35" ht="14.25" spans="1:11">
      <c r="A35" s="231" t="s">
        <v>129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5"/>
    </row>
    <row r="36" ht="14.25" spans="1:11">
      <c r="A36" s="231" t="s">
        <v>130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65"/>
    </row>
    <row r="37" ht="14.25" spans="1:11">
      <c r="A37" s="233" t="s">
        <v>131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5"/>
    </row>
    <row r="38" ht="14.25" spans="1:11">
      <c r="A38" s="233" t="s">
        <v>132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5"/>
    </row>
    <row r="39" ht="14.25" spans="1:11">
      <c r="A39" s="233" t="s">
        <v>133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65"/>
    </row>
    <row r="40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5"/>
    </row>
    <row r="41" ht="15" spans="1:11">
      <c r="A41" s="228" t="s">
        <v>134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64"/>
    </row>
    <row r="42" ht="15" spans="1:11">
      <c r="A42" s="277" t="s">
        <v>135</v>
      </c>
      <c r="B42" s="278"/>
      <c r="C42" s="278"/>
      <c r="D42" s="278"/>
      <c r="E42" s="278"/>
      <c r="F42" s="278"/>
      <c r="G42" s="278"/>
      <c r="H42" s="278"/>
      <c r="I42" s="278"/>
      <c r="J42" s="278"/>
      <c r="K42" s="320"/>
    </row>
    <row r="43" ht="14.25" spans="1:11">
      <c r="A43" s="284" t="s">
        <v>136</v>
      </c>
      <c r="B43" s="281" t="s">
        <v>94</v>
      </c>
      <c r="C43" s="281" t="s">
        <v>95</v>
      </c>
      <c r="D43" s="281" t="s">
        <v>87</v>
      </c>
      <c r="E43" s="286" t="s">
        <v>137</v>
      </c>
      <c r="F43" s="281" t="s">
        <v>94</v>
      </c>
      <c r="G43" s="281" t="s">
        <v>95</v>
      </c>
      <c r="H43" s="281" t="s">
        <v>87</v>
      </c>
      <c r="I43" s="286" t="s">
        <v>138</v>
      </c>
      <c r="J43" s="281" t="s">
        <v>94</v>
      </c>
      <c r="K43" s="321" t="s">
        <v>95</v>
      </c>
    </row>
    <row r="44" ht="14.25" spans="1:11">
      <c r="A44" s="193" t="s">
        <v>86</v>
      </c>
      <c r="B44" s="189" t="s">
        <v>94</v>
      </c>
      <c r="C44" s="189" t="s">
        <v>95</v>
      </c>
      <c r="D44" s="189" t="s">
        <v>87</v>
      </c>
      <c r="E44" s="226" t="s">
        <v>93</v>
      </c>
      <c r="F44" s="189" t="s">
        <v>94</v>
      </c>
      <c r="G44" s="189" t="s">
        <v>95</v>
      </c>
      <c r="H44" s="189" t="s">
        <v>87</v>
      </c>
      <c r="I44" s="226" t="s">
        <v>104</v>
      </c>
      <c r="J44" s="189" t="s">
        <v>94</v>
      </c>
      <c r="K44" s="184" t="s">
        <v>95</v>
      </c>
    </row>
    <row r="45" ht="15" spans="1:11">
      <c r="A45" s="201" t="s">
        <v>97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53"/>
    </row>
    <row r="46" ht="15" spans="1:11">
      <c r="A46" s="307" t="s">
        <v>139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</row>
    <row r="47" ht="15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32"/>
    </row>
    <row r="48" ht="15" spans="1:11">
      <c r="A48" s="310" t="s">
        <v>140</v>
      </c>
      <c r="B48" s="311" t="s">
        <v>141</v>
      </c>
      <c r="C48" s="311"/>
      <c r="D48" s="312" t="s">
        <v>142</v>
      </c>
      <c r="E48" s="313" t="s">
        <v>143</v>
      </c>
      <c r="F48" s="314" t="s">
        <v>144</v>
      </c>
      <c r="G48" s="315">
        <v>45430</v>
      </c>
      <c r="H48" s="316" t="s">
        <v>145</v>
      </c>
      <c r="I48" s="333"/>
      <c r="J48" s="334" t="s">
        <v>146</v>
      </c>
      <c r="K48" s="335"/>
    </row>
    <row r="49" ht="15" spans="1:11">
      <c r="A49" s="307"/>
      <c r="B49" s="307"/>
      <c r="C49" s="307"/>
      <c r="D49" s="307"/>
      <c r="E49" s="307"/>
      <c r="F49" s="307"/>
      <c r="G49" s="307"/>
      <c r="H49" s="307"/>
      <c r="I49" s="307"/>
      <c r="J49" s="307"/>
      <c r="K49" s="307"/>
    </row>
    <row r="50" ht="15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36"/>
    </row>
    <row r="51" ht="15" spans="1:11">
      <c r="A51" s="310" t="s">
        <v>140</v>
      </c>
      <c r="B51" s="311" t="s">
        <v>141</v>
      </c>
      <c r="C51" s="311"/>
      <c r="D51" s="312" t="s">
        <v>142</v>
      </c>
      <c r="E51" s="313" t="s">
        <v>143</v>
      </c>
      <c r="F51" s="314" t="s">
        <v>147</v>
      </c>
      <c r="G51" s="315">
        <v>45430</v>
      </c>
      <c r="H51" s="316" t="s">
        <v>145</v>
      </c>
      <c r="I51" s="333"/>
      <c r="J51" s="334" t="s">
        <v>146</v>
      </c>
      <c r="K51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G59" sqref="G59"/>
    </sheetView>
  </sheetViews>
  <sheetFormatPr defaultColWidth="10" defaultRowHeight="16.5" customHeight="1"/>
  <cols>
    <col min="1" max="1" width="10.875" style="171" customWidth="1"/>
    <col min="2" max="16384" width="10" style="171"/>
  </cols>
  <sheetData>
    <row r="1" ht="22.5" customHeight="1" spans="1:11">
      <c r="A1" s="172" t="s">
        <v>148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7.25" customHeight="1" spans="1:11">
      <c r="A2" s="173" t="s">
        <v>53</v>
      </c>
      <c r="B2" s="99" t="s">
        <v>54</v>
      </c>
      <c r="C2" s="99"/>
      <c r="D2" s="174" t="s">
        <v>55</v>
      </c>
      <c r="E2" s="174"/>
      <c r="F2" s="99" t="s">
        <v>56</v>
      </c>
      <c r="G2" s="99"/>
      <c r="H2" s="175" t="s">
        <v>57</v>
      </c>
      <c r="I2" s="249" t="s">
        <v>58</v>
      </c>
      <c r="J2" s="250"/>
      <c r="K2" s="251"/>
    </row>
    <row r="3" customHeight="1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customHeight="1" spans="1:11">
      <c r="A4" s="182" t="s">
        <v>62</v>
      </c>
      <c r="B4" s="183" t="s">
        <v>63</v>
      </c>
      <c r="C4" s="184"/>
      <c r="D4" s="182" t="s">
        <v>64</v>
      </c>
      <c r="E4" s="185"/>
      <c r="F4" s="186">
        <v>45473</v>
      </c>
      <c r="G4" s="187"/>
      <c r="H4" s="182" t="s">
        <v>149</v>
      </c>
      <c r="I4" s="185"/>
      <c r="J4" s="189" t="s">
        <v>66</v>
      </c>
      <c r="K4" s="184" t="s">
        <v>67</v>
      </c>
    </row>
    <row r="5" customHeight="1" spans="1:11">
      <c r="A5" s="188" t="s">
        <v>68</v>
      </c>
      <c r="B5" s="189" t="s">
        <v>69</v>
      </c>
      <c r="C5" s="184"/>
      <c r="D5" s="182" t="s">
        <v>70</v>
      </c>
      <c r="E5" s="185"/>
      <c r="F5" s="186">
        <v>45427</v>
      </c>
      <c r="G5" s="187"/>
      <c r="H5" s="182" t="s">
        <v>150</v>
      </c>
      <c r="I5" s="185"/>
      <c r="J5" s="189" t="s">
        <v>66</v>
      </c>
      <c r="K5" s="184" t="s">
        <v>67</v>
      </c>
    </row>
    <row r="6" customHeight="1" spans="1:11">
      <c r="A6" s="182" t="s">
        <v>72</v>
      </c>
      <c r="B6" s="190">
        <v>2</v>
      </c>
      <c r="C6" s="191">
        <v>5</v>
      </c>
      <c r="D6" s="188" t="s">
        <v>73</v>
      </c>
      <c r="E6" s="192"/>
      <c r="F6" s="186">
        <v>45442</v>
      </c>
      <c r="G6" s="187"/>
      <c r="H6" s="193" t="s">
        <v>151</v>
      </c>
      <c r="I6" s="226"/>
      <c r="J6" s="226"/>
      <c r="K6" s="252"/>
    </row>
    <row r="7" customHeight="1" spans="1:11">
      <c r="A7" s="182" t="s">
        <v>75</v>
      </c>
      <c r="B7" s="194">
        <v>1600</v>
      </c>
      <c r="C7" s="195"/>
      <c r="D7" s="188" t="s">
        <v>76</v>
      </c>
      <c r="E7" s="196"/>
      <c r="F7" s="186">
        <v>45442</v>
      </c>
      <c r="G7" s="187"/>
      <c r="H7" s="197"/>
      <c r="I7" s="189"/>
      <c r="J7" s="189"/>
      <c r="K7" s="184"/>
    </row>
    <row r="8" customHeight="1" spans="1:11">
      <c r="A8" s="198" t="s">
        <v>78</v>
      </c>
      <c r="B8" s="199"/>
      <c r="C8" s="200"/>
      <c r="D8" s="201" t="s">
        <v>79</v>
      </c>
      <c r="E8" s="202"/>
      <c r="F8" s="203">
        <v>45468</v>
      </c>
      <c r="G8" s="204"/>
      <c r="H8" s="201"/>
      <c r="I8" s="202"/>
      <c r="J8" s="202"/>
      <c r="K8" s="253"/>
    </row>
    <row r="9" customHeight="1" spans="1:11">
      <c r="A9" s="205" t="s">
        <v>152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83</v>
      </c>
      <c r="B10" s="207" t="s">
        <v>84</v>
      </c>
      <c r="C10" s="208" t="s">
        <v>85</v>
      </c>
      <c r="D10" s="209"/>
      <c r="E10" s="210" t="s">
        <v>88</v>
      </c>
      <c r="F10" s="207" t="s">
        <v>84</v>
      </c>
      <c r="G10" s="208" t="s">
        <v>85</v>
      </c>
      <c r="H10" s="207"/>
      <c r="I10" s="210" t="s">
        <v>86</v>
      </c>
      <c r="J10" s="207" t="s">
        <v>84</v>
      </c>
      <c r="K10" s="254" t="s">
        <v>85</v>
      </c>
    </row>
    <row r="11" customHeight="1" spans="1:11">
      <c r="A11" s="188" t="s">
        <v>89</v>
      </c>
      <c r="B11" s="211" t="s">
        <v>84</v>
      </c>
      <c r="C11" s="189" t="s">
        <v>85</v>
      </c>
      <c r="D11" s="196"/>
      <c r="E11" s="192" t="s">
        <v>91</v>
      </c>
      <c r="F11" s="211" t="s">
        <v>84</v>
      </c>
      <c r="G11" s="189" t="s">
        <v>85</v>
      </c>
      <c r="H11" s="211"/>
      <c r="I11" s="192" t="s">
        <v>96</v>
      </c>
      <c r="J11" s="211" t="s">
        <v>84</v>
      </c>
      <c r="K11" s="184" t="s">
        <v>85</v>
      </c>
    </row>
    <row r="12" customHeight="1" spans="1:11">
      <c r="A12" s="201" t="s">
        <v>126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3"/>
    </row>
    <row r="13" customHeight="1" spans="1:11">
      <c r="A13" s="212" t="s">
        <v>153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 t="s">
        <v>154</v>
      </c>
      <c r="B14" s="214"/>
      <c r="C14" s="214"/>
      <c r="D14" s="214"/>
      <c r="E14" s="214"/>
      <c r="F14" s="214"/>
      <c r="G14" s="214"/>
      <c r="H14" s="214"/>
      <c r="I14" s="255"/>
      <c r="J14" s="255"/>
      <c r="K14" s="256"/>
    </row>
    <row r="15" customHeight="1" spans="1:11">
      <c r="A15" s="215"/>
      <c r="B15" s="216"/>
      <c r="C15" s="216"/>
      <c r="D15" s="217"/>
      <c r="E15" s="218"/>
      <c r="F15" s="216"/>
      <c r="G15" s="216"/>
      <c r="H15" s="217"/>
      <c r="I15" s="257"/>
      <c r="J15" s="258"/>
      <c r="K15" s="259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60"/>
    </row>
    <row r="17" customHeight="1" spans="1:11">
      <c r="A17" s="212" t="s">
        <v>155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 t="s">
        <v>156</v>
      </c>
      <c r="B18" s="214"/>
      <c r="C18" s="214"/>
      <c r="D18" s="214"/>
      <c r="E18" s="214"/>
      <c r="F18" s="214"/>
      <c r="G18" s="214"/>
      <c r="H18" s="214"/>
      <c r="I18" s="255"/>
      <c r="J18" s="255"/>
      <c r="K18" s="256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7"/>
      <c r="J19" s="258"/>
      <c r="K19" s="259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60"/>
    </row>
    <row r="21" customHeight="1" spans="1:11">
      <c r="A21" s="221" t="s">
        <v>123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98" t="s">
        <v>124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customHeight="1" spans="1:11">
      <c r="A23" s="110" t="s">
        <v>125</v>
      </c>
      <c r="B23" s="112"/>
      <c r="C23" s="189" t="s">
        <v>66</v>
      </c>
      <c r="D23" s="189" t="s">
        <v>67</v>
      </c>
      <c r="E23" s="109"/>
      <c r="F23" s="109"/>
      <c r="G23" s="109"/>
      <c r="H23" s="109"/>
      <c r="I23" s="109"/>
      <c r="J23" s="109"/>
      <c r="K23" s="156"/>
    </row>
    <row r="24" customHeight="1" spans="1:11">
      <c r="A24" s="222" t="s">
        <v>157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1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2"/>
    </row>
    <row r="26" customHeight="1" spans="1:11">
      <c r="A26" s="205" t="s">
        <v>135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76" t="s">
        <v>136</v>
      </c>
      <c r="B27" s="208" t="s">
        <v>94</v>
      </c>
      <c r="C27" s="208" t="s">
        <v>95</v>
      </c>
      <c r="D27" s="208" t="s">
        <v>87</v>
      </c>
      <c r="E27" s="177" t="s">
        <v>137</v>
      </c>
      <c r="F27" s="208" t="s">
        <v>94</v>
      </c>
      <c r="G27" s="208" t="s">
        <v>95</v>
      </c>
      <c r="H27" s="208" t="s">
        <v>87</v>
      </c>
      <c r="I27" s="177" t="s">
        <v>138</v>
      </c>
      <c r="J27" s="208" t="s">
        <v>94</v>
      </c>
      <c r="K27" s="254" t="s">
        <v>95</v>
      </c>
    </row>
    <row r="28" customHeight="1" spans="1:11">
      <c r="A28" s="193" t="s">
        <v>86</v>
      </c>
      <c r="B28" s="189" t="s">
        <v>94</v>
      </c>
      <c r="C28" s="189" t="s">
        <v>95</v>
      </c>
      <c r="D28" s="189" t="s">
        <v>87</v>
      </c>
      <c r="E28" s="226" t="s">
        <v>93</v>
      </c>
      <c r="F28" s="189" t="s">
        <v>94</v>
      </c>
      <c r="G28" s="189" t="s">
        <v>95</v>
      </c>
      <c r="H28" s="189" t="s">
        <v>87</v>
      </c>
      <c r="I28" s="226" t="s">
        <v>104</v>
      </c>
      <c r="J28" s="189" t="s">
        <v>94</v>
      </c>
      <c r="K28" s="184" t="s">
        <v>95</v>
      </c>
    </row>
    <row r="29" customHeight="1" spans="1:11">
      <c r="A29" s="182" t="s">
        <v>97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3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4"/>
    </row>
    <row r="31" customHeight="1" spans="1:11">
      <c r="A31" s="230" t="s">
        <v>158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 t="s">
        <v>159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65"/>
    </row>
    <row r="33" ht="17.25" customHeight="1" spans="1:11">
      <c r="A33" s="231" t="s">
        <v>160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5"/>
    </row>
    <row r="34" ht="17.25" customHeight="1" spans="1:11">
      <c r="A34" s="233" t="s">
        <v>161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65"/>
    </row>
    <row r="35" ht="17.25" customHeight="1" spans="1:11">
      <c r="A35" s="231" t="s">
        <v>162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5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5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5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5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5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5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5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5"/>
    </row>
    <row r="43" ht="17.25" customHeight="1" spans="1:11">
      <c r="A43" s="228" t="s">
        <v>134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4"/>
    </row>
    <row r="44" customHeight="1" spans="1:11">
      <c r="A44" s="230" t="s">
        <v>163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34" t="s">
        <v>126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6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6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62"/>
    </row>
    <row r="48" ht="21" customHeight="1" spans="1:11">
      <c r="A48" s="236" t="s">
        <v>140</v>
      </c>
      <c r="B48" s="237" t="s">
        <v>141</v>
      </c>
      <c r="C48" s="237"/>
      <c r="D48" s="238" t="s">
        <v>142</v>
      </c>
      <c r="E48" s="239" t="s">
        <v>143</v>
      </c>
      <c r="F48" s="238" t="s">
        <v>144</v>
      </c>
      <c r="G48" s="240">
        <v>45441</v>
      </c>
      <c r="H48" s="241" t="s">
        <v>145</v>
      </c>
      <c r="I48" s="241"/>
      <c r="J48" s="237" t="s">
        <v>146</v>
      </c>
      <c r="K48" s="267"/>
    </row>
    <row r="49" customHeight="1" spans="1:11">
      <c r="A49" s="242" t="s">
        <v>164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8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9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0"/>
    </row>
    <row r="52" ht="21" customHeight="1" spans="1:11">
      <c r="A52" s="236" t="s">
        <v>140</v>
      </c>
      <c r="B52" s="237" t="s">
        <v>141</v>
      </c>
      <c r="C52" s="237"/>
      <c r="D52" s="238" t="s">
        <v>142</v>
      </c>
      <c r="E52" s="238" t="s">
        <v>143</v>
      </c>
      <c r="F52" s="238" t="s">
        <v>144</v>
      </c>
      <c r="G52" s="248">
        <v>45442</v>
      </c>
      <c r="H52" s="241" t="s">
        <v>145</v>
      </c>
      <c r="I52" s="241"/>
      <c r="J52" s="271" t="s">
        <v>146</v>
      </c>
      <c r="K52" s="27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90" zoomScaleNormal="90" workbookViewId="0">
      <selection activeCell="O22" sqref="O22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9.1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165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166</v>
      </c>
      <c r="G2" s="103" t="s">
        <v>69</v>
      </c>
      <c r="H2" s="103"/>
      <c r="I2" s="132" t="s">
        <v>57</v>
      </c>
      <c r="J2" s="154" t="s">
        <v>58</v>
      </c>
      <c r="K2" s="155"/>
    </row>
    <row r="3" spans="1:11">
      <c r="A3" s="104" t="s">
        <v>75</v>
      </c>
      <c r="B3" s="105">
        <v>1600</v>
      </c>
      <c r="C3" s="105"/>
      <c r="D3" s="106" t="s">
        <v>167</v>
      </c>
      <c r="E3" s="107">
        <v>45473</v>
      </c>
      <c r="F3" s="108"/>
      <c r="G3" s="108"/>
      <c r="H3" s="109" t="s">
        <v>168</v>
      </c>
      <c r="I3" s="109"/>
      <c r="J3" s="109"/>
      <c r="K3" s="156"/>
    </row>
    <row r="4" spans="1:11">
      <c r="A4" s="110" t="s">
        <v>72</v>
      </c>
      <c r="B4" s="111">
        <v>2</v>
      </c>
      <c r="C4" s="111">
        <v>5</v>
      </c>
      <c r="D4" s="112" t="s">
        <v>169</v>
      </c>
      <c r="E4" s="108"/>
      <c r="F4" s="108"/>
      <c r="G4" s="108"/>
      <c r="H4" s="112" t="s">
        <v>170</v>
      </c>
      <c r="I4" s="112"/>
      <c r="J4" s="125" t="s">
        <v>66</v>
      </c>
      <c r="K4" s="157" t="s">
        <v>67</v>
      </c>
    </row>
    <row r="5" spans="1:11">
      <c r="A5" s="110" t="s">
        <v>171</v>
      </c>
      <c r="B5" s="105">
        <v>1</v>
      </c>
      <c r="C5" s="105"/>
      <c r="D5" s="106" t="s">
        <v>172</v>
      </c>
      <c r="E5" s="106" t="s">
        <v>173</v>
      </c>
      <c r="F5" s="106" t="s">
        <v>174</v>
      </c>
      <c r="G5" s="106" t="s">
        <v>175</v>
      </c>
      <c r="H5" s="112" t="s">
        <v>176</v>
      </c>
      <c r="I5" s="112"/>
      <c r="J5" s="125" t="s">
        <v>66</v>
      </c>
      <c r="K5" s="157" t="s">
        <v>67</v>
      </c>
    </row>
    <row r="6" ht="15" spans="1:11">
      <c r="A6" s="113" t="s">
        <v>177</v>
      </c>
      <c r="B6" s="114">
        <v>125</v>
      </c>
      <c r="C6" s="114"/>
      <c r="D6" s="115" t="s">
        <v>178</v>
      </c>
      <c r="E6" s="116"/>
      <c r="F6" s="117"/>
      <c r="G6" s="115">
        <v>1600</v>
      </c>
      <c r="H6" s="118" t="s">
        <v>179</v>
      </c>
      <c r="I6" s="118"/>
      <c r="J6" s="117" t="s">
        <v>66</v>
      </c>
      <c r="K6" s="158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180</v>
      </c>
      <c r="B8" s="102" t="s">
        <v>181</v>
      </c>
      <c r="C8" s="102" t="s">
        <v>182</v>
      </c>
      <c r="D8" s="102" t="s">
        <v>183</v>
      </c>
      <c r="E8" s="102" t="s">
        <v>184</v>
      </c>
      <c r="F8" s="102" t="s">
        <v>185</v>
      </c>
      <c r="G8" s="123" t="s">
        <v>78</v>
      </c>
      <c r="H8" s="124"/>
      <c r="I8" s="124"/>
      <c r="J8" s="124"/>
      <c r="K8" s="159"/>
    </row>
    <row r="9" spans="1:11">
      <c r="A9" s="110" t="s">
        <v>186</v>
      </c>
      <c r="B9" s="112"/>
      <c r="C9" s="125" t="s">
        <v>66</v>
      </c>
      <c r="D9" s="125" t="s">
        <v>67</v>
      </c>
      <c r="E9" s="106" t="s">
        <v>187</v>
      </c>
      <c r="F9" s="126" t="s">
        <v>188</v>
      </c>
      <c r="G9" s="127"/>
      <c r="H9" s="128"/>
      <c r="I9" s="128"/>
      <c r="J9" s="128"/>
      <c r="K9" s="160"/>
    </row>
    <row r="10" spans="1:11">
      <c r="A10" s="110" t="s">
        <v>189</v>
      </c>
      <c r="B10" s="112"/>
      <c r="C10" s="125" t="s">
        <v>66</v>
      </c>
      <c r="D10" s="125" t="s">
        <v>67</v>
      </c>
      <c r="E10" s="106" t="s">
        <v>190</v>
      </c>
      <c r="F10" s="126" t="s">
        <v>191</v>
      </c>
      <c r="G10" s="127" t="s">
        <v>192</v>
      </c>
      <c r="H10" s="128"/>
      <c r="I10" s="128"/>
      <c r="J10" s="128"/>
      <c r="K10" s="160"/>
    </row>
    <row r="11" spans="1:11">
      <c r="A11" s="129" t="s">
        <v>152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1"/>
    </row>
    <row r="12" spans="1:11">
      <c r="A12" s="104" t="s">
        <v>88</v>
      </c>
      <c r="B12" s="125" t="s">
        <v>84</v>
      </c>
      <c r="C12" s="125" t="s">
        <v>85</v>
      </c>
      <c r="D12" s="126"/>
      <c r="E12" s="106" t="s">
        <v>86</v>
      </c>
      <c r="F12" s="125" t="s">
        <v>84</v>
      </c>
      <c r="G12" s="125" t="s">
        <v>85</v>
      </c>
      <c r="H12" s="125"/>
      <c r="I12" s="106" t="s">
        <v>193</v>
      </c>
      <c r="J12" s="125" t="s">
        <v>84</v>
      </c>
      <c r="K12" s="157" t="s">
        <v>85</v>
      </c>
    </row>
    <row r="13" spans="1:11">
      <c r="A13" s="104" t="s">
        <v>91</v>
      </c>
      <c r="B13" s="125" t="s">
        <v>84</v>
      </c>
      <c r="C13" s="125" t="s">
        <v>85</v>
      </c>
      <c r="D13" s="126"/>
      <c r="E13" s="106" t="s">
        <v>96</v>
      </c>
      <c r="F13" s="125" t="s">
        <v>84</v>
      </c>
      <c r="G13" s="125" t="s">
        <v>85</v>
      </c>
      <c r="H13" s="125"/>
      <c r="I13" s="106" t="s">
        <v>194</v>
      </c>
      <c r="J13" s="125" t="s">
        <v>84</v>
      </c>
      <c r="K13" s="157" t="s">
        <v>85</v>
      </c>
    </row>
    <row r="14" ht="15" spans="1:11">
      <c r="A14" s="113" t="s">
        <v>195</v>
      </c>
      <c r="B14" s="117" t="s">
        <v>84</v>
      </c>
      <c r="C14" s="117" t="s">
        <v>85</v>
      </c>
      <c r="D14" s="116"/>
      <c r="E14" s="115" t="s">
        <v>196</v>
      </c>
      <c r="F14" s="117" t="s">
        <v>84</v>
      </c>
      <c r="G14" s="117" t="s">
        <v>85</v>
      </c>
      <c r="H14" s="117"/>
      <c r="I14" s="115" t="s">
        <v>197</v>
      </c>
      <c r="J14" s="117" t="s">
        <v>84</v>
      </c>
      <c r="K14" s="158" t="s">
        <v>85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198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2"/>
    </row>
    <row r="17" spans="1:11">
      <c r="A17" s="110" t="s">
        <v>199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3"/>
    </row>
    <row r="18" spans="1:11">
      <c r="A18" s="110" t="s">
        <v>200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3"/>
    </row>
    <row r="19" spans="1:11">
      <c r="A19" s="133" t="s">
        <v>201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7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4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4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4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5"/>
    </row>
    <row r="24" spans="1:11">
      <c r="A24" s="110" t="s">
        <v>125</v>
      </c>
      <c r="B24" s="112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6"/>
    </row>
    <row r="25" ht="15" spans="1:11">
      <c r="A25" s="138" t="s">
        <v>202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6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203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9"/>
    </row>
    <row r="28" spans="1:11">
      <c r="A28" s="142" t="s">
        <v>204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7"/>
    </row>
    <row r="29" spans="1:11">
      <c r="A29" s="142" t="s">
        <v>205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7"/>
    </row>
    <row r="30" spans="1:11">
      <c r="A30" s="142" t="s">
        <v>206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67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7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7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7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4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4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8"/>
    </row>
    <row r="37" ht="18.75" customHeight="1" spans="1:11">
      <c r="A37" s="147" t="s">
        <v>207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9"/>
    </row>
    <row r="38" s="95" customFormat="1" ht="18.75" customHeight="1" spans="1:11">
      <c r="A38" s="110" t="s">
        <v>208</v>
      </c>
      <c r="B38" s="112"/>
      <c r="C38" s="112"/>
      <c r="D38" s="109" t="s">
        <v>209</v>
      </c>
      <c r="E38" s="109"/>
      <c r="F38" s="149" t="s">
        <v>210</v>
      </c>
      <c r="G38" s="150"/>
      <c r="H38" s="112" t="s">
        <v>211</v>
      </c>
      <c r="I38" s="112"/>
      <c r="J38" s="112" t="s">
        <v>212</v>
      </c>
      <c r="K38" s="163"/>
    </row>
    <row r="39" ht="18.75" customHeight="1" spans="1:13">
      <c r="A39" s="110" t="s">
        <v>126</v>
      </c>
      <c r="B39" s="112" t="s">
        <v>213</v>
      </c>
      <c r="C39" s="112"/>
      <c r="D39" s="112"/>
      <c r="E39" s="112"/>
      <c r="F39" s="112"/>
      <c r="G39" s="112"/>
      <c r="H39" s="112"/>
      <c r="I39" s="112"/>
      <c r="J39" s="112"/>
      <c r="K39" s="163"/>
      <c r="M39" s="95"/>
    </row>
    <row r="40" ht="30.95" customHeight="1" spans="1:11">
      <c r="A40" s="110"/>
      <c r="B40" s="112"/>
      <c r="C40" s="112"/>
      <c r="D40" s="112"/>
      <c r="E40" s="112"/>
      <c r="F40" s="112"/>
      <c r="G40" s="112"/>
      <c r="H40" s="112"/>
      <c r="I40" s="112"/>
      <c r="J40" s="112"/>
      <c r="K40" s="163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3"/>
    </row>
    <row r="42" ht="32.1" customHeight="1" spans="1:11">
      <c r="A42" s="113" t="s">
        <v>140</v>
      </c>
      <c r="B42" s="151" t="s">
        <v>214</v>
      </c>
      <c r="C42" s="151"/>
      <c r="D42" s="115" t="s">
        <v>215</v>
      </c>
      <c r="E42" s="116" t="s">
        <v>216</v>
      </c>
      <c r="F42" s="115" t="s">
        <v>144</v>
      </c>
      <c r="G42" s="152">
        <v>45468</v>
      </c>
      <c r="H42" s="153" t="s">
        <v>145</v>
      </c>
      <c r="I42" s="153"/>
      <c r="J42" s="151" t="s">
        <v>146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17145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4" workbookViewId="0">
      <selection activeCell="J16" sqref="J16"/>
    </sheetView>
  </sheetViews>
  <sheetFormatPr defaultColWidth="9" defaultRowHeight="26.1" customHeight="1"/>
  <cols>
    <col min="1" max="1" width="17.125" style="72" customWidth="1"/>
    <col min="2" max="7" width="9.375" style="72" customWidth="1"/>
    <col min="8" max="8" width="1.375" style="72" customWidth="1"/>
    <col min="9" max="13" width="14.375" style="72" customWidth="1"/>
    <col min="14" max="16384" width="9" style="72"/>
  </cols>
  <sheetData>
    <row r="1" ht="30" customHeight="1" spans="1:13">
      <c r="A1" s="73" t="s">
        <v>217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29.1" customHeight="1" spans="1:13">
      <c r="A2" s="75" t="s">
        <v>62</v>
      </c>
      <c r="B2" s="76" t="s">
        <v>63</v>
      </c>
      <c r="C2" s="77"/>
      <c r="D2" s="78" t="s">
        <v>68</v>
      </c>
      <c r="E2" s="77" t="s">
        <v>69</v>
      </c>
      <c r="F2" s="77"/>
      <c r="G2" s="77"/>
      <c r="H2" s="79"/>
      <c r="I2" s="88" t="s">
        <v>57</v>
      </c>
      <c r="J2" s="76" t="s">
        <v>58</v>
      </c>
      <c r="K2" s="77"/>
      <c r="L2" s="77"/>
      <c r="M2" s="77"/>
    </row>
    <row r="3" ht="29.1" customHeight="1" spans="1:13">
      <c r="A3" s="80" t="s">
        <v>218</v>
      </c>
      <c r="B3" s="81" t="s">
        <v>219</v>
      </c>
      <c r="C3" s="81"/>
      <c r="D3" s="81"/>
      <c r="E3" s="81"/>
      <c r="F3" s="81"/>
      <c r="G3" s="81"/>
      <c r="H3" s="82"/>
      <c r="I3" s="89" t="s">
        <v>220</v>
      </c>
      <c r="J3" s="89"/>
      <c r="K3" s="89"/>
      <c r="L3" s="89"/>
      <c r="M3" s="89"/>
    </row>
    <row r="4" ht="29.1" customHeight="1" spans="1:13">
      <c r="A4" s="80"/>
      <c r="B4" s="83" t="s">
        <v>110</v>
      </c>
      <c r="C4" s="83" t="s">
        <v>111</v>
      </c>
      <c r="D4" s="83" t="s">
        <v>112</v>
      </c>
      <c r="E4" s="83" t="s">
        <v>113</v>
      </c>
      <c r="F4" s="83" t="s">
        <v>114</v>
      </c>
      <c r="G4" s="83" t="s">
        <v>115</v>
      </c>
      <c r="H4" s="82"/>
      <c r="I4" s="90" t="s">
        <v>119</v>
      </c>
      <c r="J4" s="90" t="s">
        <v>119</v>
      </c>
      <c r="K4" s="90" t="s">
        <v>119</v>
      </c>
      <c r="L4" s="90" t="s">
        <v>120</v>
      </c>
      <c r="M4" s="90" t="s">
        <v>120</v>
      </c>
    </row>
    <row r="5" ht="15.95" customHeight="1" spans="1:13">
      <c r="A5" s="84" t="s">
        <v>221</v>
      </c>
      <c r="B5" s="83" t="s">
        <v>222</v>
      </c>
      <c r="C5" s="83" t="s">
        <v>223</v>
      </c>
      <c r="D5" s="83" t="s">
        <v>224</v>
      </c>
      <c r="E5" s="83" t="s">
        <v>225</v>
      </c>
      <c r="F5" s="83" t="s">
        <v>226</v>
      </c>
      <c r="G5" s="83" t="s">
        <v>227</v>
      </c>
      <c r="H5" s="82"/>
      <c r="I5" s="83" t="s">
        <v>111</v>
      </c>
      <c r="J5" s="83" t="s">
        <v>112</v>
      </c>
      <c r="K5" s="83" t="s">
        <v>113</v>
      </c>
      <c r="L5" s="83" t="s">
        <v>114</v>
      </c>
      <c r="M5" s="83" t="s">
        <v>115</v>
      </c>
    </row>
    <row r="6" ht="15.95" customHeight="1" spans="1:13">
      <c r="A6" s="85" t="s">
        <v>228</v>
      </c>
      <c r="B6" s="85">
        <f t="shared" ref="B6:B10" si="0">C6-1</f>
        <v>59</v>
      </c>
      <c r="C6" s="85">
        <f>D6-2</f>
        <v>60</v>
      </c>
      <c r="D6" s="83">
        <v>62</v>
      </c>
      <c r="E6" s="85">
        <f>D6+2</f>
        <v>64</v>
      </c>
      <c r="F6" s="85">
        <f>E6+2</f>
        <v>66</v>
      </c>
      <c r="G6" s="85">
        <f>F6+1</f>
        <v>67</v>
      </c>
      <c r="H6" s="82"/>
      <c r="I6" s="91" t="s">
        <v>229</v>
      </c>
      <c r="J6" s="91" t="s">
        <v>230</v>
      </c>
      <c r="K6" s="91" t="s">
        <v>231</v>
      </c>
      <c r="L6" s="91" t="s">
        <v>232</v>
      </c>
      <c r="M6" s="91" t="s">
        <v>233</v>
      </c>
    </row>
    <row r="7" ht="15.95" customHeight="1" spans="1:13">
      <c r="A7" s="85" t="s">
        <v>234</v>
      </c>
      <c r="B7" s="85">
        <f t="shared" ref="B7:B9" si="1">C7-4</f>
        <v>90</v>
      </c>
      <c r="C7" s="85">
        <f t="shared" ref="C7:C9" si="2">D7-4</f>
        <v>94</v>
      </c>
      <c r="D7" s="83">
        <v>98</v>
      </c>
      <c r="E7" s="85">
        <f t="shared" ref="E7:E9" si="3">D7+4</f>
        <v>102</v>
      </c>
      <c r="F7" s="85">
        <f>E7+4</f>
        <v>106</v>
      </c>
      <c r="G7" s="85">
        <f t="shared" ref="G7:G9" si="4">F7+6</f>
        <v>112</v>
      </c>
      <c r="H7" s="82"/>
      <c r="I7" s="91" t="s">
        <v>235</v>
      </c>
      <c r="J7" s="91" t="s">
        <v>236</v>
      </c>
      <c r="K7" s="91" t="s">
        <v>237</v>
      </c>
      <c r="L7" s="91" t="s">
        <v>238</v>
      </c>
      <c r="M7" s="91" t="s">
        <v>239</v>
      </c>
    </row>
    <row r="8" ht="15.95" customHeight="1" spans="1:13">
      <c r="A8" s="85" t="s">
        <v>240</v>
      </c>
      <c r="B8" s="85">
        <f t="shared" si="1"/>
        <v>84</v>
      </c>
      <c r="C8" s="85">
        <f t="shared" si="2"/>
        <v>88</v>
      </c>
      <c r="D8" s="83">
        <v>92</v>
      </c>
      <c r="E8" s="85">
        <f t="shared" si="3"/>
        <v>96</v>
      </c>
      <c r="F8" s="85">
        <f>E8+5</f>
        <v>101</v>
      </c>
      <c r="G8" s="85">
        <f t="shared" si="4"/>
        <v>107</v>
      </c>
      <c r="H8" s="82"/>
      <c r="I8" s="91" t="s">
        <v>241</v>
      </c>
      <c r="J8" s="91" t="s">
        <v>242</v>
      </c>
      <c r="K8" s="91" t="s">
        <v>243</v>
      </c>
      <c r="L8" s="91" t="s">
        <v>244</v>
      </c>
      <c r="M8" s="91" t="s">
        <v>245</v>
      </c>
    </row>
    <row r="9" ht="15.95" customHeight="1" spans="1:13">
      <c r="A9" s="85" t="s">
        <v>246</v>
      </c>
      <c r="B9" s="85">
        <f t="shared" si="1"/>
        <v>95</v>
      </c>
      <c r="C9" s="85">
        <f t="shared" si="2"/>
        <v>99</v>
      </c>
      <c r="D9" s="83">
        <v>103</v>
      </c>
      <c r="E9" s="85">
        <f t="shared" si="3"/>
        <v>107</v>
      </c>
      <c r="F9" s="85">
        <f>E9+5</f>
        <v>112</v>
      </c>
      <c r="G9" s="85">
        <f t="shared" si="4"/>
        <v>118</v>
      </c>
      <c r="H9" s="82"/>
      <c r="I9" s="91" t="s">
        <v>247</v>
      </c>
      <c r="J9" s="91" t="s">
        <v>247</v>
      </c>
      <c r="K9" s="91" t="s">
        <v>247</v>
      </c>
      <c r="L9" s="91" t="s">
        <v>247</v>
      </c>
      <c r="M9" s="91" t="s">
        <v>247</v>
      </c>
    </row>
    <row r="10" ht="15.95" customHeight="1" spans="1:13">
      <c r="A10" s="85" t="s">
        <v>248</v>
      </c>
      <c r="B10" s="85">
        <f t="shared" si="0"/>
        <v>37</v>
      </c>
      <c r="C10" s="85">
        <f>D10-1</f>
        <v>38</v>
      </c>
      <c r="D10" s="83">
        <v>39</v>
      </c>
      <c r="E10" s="85">
        <f>D10+1</f>
        <v>40</v>
      </c>
      <c r="F10" s="85">
        <f>E10+1</f>
        <v>41</v>
      </c>
      <c r="G10" s="85">
        <f>F10+1.2</f>
        <v>42.2</v>
      </c>
      <c r="H10" s="82"/>
      <c r="I10" s="91" t="s">
        <v>249</v>
      </c>
      <c r="J10" s="91" t="s">
        <v>249</v>
      </c>
      <c r="K10" s="91" t="s">
        <v>249</v>
      </c>
      <c r="L10" s="91" t="s">
        <v>249</v>
      </c>
      <c r="M10" s="91" t="s">
        <v>249</v>
      </c>
    </row>
    <row r="11" ht="15.95" customHeight="1" spans="1:13">
      <c r="A11" s="85" t="s">
        <v>250</v>
      </c>
      <c r="B11" s="85">
        <f>C11-0.5</f>
        <v>58.5</v>
      </c>
      <c r="C11" s="85">
        <f>D11-1</f>
        <v>59</v>
      </c>
      <c r="D11" s="83">
        <v>60</v>
      </c>
      <c r="E11" s="85">
        <f>D11+1</f>
        <v>61</v>
      </c>
      <c r="F11" s="85">
        <f>E11+1</f>
        <v>62</v>
      </c>
      <c r="G11" s="85">
        <f>F11+0.5</f>
        <v>62.5</v>
      </c>
      <c r="H11" s="82"/>
      <c r="I11" s="91" t="s">
        <v>251</v>
      </c>
      <c r="J11" s="91" t="s">
        <v>252</v>
      </c>
      <c r="K11" s="91" t="s">
        <v>253</v>
      </c>
      <c r="L11" s="91" t="s">
        <v>251</v>
      </c>
      <c r="M11" s="91" t="s">
        <v>252</v>
      </c>
    </row>
    <row r="12" ht="15.95" customHeight="1" spans="1:13">
      <c r="A12" s="85" t="s">
        <v>254</v>
      </c>
      <c r="B12" s="85">
        <f>C12-0.8</f>
        <v>16.9</v>
      </c>
      <c r="C12" s="85">
        <f>D12-0.8</f>
        <v>17.7</v>
      </c>
      <c r="D12" s="83">
        <v>18.5</v>
      </c>
      <c r="E12" s="85">
        <f>D12+0.8</f>
        <v>19.3</v>
      </c>
      <c r="F12" s="85">
        <f>E12+0.8</f>
        <v>20.1</v>
      </c>
      <c r="G12" s="85">
        <f>F12+1.1</f>
        <v>21.2</v>
      </c>
      <c r="H12" s="82"/>
      <c r="I12" s="91" t="s">
        <v>247</v>
      </c>
      <c r="J12" s="91" t="s">
        <v>247</v>
      </c>
      <c r="K12" s="91" t="s">
        <v>247</v>
      </c>
      <c r="L12" s="91" t="s">
        <v>247</v>
      </c>
      <c r="M12" s="91" t="s">
        <v>247</v>
      </c>
    </row>
    <row r="13" ht="15.95" customHeight="1" spans="1:13">
      <c r="A13" s="85" t="s">
        <v>255</v>
      </c>
      <c r="B13" s="85">
        <f>C13-0.6</f>
        <v>14.8</v>
      </c>
      <c r="C13" s="85">
        <f>D13-0.6</f>
        <v>15.4</v>
      </c>
      <c r="D13" s="83">
        <v>16</v>
      </c>
      <c r="E13" s="85">
        <f>D13+0.6</f>
        <v>16.6</v>
      </c>
      <c r="F13" s="85">
        <f>E13+0.6</f>
        <v>17.2</v>
      </c>
      <c r="G13" s="85">
        <f>F13+0.95</f>
        <v>18.15</v>
      </c>
      <c r="H13" s="82"/>
      <c r="I13" s="91" t="s">
        <v>247</v>
      </c>
      <c r="J13" s="91" t="s">
        <v>247</v>
      </c>
      <c r="K13" s="91" t="s">
        <v>247</v>
      </c>
      <c r="L13" s="91" t="s">
        <v>247</v>
      </c>
      <c r="M13" s="91" t="s">
        <v>247</v>
      </c>
    </row>
    <row r="14" ht="15.95" customHeight="1" spans="1:13">
      <c r="A14" s="85" t="s">
        <v>256</v>
      </c>
      <c r="B14" s="85">
        <f>C14-0.4</f>
        <v>11.7</v>
      </c>
      <c r="C14" s="85">
        <f>D14-0.4</f>
        <v>12.1</v>
      </c>
      <c r="D14" s="83">
        <v>12.5</v>
      </c>
      <c r="E14" s="85">
        <f>D14+0.4</f>
        <v>12.9</v>
      </c>
      <c r="F14" s="85">
        <f>E14+0.4</f>
        <v>13.3</v>
      </c>
      <c r="G14" s="85">
        <f t="shared" ref="G14:G15" si="5">F14+0.6</f>
        <v>13.9</v>
      </c>
      <c r="H14" s="82"/>
      <c r="I14" s="91" t="s">
        <v>257</v>
      </c>
      <c r="J14" s="91" t="s">
        <v>257</v>
      </c>
      <c r="K14" s="91" t="s">
        <v>257</v>
      </c>
      <c r="L14" s="91" t="s">
        <v>257</v>
      </c>
      <c r="M14" s="91" t="s">
        <v>257</v>
      </c>
    </row>
    <row r="15" ht="15.95" customHeight="1" spans="1:13">
      <c r="A15" s="85" t="s">
        <v>258</v>
      </c>
      <c r="B15" s="85">
        <f>C15-0.4</f>
        <v>9.2</v>
      </c>
      <c r="C15" s="85">
        <f>D15-0.4</f>
        <v>9.6</v>
      </c>
      <c r="D15" s="83">
        <v>10</v>
      </c>
      <c r="E15" s="85">
        <f>D15+0.4</f>
        <v>10.4</v>
      </c>
      <c r="F15" s="85">
        <f>E15+0.4</f>
        <v>10.8</v>
      </c>
      <c r="G15" s="85">
        <f t="shared" si="5"/>
        <v>11.4</v>
      </c>
      <c r="H15" s="82"/>
      <c r="I15" s="91" t="s">
        <v>247</v>
      </c>
      <c r="J15" s="91" t="s">
        <v>247</v>
      </c>
      <c r="K15" s="91" t="s">
        <v>247</v>
      </c>
      <c r="L15" s="91" t="s">
        <v>247</v>
      </c>
      <c r="M15" s="91" t="s">
        <v>247</v>
      </c>
    </row>
    <row r="16" spans="1:13">
      <c r="A16" s="86" t="s">
        <v>126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3">
      <c r="A17" s="72" t="s">
        <v>259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1:13">
      <c r="A18" s="87"/>
      <c r="B18" s="87"/>
      <c r="C18" s="87"/>
      <c r="D18" s="87"/>
      <c r="E18" s="87"/>
      <c r="F18" s="87"/>
      <c r="G18" s="87"/>
      <c r="H18" s="87"/>
      <c r="I18" s="92" t="s">
        <v>260</v>
      </c>
      <c r="J18" s="93"/>
      <c r="K18" s="86" t="s">
        <v>261</v>
      </c>
      <c r="L18" s="86"/>
      <c r="M18" s="86" t="s">
        <v>262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5"/>
  </mergeCells>
  <pageMargins left="0.156944444444444" right="0.0784722222222222" top="1" bottom="1" header="0.5" footer="0.5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19" sqref="F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40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263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265</v>
      </c>
      <c r="C2" s="5" t="s">
        <v>266</v>
      </c>
      <c r="D2" s="5" t="s">
        <v>267</v>
      </c>
      <c r="E2" s="42" t="s">
        <v>268</v>
      </c>
      <c r="F2" s="5" t="s">
        <v>269</v>
      </c>
      <c r="G2" s="4" t="s">
        <v>270</v>
      </c>
      <c r="H2" s="4"/>
      <c r="I2" s="4" t="s">
        <v>271</v>
      </c>
      <c r="J2" s="4"/>
      <c r="K2" s="6" t="s">
        <v>272</v>
      </c>
      <c r="L2" s="69" t="s">
        <v>273</v>
      </c>
      <c r="M2" s="25" t="s">
        <v>274</v>
      </c>
    </row>
    <row r="3" s="1" customFormat="1" ht="16.5" spans="1:13">
      <c r="A3" s="4"/>
      <c r="B3" s="7"/>
      <c r="C3" s="7"/>
      <c r="D3" s="7"/>
      <c r="E3" s="66"/>
      <c r="F3" s="7"/>
      <c r="G3" s="4" t="s">
        <v>275</v>
      </c>
      <c r="H3" s="4" t="s">
        <v>276</v>
      </c>
      <c r="I3" s="4" t="s">
        <v>275</v>
      </c>
      <c r="J3" s="4" t="s">
        <v>276</v>
      </c>
      <c r="K3" s="8"/>
      <c r="L3" s="70"/>
      <c r="M3" s="26"/>
    </row>
    <row r="4" ht="31.5" spans="1:13">
      <c r="A4" s="9">
        <v>1</v>
      </c>
      <c r="B4" s="371" t="s">
        <v>277</v>
      </c>
      <c r="C4" s="49" t="s">
        <v>278</v>
      </c>
      <c r="D4" s="372" t="s">
        <v>279</v>
      </c>
      <c r="E4" s="373" t="s">
        <v>280</v>
      </c>
      <c r="F4" s="12" t="s">
        <v>281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282</v>
      </c>
      <c r="M4" s="13" t="s">
        <v>283</v>
      </c>
    </row>
    <row r="5" ht="21" spans="1:13">
      <c r="A5" s="9">
        <v>1</v>
      </c>
      <c r="B5" s="371" t="s">
        <v>277</v>
      </c>
      <c r="C5" s="49" t="s">
        <v>284</v>
      </c>
      <c r="D5" s="372" t="s">
        <v>279</v>
      </c>
      <c r="E5" s="374" t="s">
        <v>285</v>
      </c>
      <c r="F5" s="13" t="s">
        <v>63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282</v>
      </c>
      <c r="M5" s="13" t="s">
        <v>283</v>
      </c>
    </row>
    <row r="6" ht="31.5" spans="1:13">
      <c r="A6" s="9">
        <v>1</v>
      </c>
      <c r="B6" s="371" t="s">
        <v>277</v>
      </c>
      <c r="C6" s="49" t="s">
        <v>286</v>
      </c>
      <c r="D6" s="372" t="s">
        <v>279</v>
      </c>
      <c r="E6" s="375" t="s">
        <v>287</v>
      </c>
      <c r="F6" s="13" t="s">
        <v>63</v>
      </c>
      <c r="G6" s="13">
        <v>0.2</v>
      </c>
      <c r="H6" s="13">
        <v>0.2</v>
      </c>
      <c r="I6" s="13">
        <v>0.2</v>
      </c>
      <c r="J6" s="13">
        <v>0.5</v>
      </c>
      <c r="K6" s="13">
        <f>SUM(G6:J6)</f>
        <v>1.1</v>
      </c>
      <c r="L6" s="13" t="s">
        <v>282</v>
      </c>
      <c r="M6" s="13" t="s">
        <v>283</v>
      </c>
    </row>
    <row r="7" spans="1:13">
      <c r="A7" s="9">
        <v>1</v>
      </c>
      <c r="B7" s="371" t="s">
        <v>277</v>
      </c>
      <c r="C7" s="55" t="s">
        <v>288</v>
      </c>
      <c r="D7" s="372" t="s">
        <v>279</v>
      </c>
      <c r="E7" s="376" t="s">
        <v>289</v>
      </c>
      <c r="F7" s="13" t="s">
        <v>290</v>
      </c>
      <c r="G7" s="13">
        <v>0.1</v>
      </c>
      <c r="H7" s="13">
        <v>0.2</v>
      </c>
      <c r="I7" s="13">
        <v>-0.1</v>
      </c>
      <c r="J7" s="13">
        <v>0.5</v>
      </c>
      <c r="K7" s="13">
        <f>SUM(G7:J7)</f>
        <v>0.7</v>
      </c>
      <c r="L7" s="13" t="s">
        <v>282</v>
      </c>
      <c r="M7" s="9" t="s">
        <v>283</v>
      </c>
    </row>
    <row r="8" spans="1:13">
      <c r="A8" s="9">
        <v>1</v>
      </c>
      <c r="B8" s="371" t="s">
        <v>277</v>
      </c>
      <c r="C8" s="55" t="s">
        <v>291</v>
      </c>
      <c r="D8" s="372" t="s">
        <v>279</v>
      </c>
      <c r="E8" s="377" t="s">
        <v>292</v>
      </c>
      <c r="F8" s="13" t="s">
        <v>290</v>
      </c>
      <c r="G8" s="13">
        <v>0</v>
      </c>
      <c r="H8" s="13">
        <v>0.2</v>
      </c>
      <c r="I8" s="13">
        <v>-0.4</v>
      </c>
      <c r="J8" s="13">
        <v>0.5</v>
      </c>
      <c r="K8" s="13">
        <f>SUM(G8:J8)</f>
        <v>0.3</v>
      </c>
      <c r="L8" s="13" t="s">
        <v>282</v>
      </c>
      <c r="M8" s="9" t="s">
        <v>283</v>
      </c>
    </row>
    <row r="9" spans="1:13">
      <c r="A9" s="9"/>
      <c r="B9" s="9"/>
      <c r="C9" s="9"/>
      <c r="D9" s="9"/>
      <c r="E9" s="61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61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6" t="s">
        <v>293</v>
      </c>
      <c r="B11" s="21"/>
      <c r="C11" s="21"/>
      <c r="D11" s="21"/>
      <c r="E11" s="18"/>
      <c r="F11" s="19"/>
      <c r="G11" s="34"/>
      <c r="H11" s="20" t="s">
        <v>294</v>
      </c>
      <c r="I11" s="21"/>
      <c r="J11" s="21"/>
      <c r="K11" s="22"/>
      <c r="L11" s="71"/>
      <c r="M11" s="27"/>
    </row>
    <row r="12" ht="16.5" spans="1:13">
      <c r="A12" s="68" t="s">
        <v>295</v>
      </c>
      <c r="B12" s="68"/>
      <c r="C12" s="24"/>
      <c r="D12" s="24"/>
      <c r="E12" s="62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2.125" style="65" customWidth="1"/>
    <col min="3" max="3" width="12.875" style="65" customWidth="1"/>
    <col min="4" max="4" width="9.125" style="4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296</v>
      </c>
      <c r="B1" s="3"/>
      <c r="C1" s="3"/>
      <c r="D1" s="41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266</v>
      </c>
      <c r="C2" s="5" t="s">
        <v>267</v>
      </c>
      <c r="D2" s="42" t="s">
        <v>268</v>
      </c>
      <c r="E2" s="5" t="s">
        <v>269</v>
      </c>
      <c r="F2" s="5" t="s">
        <v>265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66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ht="31.5" spans="1:15">
      <c r="A4" s="9">
        <v>1</v>
      </c>
      <c r="B4" s="49" t="s">
        <v>278</v>
      </c>
      <c r="C4" s="372" t="s">
        <v>279</v>
      </c>
      <c r="D4" s="373" t="s">
        <v>280</v>
      </c>
      <c r="E4" s="12" t="s">
        <v>281</v>
      </c>
      <c r="F4" s="371" t="s">
        <v>277</v>
      </c>
      <c r="G4" s="13" t="s">
        <v>66</v>
      </c>
      <c r="H4" s="13" t="s">
        <v>66</v>
      </c>
      <c r="I4" s="13">
        <v>3</v>
      </c>
      <c r="J4" s="13">
        <v>2</v>
      </c>
      <c r="K4" s="13">
        <v>3</v>
      </c>
      <c r="L4" s="13">
        <v>4</v>
      </c>
      <c r="M4" s="13">
        <v>1</v>
      </c>
      <c r="N4" s="13">
        <f>SUM(I4:M4)</f>
        <v>13</v>
      </c>
      <c r="O4" s="13" t="s">
        <v>283</v>
      </c>
    </row>
    <row r="5" ht="21" spans="1:15">
      <c r="A5" s="9">
        <v>2</v>
      </c>
      <c r="B5" s="49" t="s">
        <v>284</v>
      </c>
      <c r="C5" s="372" t="s">
        <v>279</v>
      </c>
      <c r="D5" s="374" t="s">
        <v>285</v>
      </c>
      <c r="E5" s="13" t="s">
        <v>63</v>
      </c>
      <c r="F5" s="371" t="s">
        <v>277</v>
      </c>
      <c r="G5" s="13" t="s">
        <v>66</v>
      </c>
      <c r="H5" s="13" t="s">
        <v>66</v>
      </c>
      <c r="I5" s="13">
        <v>3</v>
      </c>
      <c r="J5" s="13">
        <v>3</v>
      </c>
      <c r="K5" s="13">
        <v>3</v>
      </c>
      <c r="L5" s="13">
        <v>4</v>
      </c>
      <c r="M5" s="13">
        <v>3</v>
      </c>
      <c r="N5" s="13">
        <f>SUM(I5:M5)</f>
        <v>16</v>
      </c>
      <c r="O5" s="13" t="s">
        <v>283</v>
      </c>
    </row>
    <row r="6" ht="31.5" spans="1:15">
      <c r="A6" s="9">
        <v>3</v>
      </c>
      <c r="B6" s="49" t="s">
        <v>286</v>
      </c>
      <c r="C6" s="372" t="s">
        <v>279</v>
      </c>
      <c r="D6" s="375" t="s">
        <v>287</v>
      </c>
      <c r="E6" s="13" t="s">
        <v>63</v>
      </c>
      <c r="F6" s="371" t="s">
        <v>277</v>
      </c>
      <c r="G6" s="13" t="s">
        <v>66</v>
      </c>
      <c r="H6" s="13" t="s">
        <v>66</v>
      </c>
      <c r="I6" s="13">
        <v>2</v>
      </c>
      <c r="J6" s="13">
        <v>3</v>
      </c>
      <c r="K6" s="13">
        <v>1</v>
      </c>
      <c r="L6" s="13">
        <v>5</v>
      </c>
      <c r="M6" s="13">
        <v>1</v>
      </c>
      <c r="N6" s="13">
        <f>SUM(I6:M6)</f>
        <v>12</v>
      </c>
      <c r="O6" s="13" t="s">
        <v>283</v>
      </c>
    </row>
    <row r="7" spans="1:15">
      <c r="A7" s="9"/>
      <c r="B7" s="55" t="s">
        <v>288</v>
      </c>
      <c r="C7" s="372" t="s">
        <v>279</v>
      </c>
      <c r="D7" s="376" t="s">
        <v>289</v>
      </c>
      <c r="E7" s="13" t="s">
        <v>290</v>
      </c>
      <c r="F7" s="371" t="s">
        <v>277</v>
      </c>
      <c r="G7" s="13" t="s">
        <v>66</v>
      </c>
      <c r="H7" s="13" t="s">
        <v>66</v>
      </c>
      <c r="I7" s="13">
        <v>1</v>
      </c>
      <c r="J7" s="13">
        <v>3</v>
      </c>
      <c r="K7" s="13">
        <v>-1</v>
      </c>
      <c r="L7" s="13">
        <v>6</v>
      </c>
      <c r="M7" s="13">
        <v>-1</v>
      </c>
      <c r="N7" s="13">
        <f>SUM(I7:M7)</f>
        <v>8</v>
      </c>
      <c r="O7" s="13" t="s">
        <v>283</v>
      </c>
    </row>
    <row r="8" spans="1:15">
      <c r="A8" s="9"/>
      <c r="B8" s="55" t="s">
        <v>291</v>
      </c>
      <c r="C8" s="372" t="s">
        <v>279</v>
      </c>
      <c r="D8" s="377" t="s">
        <v>292</v>
      </c>
      <c r="E8" s="13" t="s">
        <v>290</v>
      </c>
      <c r="F8" s="371" t="s">
        <v>277</v>
      </c>
      <c r="G8" s="13" t="s">
        <v>66</v>
      </c>
      <c r="H8" s="13" t="s">
        <v>66</v>
      </c>
      <c r="I8" s="13">
        <v>0</v>
      </c>
      <c r="J8" s="13">
        <v>3</v>
      </c>
      <c r="K8" s="13">
        <v>-3</v>
      </c>
      <c r="L8" s="13">
        <v>7</v>
      </c>
      <c r="M8" s="13">
        <v>-3</v>
      </c>
      <c r="N8" s="13">
        <f>SUM(I8:M8)</f>
        <v>4</v>
      </c>
      <c r="O8" s="13" t="s">
        <v>283</v>
      </c>
    </row>
    <row r="9" spans="1:15">
      <c r="A9" s="9"/>
      <c r="B9" s="13"/>
      <c r="C9" s="13"/>
      <c r="D9" s="61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3"/>
      <c r="C10" s="13"/>
      <c r="D10" s="6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6" t="s">
        <v>307</v>
      </c>
      <c r="B11" s="17"/>
      <c r="C11" s="17"/>
      <c r="D11" s="18"/>
      <c r="E11" s="19"/>
      <c r="F11" s="39"/>
      <c r="G11" s="39"/>
      <c r="H11" s="39"/>
      <c r="I11" s="34"/>
      <c r="J11" s="20" t="s">
        <v>308</v>
      </c>
      <c r="K11" s="21"/>
      <c r="L11" s="21"/>
      <c r="M11" s="22"/>
      <c r="N11" s="21"/>
      <c r="O11" s="27"/>
    </row>
    <row r="12" ht="16.5" spans="1:15">
      <c r="A12" s="23" t="s">
        <v>309</v>
      </c>
      <c r="B12" s="67"/>
      <c r="C12" s="67"/>
      <c r="D12" s="6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A16" sqref="A16:E1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40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311</v>
      </c>
      <c r="B2" s="5" t="s">
        <v>265</v>
      </c>
      <c r="C2" s="5" t="s">
        <v>266</v>
      </c>
      <c r="D2" s="5" t="s">
        <v>267</v>
      </c>
      <c r="E2" s="42" t="s">
        <v>268</v>
      </c>
      <c r="F2" s="5" t="s">
        <v>269</v>
      </c>
      <c r="G2" s="43" t="s">
        <v>312</v>
      </c>
      <c r="H2" s="44"/>
      <c r="I2" s="63"/>
      <c r="J2" s="43" t="s">
        <v>313</v>
      </c>
      <c r="K2" s="44"/>
      <c r="L2" s="63"/>
      <c r="M2" s="43" t="s">
        <v>314</v>
      </c>
      <c r="N2" s="44"/>
      <c r="O2" s="63"/>
      <c r="P2" s="43" t="s">
        <v>315</v>
      </c>
      <c r="Q2" s="44"/>
      <c r="R2" s="63"/>
      <c r="S2" s="44" t="s">
        <v>316</v>
      </c>
      <c r="T2" s="44"/>
      <c r="U2" s="63"/>
      <c r="V2" s="36" t="s">
        <v>317</v>
      </c>
      <c r="W2" s="36" t="s">
        <v>305</v>
      </c>
    </row>
    <row r="3" s="1" customFormat="1" ht="16.5" spans="1:23">
      <c r="A3" s="7"/>
      <c r="B3" s="45"/>
      <c r="C3" s="45"/>
      <c r="D3" s="45"/>
      <c r="E3" s="46"/>
      <c r="F3" s="45"/>
      <c r="G3" s="4" t="s">
        <v>318</v>
      </c>
      <c r="H3" s="4" t="s">
        <v>68</v>
      </c>
      <c r="I3" s="4" t="s">
        <v>265</v>
      </c>
      <c r="J3" s="4" t="s">
        <v>318</v>
      </c>
      <c r="K3" s="4" t="s">
        <v>68</v>
      </c>
      <c r="L3" s="4" t="s">
        <v>265</v>
      </c>
      <c r="M3" s="4" t="s">
        <v>318</v>
      </c>
      <c r="N3" s="4" t="s">
        <v>68</v>
      </c>
      <c r="O3" s="4" t="s">
        <v>265</v>
      </c>
      <c r="P3" s="4" t="s">
        <v>318</v>
      </c>
      <c r="Q3" s="4" t="s">
        <v>68</v>
      </c>
      <c r="R3" s="4" t="s">
        <v>265</v>
      </c>
      <c r="S3" s="4" t="s">
        <v>318</v>
      </c>
      <c r="T3" s="4" t="s">
        <v>68</v>
      </c>
      <c r="U3" s="4" t="s">
        <v>265</v>
      </c>
      <c r="V3" s="64"/>
      <c r="W3" s="64"/>
    </row>
    <row r="4" ht="31.5" spans="1:23">
      <c r="A4" s="47" t="s">
        <v>319</v>
      </c>
      <c r="B4" s="371" t="s">
        <v>277</v>
      </c>
      <c r="C4" s="49" t="s">
        <v>278</v>
      </c>
      <c r="D4" s="372" t="s">
        <v>279</v>
      </c>
      <c r="E4" s="373" t="s">
        <v>280</v>
      </c>
      <c r="F4" s="12" t="s">
        <v>281</v>
      </c>
      <c r="G4" s="378" t="s">
        <v>320</v>
      </c>
      <c r="H4" s="372" t="s">
        <v>321</v>
      </c>
      <c r="I4" s="13" t="s">
        <v>322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21" spans="1:23">
      <c r="A5" s="51"/>
      <c r="B5" s="371" t="s">
        <v>277</v>
      </c>
      <c r="C5" s="49" t="s">
        <v>284</v>
      </c>
      <c r="D5" s="372" t="s">
        <v>279</v>
      </c>
      <c r="E5" s="374" t="s">
        <v>285</v>
      </c>
      <c r="F5" s="13" t="s">
        <v>63</v>
      </c>
      <c r="G5" s="43" t="s">
        <v>323</v>
      </c>
      <c r="H5" s="44"/>
      <c r="I5" s="63"/>
      <c r="J5" s="43" t="s">
        <v>324</v>
      </c>
      <c r="K5" s="44"/>
      <c r="L5" s="63"/>
      <c r="M5" s="43" t="s">
        <v>325</v>
      </c>
      <c r="N5" s="44"/>
      <c r="O5" s="63"/>
      <c r="P5" s="43" t="s">
        <v>326</v>
      </c>
      <c r="Q5" s="44"/>
      <c r="R5" s="63"/>
      <c r="S5" s="44" t="s">
        <v>327</v>
      </c>
      <c r="T5" s="44"/>
      <c r="U5" s="63"/>
      <c r="V5" s="13"/>
      <c r="W5" s="13"/>
    </row>
    <row r="6" ht="31.5" spans="1:23">
      <c r="A6" s="51"/>
      <c r="B6" s="371" t="s">
        <v>277</v>
      </c>
      <c r="C6" s="49" t="s">
        <v>286</v>
      </c>
      <c r="D6" s="372" t="s">
        <v>279</v>
      </c>
      <c r="E6" s="375" t="s">
        <v>287</v>
      </c>
      <c r="F6" s="13" t="s">
        <v>63</v>
      </c>
      <c r="G6" s="4" t="s">
        <v>318</v>
      </c>
      <c r="H6" s="4" t="s">
        <v>68</v>
      </c>
      <c r="I6" s="4" t="s">
        <v>265</v>
      </c>
      <c r="J6" s="4" t="s">
        <v>318</v>
      </c>
      <c r="K6" s="4" t="s">
        <v>68</v>
      </c>
      <c r="L6" s="4" t="s">
        <v>265</v>
      </c>
      <c r="M6" s="4" t="s">
        <v>318</v>
      </c>
      <c r="N6" s="4" t="s">
        <v>68</v>
      </c>
      <c r="O6" s="4" t="s">
        <v>265</v>
      </c>
      <c r="P6" s="4" t="s">
        <v>318</v>
      </c>
      <c r="Q6" s="4" t="s">
        <v>68</v>
      </c>
      <c r="R6" s="4" t="s">
        <v>265</v>
      </c>
      <c r="S6" s="4" t="s">
        <v>318</v>
      </c>
      <c r="T6" s="4" t="s">
        <v>68</v>
      </c>
      <c r="U6" s="4" t="s">
        <v>265</v>
      </c>
      <c r="V6" s="13"/>
      <c r="W6" s="13"/>
    </row>
    <row r="7" spans="1:23">
      <c r="A7" s="54" t="s">
        <v>328</v>
      </c>
      <c r="B7" s="371" t="s">
        <v>277</v>
      </c>
      <c r="C7" s="55" t="s">
        <v>288</v>
      </c>
      <c r="D7" s="372" t="s">
        <v>279</v>
      </c>
      <c r="E7" s="376" t="s">
        <v>289</v>
      </c>
      <c r="F7" s="13" t="s">
        <v>290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7"/>
      <c r="B8" s="371" t="s">
        <v>277</v>
      </c>
      <c r="C8" s="55" t="s">
        <v>291</v>
      </c>
      <c r="D8" s="372" t="s">
        <v>279</v>
      </c>
      <c r="E8" s="377" t="s">
        <v>292</v>
      </c>
      <c r="F8" s="13" t="s">
        <v>290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4" t="s">
        <v>329</v>
      </c>
      <c r="B9" s="54"/>
      <c r="C9" s="54"/>
      <c r="D9" s="54"/>
      <c r="E9" s="59"/>
      <c r="F9" s="5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7"/>
      <c r="B10" s="57"/>
      <c r="C10" s="57"/>
      <c r="D10" s="57"/>
      <c r="E10" s="60"/>
      <c r="F10" s="5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4" t="s">
        <v>330</v>
      </c>
      <c r="B11" s="54"/>
      <c r="C11" s="54"/>
      <c r="D11" s="54"/>
      <c r="E11" s="59"/>
      <c r="F11" s="5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7"/>
      <c r="B12" s="57"/>
      <c r="C12" s="57"/>
      <c r="D12" s="57"/>
      <c r="E12" s="60"/>
      <c r="F12" s="5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4" t="s">
        <v>331</v>
      </c>
      <c r="B13" s="54"/>
      <c r="C13" s="54"/>
      <c r="D13" s="54"/>
      <c r="E13" s="59"/>
      <c r="F13" s="5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7"/>
      <c r="B14" s="57"/>
      <c r="C14" s="57"/>
      <c r="D14" s="57"/>
      <c r="E14" s="60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9"/>
      <c r="B15" s="9"/>
      <c r="C15" s="9"/>
      <c r="D15" s="9"/>
      <c r="E15" s="6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2" customFormat="1" ht="18.75" spans="1:23">
      <c r="A16" s="16" t="s">
        <v>307</v>
      </c>
      <c r="B16" s="21"/>
      <c r="C16" s="21"/>
      <c r="D16" s="21"/>
      <c r="E16" s="18"/>
      <c r="F16" s="19"/>
      <c r="G16" s="34"/>
      <c r="H16" s="39"/>
      <c r="I16" s="39"/>
      <c r="J16" s="20" t="s">
        <v>294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2"/>
      <c r="V16" s="21"/>
      <c r="W16" s="27"/>
    </row>
    <row r="17" ht="16.5" spans="1:23">
      <c r="A17" s="23" t="s">
        <v>332</v>
      </c>
      <c r="B17" s="23"/>
      <c r="C17" s="24"/>
      <c r="D17" s="24"/>
      <c r="E17" s="6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9:B10"/>
    <mergeCell ref="B11:B12"/>
    <mergeCell ref="B13:B14"/>
    <mergeCell ref="C2:C3"/>
    <mergeCell ref="C9:C10"/>
    <mergeCell ref="C11:C12"/>
    <mergeCell ref="C13:C14"/>
    <mergeCell ref="D2:D3"/>
    <mergeCell ref="D9:D10"/>
    <mergeCell ref="D11:D12"/>
    <mergeCell ref="D13:D14"/>
    <mergeCell ref="E2:E3"/>
    <mergeCell ref="E9:E10"/>
    <mergeCell ref="E11:E12"/>
    <mergeCell ref="E13:E14"/>
    <mergeCell ref="F2:F3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2024-06-27T13:06:40Z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