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8452"/>
  </bookViews>
  <sheets>
    <sheet name="Sheet1" sheetId="1" r:id="rId1"/>
  </sheets>
  <externalReferences>
    <externalReference r:id="rId2"/>
  </externalReferences>
  <definedNames>
    <definedName name="CELL_RANGE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<sst xmlns="http://schemas.openxmlformats.org/spreadsheetml/2006/main" count="211" uniqueCount="64">
  <si>
    <t>探路者规格表</t>
  </si>
  <si>
    <t>单位：cm</t>
  </si>
  <si>
    <t>工厂</t>
  </si>
  <si>
    <t>滕圣</t>
  </si>
  <si>
    <t>日期：</t>
  </si>
  <si>
    <t>产品名称：</t>
  </si>
  <si>
    <t>男式功能长裤</t>
  </si>
  <si>
    <t>款号：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</si>
  <si>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</si>
  <si>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</si>
  <si>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</si>
  <si>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</si>
  <si>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</si>
  <si>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</si>
  <si>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</si>
  <si>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</si>
  <si>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</si>
  <si>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165/80B</t>
  </si>
  <si>
    <t>170/84B</t>
  </si>
  <si>
    <t>175/88B</t>
  </si>
  <si>
    <t>180/92B</t>
  </si>
  <si>
    <t>185/96B</t>
  </si>
  <si>
    <t>190/100B</t>
  </si>
  <si>
    <t>195/104B</t>
  </si>
  <si>
    <t>碳灰色</t>
  </si>
  <si>
    <t>地茶色</t>
  </si>
  <si>
    <t>碳灰</t>
  </si>
  <si>
    <t>黑色</t>
  </si>
  <si>
    <t>裤外侧长</t>
  </si>
  <si>
    <t>+0.7</t>
  </si>
  <si>
    <t>-0.3</t>
  </si>
  <si>
    <t>-0.5</t>
  </si>
  <si>
    <t>-0.7</t>
  </si>
  <si>
    <t>+0.6</t>
  </si>
  <si>
    <t>-0.8</t>
  </si>
  <si>
    <t>+0.3</t>
  </si>
  <si>
    <t>-0.2</t>
  </si>
  <si>
    <t>+0.5</t>
  </si>
  <si>
    <t>-0.6</t>
  </si>
  <si>
    <t>内裆长</t>
  </si>
  <si>
    <t>-1</t>
  </si>
  <si>
    <t>-1.5</t>
  </si>
  <si>
    <t>腰围（平量）</t>
  </si>
  <si>
    <t>+2</t>
  </si>
  <si>
    <t>+1</t>
  </si>
  <si>
    <t>-0</t>
  </si>
  <si>
    <t>臀围</t>
  </si>
  <si>
    <t>+0.2</t>
  </si>
  <si>
    <t>+1.5</t>
  </si>
  <si>
    <t>腿围/2</t>
  </si>
  <si>
    <t>+0.35</t>
  </si>
  <si>
    <t>+0.15</t>
  </si>
  <si>
    <t>-0.9</t>
  </si>
  <si>
    <t>膝围/2</t>
  </si>
  <si>
    <t>-0.4</t>
  </si>
  <si>
    <t>-1.4</t>
  </si>
  <si>
    <t>-1.2</t>
  </si>
  <si>
    <t>脚口/2（长裤）平</t>
  </si>
  <si>
    <t>+0.4</t>
  </si>
  <si>
    <t>+0.8</t>
  </si>
  <si>
    <t>前裆长 含腰</t>
  </si>
  <si>
    <t>后裆长 含腰</t>
  </si>
  <si>
    <t>裤装腿围/2——裤底十字缝垂直2厘米处横量至侧缝处</t>
  </si>
  <si>
    <t>臀围——按规格尺寸前门襟下垂直量至两侧缝*2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</si>
</sst>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b/>
      <sz val="10"/>
      <color theme="3"/>
      <name val="微软雅黑"/>
      <charset val="134"/>
    </font>
    <font>
      <sz val="10"/>
      <name val="微软雅黑"/>
      <charset val="134"/>
    </font>
    <font>
      <sz val="10"/>
      <color theme="3"/>
      <name val="微软雅黑"/>
      <charset val="134"/>
    </font>
    <font>
      <sz val="10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14" fontId="1" fillId="0" borderId="0" xfId="49" applyNumberFormat="1" applyFont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0" fontId="1" fillId="0" borderId="3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1" fillId="0" borderId="4" xfId="49" applyFont="1" applyBorder="1" applyAlignment="1">
      <alignment horizontal="center" vertical="center"/>
    </xf>
    <xf numFmtId="0" fontId="1" fillId="0" borderId="5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/>
    </xf>
    <xf numFmtId="0" fontId="2" fillId="0" borderId="1" xfId="49" applyFont="1" applyBorder="1" applyAlignment="1">
      <alignment horizontal="center"/>
    </xf>
    <xf numFmtId="0" fontId="1" fillId="0" borderId="2" xfId="49" applyFont="1" applyBorder="1" applyAlignment="1">
      <alignment horizontal="center"/>
    </xf>
    <xf numFmtId="0" fontId="1" fillId="0" borderId="6" xfId="49" applyFont="1" applyBorder="1" applyAlignment="1">
      <alignment horizontal="left" vertical="center"/>
    </xf>
    <xf numFmtId="0" fontId="2" fillId="2" borderId="1" xfId="49" applyFont="1" applyFill="1" applyBorder="1" applyAlignment="1">
      <alignment horizontal="center"/>
    </xf>
    <xf numFmtId="0" fontId="1" fillId="2" borderId="1" xfId="49" applyFont="1" applyFill="1" applyBorder="1" applyAlignment="1">
      <alignment horizontal="center"/>
    </xf>
    <xf numFmtId="0" fontId="3" fillId="0" borderId="6" xfId="49" applyFont="1" applyBorder="1" applyAlignment="1">
      <alignment horizontal="center"/>
    </xf>
    <xf numFmtId="0" fontId="3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6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0" xfId="49" applyFont="1" applyAlignment="1">
      <alignment horizontal="left"/>
    </xf>
    <xf numFmtId="0" fontId="4" fillId="0" borderId="0" xfId="49" applyFont="1" applyAlignment="1">
      <alignment horizontal="left"/>
    </xf>
    <xf numFmtId="0" fontId="5" fillId="0" borderId="0" xfId="49" applyFont="1" applyAlignment="1">
      <alignment horizontal="center" wrapText="1"/>
    </xf>
    <xf numFmtId="0" fontId="3" fillId="0" borderId="0" xfId="49" applyFont="1" applyAlignment="1"/>
    <xf numFmtId="0" fontId="3" fillId="0" borderId="0" xfId="49" applyFont="1" applyAlignment="1">
      <alignment horizontal="center"/>
    </xf>
    <xf numFmtId="0" fontId="3" fillId="0" borderId="2" xfId="49" applyFont="1" applyBorder="1" applyAlignment="1">
      <alignment horizontal="center"/>
    </xf>
    <xf numFmtId="0" fontId="3" fillId="0" borderId="3" xfId="49" applyFont="1" applyBorder="1" applyAlignment="1">
      <alignment horizontal="center"/>
    </xf>
    <xf numFmtId="0" fontId="3" fillId="0" borderId="4" xfId="49" applyFont="1" applyBorder="1" applyAlignment="1">
      <alignment horizontal="center"/>
    </xf>
    <xf numFmtId="49" fontId="3" fillId="0" borderId="1" xfId="49" applyNumberFormat="1" applyFont="1" applyBorder="1" applyAlignme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" xfId="49"/>
    <cellStyle name="常规 2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5</xdr:row>
      <xdr:rowOff>6350</xdr:rowOff>
    </xdr:from>
    <xdr:to>
      <xdr:col>1</xdr:col>
      <xdr:colOff>0</xdr:colOff>
      <xdr:row>7</xdr:row>
      <xdr:rowOff>0</xdr:rowOff>
    </xdr:to>
    <xdr:cxnSp>
      <xdr:nvCxnSpPr>
        <xdr:cNvPr id="2" name="直接连接符 1"/>
        <xdr:cNvCxnSpPr/>
      </xdr:nvCxnSpPr>
      <xdr:spPr>
        <a:xfrm>
          <a:off x="0" y="905510"/>
          <a:ext cx="647700" cy="3644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</xdr:row>
      <xdr:rowOff>9525</xdr:rowOff>
    </xdr:from>
    <xdr:to>
      <xdr:col>1</xdr:col>
      <xdr:colOff>0</xdr:colOff>
      <xdr:row>7</xdr:row>
      <xdr:rowOff>0</xdr:rowOff>
    </xdr:to>
    <xdr:sp>
      <xdr:nvSpPr>
        <xdr:cNvPr id="3" name="直接连接符 6"/>
        <xdr:cNvSpPr>
          <a:spLocks noChangeShapeType="1"/>
        </xdr:cNvSpPr>
      </xdr:nvSpPr>
      <xdr:spPr>
        <a:xfrm>
          <a:off x="0" y="908685"/>
          <a:ext cx="647700" cy="36131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6350</xdr:rowOff>
    </xdr:from>
    <xdr:to>
      <xdr:col>1</xdr:col>
      <xdr:colOff>0</xdr:colOff>
      <xdr:row>7</xdr:row>
      <xdr:rowOff>0</xdr:rowOff>
    </xdr:to>
    <xdr:cxnSp>
      <xdr:nvCxnSpPr>
        <xdr:cNvPr id="4" name="直接连接符 3"/>
        <xdr:cNvCxnSpPr/>
      </xdr:nvCxnSpPr>
      <xdr:spPr>
        <a:xfrm>
          <a:off x="0" y="905510"/>
          <a:ext cx="647700" cy="3644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MMBM91743&#30007;&#24335;&#21151;&#33021;&#38271;&#35044;20240416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批版报告"/>
      <sheetName val="全码规格 (2)"/>
      <sheetName val="跳码样0315"/>
      <sheetName val="产前样0416"/>
    </sheetNames>
    <sheetDataSet>
      <sheetData sheetId="0">
        <row r="6">
          <cell r="G6" t="str">
            <v>24FW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"/>
  <sheetViews>
    <sheetView tabSelected="1" workbookViewId="0">
      <selection activeCell="AB19" sqref="AB19"/>
    </sheetView>
  </sheetViews>
  <sheetFormatPr defaultColWidth="9.02654867256637" defaultRowHeight="13.5"/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14.6" spans="1:26">
      <c r="A3" s="2" t="s">
        <v>1</v>
      </c>
      <c r="B3" s="2"/>
      <c r="C3" s="2" t="s">
        <v>2</v>
      </c>
      <c r="D3" s="3" t="s">
        <v>3</v>
      </c>
      <c r="E3" s="2"/>
      <c r="F3" s="2" t="s">
        <v>4</v>
      </c>
      <c r="G3" s="4">
        <v>45327</v>
      </c>
      <c r="H3" s="2"/>
      <c r="I3" s="26"/>
      <c r="J3" s="26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ht="14.6" spans="1:26">
      <c r="A4" s="5" t="s">
        <v>5</v>
      </c>
      <c r="B4" s="6" t="s">
        <v>6</v>
      </c>
      <c r="C4" s="6"/>
      <c r="D4" s="7"/>
      <c r="E4" s="6"/>
      <c r="F4" s="6" t="s">
        <v>7</v>
      </c>
      <c r="G4" s="6" t="str">
        <f>[1]封面!G6</f>
        <v>24FW</v>
      </c>
      <c r="H4" s="6"/>
      <c r="I4" s="26"/>
      <c r="J4" s="26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ht="14.6" spans="1:26">
      <c r="A5" s="8"/>
      <c r="B5" s="9"/>
      <c r="C5" s="9"/>
      <c r="D5" s="10"/>
      <c r="E5" s="9"/>
      <c r="F5" s="9"/>
      <c r="G5" s="9"/>
      <c r="H5" s="11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ht="14.6" spans="1:26">
      <c r="A6" s="12" t="s">
        <v>8</v>
      </c>
      <c r="B6" s="13" t="s">
        <v>9</v>
      </c>
      <c r="C6" s="13" t="s">
        <v>10</v>
      </c>
      <c r="D6" s="14" t="s">
        <v>11</v>
      </c>
      <c r="E6" s="13" t="s">
        <v>12</v>
      </c>
      <c r="F6" s="13" t="s">
        <v>13</v>
      </c>
      <c r="G6" s="15" t="s">
        <v>14</v>
      </c>
      <c r="H6" s="13" t="s">
        <v>15</v>
      </c>
      <c r="I6" s="29" t="s">
        <v>9</v>
      </c>
      <c r="J6" s="30"/>
      <c r="K6" s="31"/>
      <c r="L6" s="29" t="s">
        <v>10</v>
      </c>
      <c r="M6" s="30"/>
      <c r="N6" s="31"/>
      <c r="O6" s="29" t="s">
        <v>11</v>
      </c>
      <c r="P6" s="30"/>
      <c r="Q6" s="31"/>
      <c r="R6" s="29" t="s">
        <v>12</v>
      </c>
      <c r="S6" s="30"/>
      <c r="T6" s="31"/>
      <c r="U6" s="29" t="s">
        <v>13</v>
      </c>
      <c r="V6" s="30"/>
      <c r="W6" s="31"/>
      <c r="X6" s="29" t="s">
        <v>14</v>
      </c>
      <c r="Y6" s="30"/>
      <c r="Z6" s="31"/>
    </row>
    <row r="7" ht="14.6" spans="1:26">
      <c r="A7" s="16" t="s">
        <v>16</v>
      </c>
      <c r="B7" s="13" t="s">
        <v>17</v>
      </c>
      <c r="C7" s="13" t="s">
        <v>18</v>
      </c>
      <c r="D7" s="17" t="s">
        <v>19</v>
      </c>
      <c r="E7" s="18" t="s">
        <v>20</v>
      </c>
      <c r="F7" s="13" t="s">
        <v>21</v>
      </c>
      <c r="G7" s="13" t="s">
        <v>22</v>
      </c>
      <c r="H7" s="13" t="s">
        <v>23</v>
      </c>
      <c r="I7" s="32" t="s">
        <v>24</v>
      </c>
      <c r="J7" s="32" t="s">
        <v>24</v>
      </c>
      <c r="K7" s="32"/>
      <c r="L7" s="32" t="s">
        <v>25</v>
      </c>
      <c r="M7" s="32" t="s">
        <v>25</v>
      </c>
      <c r="N7" s="32" t="s">
        <v>26</v>
      </c>
      <c r="O7" s="32" t="s">
        <v>25</v>
      </c>
      <c r="P7" s="32" t="s">
        <v>25</v>
      </c>
      <c r="Q7" s="32" t="s">
        <v>26</v>
      </c>
      <c r="R7" s="32" t="s">
        <v>27</v>
      </c>
      <c r="S7" s="32" t="s">
        <v>27</v>
      </c>
      <c r="T7" s="32" t="s">
        <v>25</v>
      </c>
      <c r="U7" s="32" t="s">
        <v>27</v>
      </c>
      <c r="V7" s="32" t="s">
        <v>27</v>
      </c>
      <c r="W7" s="32" t="s">
        <v>27</v>
      </c>
      <c r="X7" s="32" t="s">
        <v>26</v>
      </c>
      <c r="Y7" s="32" t="s">
        <v>26</v>
      </c>
      <c r="Z7" s="32" t="s">
        <v>27</v>
      </c>
    </row>
    <row r="8" ht="14.6" spans="1:26">
      <c r="A8" s="19" t="s">
        <v>28</v>
      </c>
      <c r="B8" s="20">
        <f>C8-2.1</f>
        <v>98.8</v>
      </c>
      <c r="C8" s="20">
        <f>D8-2.1</f>
        <v>100.9</v>
      </c>
      <c r="D8" s="21">
        <v>103</v>
      </c>
      <c r="E8" s="20">
        <f t="shared" ref="E8:H8" si="0">D8+2.1</f>
        <v>105.1</v>
      </c>
      <c r="F8" s="20">
        <f t="shared" si="0"/>
        <v>107.2</v>
      </c>
      <c r="G8" s="20">
        <f t="shared" si="0"/>
        <v>109.3</v>
      </c>
      <c r="H8" s="20">
        <f t="shared" si="0"/>
        <v>111.4</v>
      </c>
      <c r="I8" s="32" t="s">
        <v>29</v>
      </c>
      <c r="J8" s="32" t="s">
        <v>29</v>
      </c>
      <c r="K8" s="32"/>
      <c r="L8" s="32" t="s">
        <v>30</v>
      </c>
      <c r="M8" s="32" t="s">
        <v>30</v>
      </c>
      <c r="N8" s="32" t="s">
        <v>31</v>
      </c>
      <c r="O8" s="32" t="s">
        <v>31</v>
      </c>
      <c r="P8" s="32" t="s">
        <v>32</v>
      </c>
      <c r="Q8" s="32" t="s">
        <v>31</v>
      </c>
      <c r="R8" s="32" t="s">
        <v>33</v>
      </c>
      <c r="S8" s="32" t="s">
        <v>34</v>
      </c>
      <c r="T8" s="32" t="s">
        <v>30</v>
      </c>
      <c r="U8" s="32" t="s">
        <v>35</v>
      </c>
      <c r="V8" s="32" t="s">
        <v>36</v>
      </c>
      <c r="W8" s="32" t="s">
        <v>37</v>
      </c>
      <c r="X8" s="32" t="s">
        <v>30</v>
      </c>
      <c r="Y8" s="32" t="s">
        <v>38</v>
      </c>
      <c r="Z8" s="32" t="s">
        <v>36</v>
      </c>
    </row>
    <row r="9" ht="14.6" spans="1:26">
      <c r="A9" s="22" t="s">
        <v>39</v>
      </c>
      <c r="B9" s="20">
        <f>C9-1.5</f>
        <v>71.5</v>
      </c>
      <c r="C9" s="20">
        <f>D9-1.5</f>
        <v>73</v>
      </c>
      <c r="D9" s="21">
        <v>74.5</v>
      </c>
      <c r="E9" s="20">
        <f t="shared" ref="E9:H9" si="1">D9+1.5</f>
        <v>76</v>
      </c>
      <c r="F9" s="20">
        <f t="shared" si="1"/>
        <v>77.5</v>
      </c>
      <c r="G9" s="20">
        <f t="shared" si="1"/>
        <v>79</v>
      </c>
      <c r="H9" s="20">
        <f t="shared" si="1"/>
        <v>80.5</v>
      </c>
      <c r="I9" s="32" t="s">
        <v>31</v>
      </c>
      <c r="J9" s="32" t="s">
        <v>31</v>
      </c>
      <c r="K9" s="32"/>
      <c r="L9" s="32" t="s">
        <v>31</v>
      </c>
      <c r="M9" s="32" t="s">
        <v>32</v>
      </c>
      <c r="N9" s="32" t="s">
        <v>40</v>
      </c>
      <c r="O9" s="32" t="s">
        <v>41</v>
      </c>
      <c r="P9" s="32" t="s">
        <v>31</v>
      </c>
      <c r="Q9" s="32" t="s">
        <v>40</v>
      </c>
      <c r="R9" s="32" t="s">
        <v>31</v>
      </c>
      <c r="S9" s="32" t="s">
        <v>38</v>
      </c>
      <c r="T9" s="32" t="s">
        <v>31</v>
      </c>
      <c r="U9" s="32" t="s">
        <v>40</v>
      </c>
      <c r="V9" s="32" t="s">
        <v>31</v>
      </c>
      <c r="W9" s="32" t="s">
        <v>40</v>
      </c>
      <c r="X9" s="32" t="s">
        <v>34</v>
      </c>
      <c r="Y9" s="32" t="s">
        <v>30</v>
      </c>
      <c r="Z9" s="32" t="s">
        <v>31</v>
      </c>
    </row>
    <row r="10" ht="14.6" spans="1:26">
      <c r="A10" s="22" t="s">
        <v>42</v>
      </c>
      <c r="B10" s="20">
        <f>C10-4</f>
        <v>76</v>
      </c>
      <c r="C10" s="20">
        <f>D10-4</f>
        <v>80</v>
      </c>
      <c r="D10" s="21">
        <v>84</v>
      </c>
      <c r="E10" s="20">
        <f>D10+4</f>
        <v>88</v>
      </c>
      <c r="F10" s="20">
        <f>E10+5</f>
        <v>93</v>
      </c>
      <c r="G10" s="23">
        <f>F10+6</f>
        <v>99</v>
      </c>
      <c r="H10" s="20">
        <f>G10+6</f>
        <v>105</v>
      </c>
      <c r="I10" s="32" t="s">
        <v>35</v>
      </c>
      <c r="J10" s="32" t="s">
        <v>33</v>
      </c>
      <c r="K10" s="32"/>
      <c r="L10" s="32" t="s">
        <v>43</v>
      </c>
      <c r="M10" s="32" t="s">
        <v>44</v>
      </c>
      <c r="N10" s="32" t="s">
        <v>43</v>
      </c>
      <c r="O10" s="32" t="s">
        <v>43</v>
      </c>
      <c r="P10" s="32" t="s">
        <v>43</v>
      </c>
      <c r="Q10" s="32" t="s">
        <v>43</v>
      </c>
      <c r="R10" s="32" t="s">
        <v>45</v>
      </c>
      <c r="S10" s="32" t="s">
        <v>44</v>
      </c>
      <c r="T10" s="32" t="s">
        <v>43</v>
      </c>
      <c r="U10" s="32" t="s">
        <v>44</v>
      </c>
      <c r="V10" s="32" t="s">
        <v>45</v>
      </c>
      <c r="W10" s="32" t="s">
        <v>45</v>
      </c>
      <c r="X10" s="32" t="s">
        <v>45</v>
      </c>
      <c r="Y10" s="32" t="s">
        <v>31</v>
      </c>
      <c r="Z10" s="32" t="s">
        <v>45</v>
      </c>
    </row>
    <row r="11" ht="14.6" spans="1:26">
      <c r="A11" s="22" t="s">
        <v>46</v>
      </c>
      <c r="B11" s="20">
        <f>C11-3.6</f>
        <v>98.8</v>
      </c>
      <c r="C11" s="20">
        <f>D11-3.6</f>
        <v>102.4</v>
      </c>
      <c r="D11" s="21">
        <v>106</v>
      </c>
      <c r="E11" s="20">
        <f t="shared" ref="E11:H11" si="2">D11+4</f>
        <v>110</v>
      </c>
      <c r="F11" s="20">
        <f t="shared" si="2"/>
        <v>114</v>
      </c>
      <c r="G11" s="23">
        <f t="shared" si="2"/>
        <v>118</v>
      </c>
      <c r="H11" s="20">
        <f t="shared" si="2"/>
        <v>122</v>
      </c>
      <c r="I11" s="32" t="s">
        <v>47</v>
      </c>
      <c r="J11" s="32" t="s">
        <v>45</v>
      </c>
      <c r="K11" s="32"/>
      <c r="L11" s="32" t="s">
        <v>33</v>
      </c>
      <c r="M11" s="32" t="s">
        <v>33</v>
      </c>
      <c r="N11" s="32" t="s">
        <v>43</v>
      </c>
      <c r="O11" s="32" t="s">
        <v>48</v>
      </c>
      <c r="P11" s="32" t="s">
        <v>44</v>
      </c>
      <c r="Q11" s="32" t="s">
        <v>43</v>
      </c>
      <c r="R11" s="32" t="s">
        <v>44</v>
      </c>
      <c r="S11" s="32" t="s">
        <v>45</v>
      </c>
      <c r="T11" s="32" t="s">
        <v>33</v>
      </c>
      <c r="U11" s="32" t="s">
        <v>43</v>
      </c>
      <c r="V11" s="32" t="s">
        <v>45</v>
      </c>
      <c r="W11" s="32" t="s">
        <v>44</v>
      </c>
      <c r="X11" s="32" t="s">
        <v>45</v>
      </c>
      <c r="Y11" s="32" t="s">
        <v>43</v>
      </c>
      <c r="Z11" s="32" t="s">
        <v>45</v>
      </c>
    </row>
    <row r="12" ht="14.6" spans="1:26">
      <c r="A12" s="22" t="s">
        <v>49</v>
      </c>
      <c r="B12" s="20">
        <f>C12-1.15</f>
        <v>30.7</v>
      </c>
      <c r="C12" s="20">
        <f>D12-1.15</f>
        <v>31.85</v>
      </c>
      <c r="D12" s="21">
        <v>33</v>
      </c>
      <c r="E12" s="20">
        <f t="shared" ref="E12:H12" si="3">D12+1.3</f>
        <v>34.3</v>
      </c>
      <c r="F12" s="20">
        <f t="shared" si="3"/>
        <v>35.6</v>
      </c>
      <c r="G12" s="20">
        <f t="shared" si="3"/>
        <v>36.9</v>
      </c>
      <c r="H12" s="20">
        <f t="shared" si="3"/>
        <v>38.2</v>
      </c>
      <c r="I12" s="32" t="s">
        <v>30</v>
      </c>
      <c r="J12" s="32" t="s">
        <v>45</v>
      </c>
      <c r="K12" s="32"/>
      <c r="L12" s="32" t="s">
        <v>50</v>
      </c>
      <c r="M12" s="32" t="s">
        <v>51</v>
      </c>
      <c r="N12" s="32" t="s">
        <v>45</v>
      </c>
      <c r="O12" s="32" t="s">
        <v>37</v>
      </c>
      <c r="P12" s="32" t="s">
        <v>35</v>
      </c>
      <c r="Q12" s="32" t="s">
        <v>45</v>
      </c>
      <c r="R12" s="32" t="s">
        <v>30</v>
      </c>
      <c r="S12" s="32" t="s">
        <v>30</v>
      </c>
      <c r="T12" s="32" t="s">
        <v>50</v>
      </c>
      <c r="U12" s="32" t="s">
        <v>45</v>
      </c>
      <c r="V12" s="32" t="s">
        <v>38</v>
      </c>
      <c r="W12" s="32" t="s">
        <v>38</v>
      </c>
      <c r="X12" s="32" t="s">
        <v>52</v>
      </c>
      <c r="Y12" s="32" t="s">
        <v>52</v>
      </c>
      <c r="Z12" s="32" t="s">
        <v>38</v>
      </c>
    </row>
    <row r="13" ht="14.6" spans="1:26">
      <c r="A13" s="22" t="s">
        <v>53</v>
      </c>
      <c r="B13" s="20">
        <f>C13-0.7</f>
        <v>22.6</v>
      </c>
      <c r="C13" s="20">
        <f>D13-0.7</f>
        <v>23.3</v>
      </c>
      <c r="D13" s="21">
        <v>24</v>
      </c>
      <c r="E13" s="20">
        <f>D13+0.7</f>
        <v>24.7</v>
      </c>
      <c r="F13" s="20">
        <f>E13+0.7</f>
        <v>25.4</v>
      </c>
      <c r="G13" s="23">
        <f>F13+0.9</f>
        <v>26.3</v>
      </c>
      <c r="H13" s="20">
        <f>G13+0.9</f>
        <v>27.2</v>
      </c>
      <c r="I13" s="32" t="s">
        <v>38</v>
      </c>
      <c r="J13" s="32" t="s">
        <v>38</v>
      </c>
      <c r="K13" s="32"/>
      <c r="L13" s="32" t="s">
        <v>34</v>
      </c>
      <c r="M13" s="32" t="s">
        <v>29</v>
      </c>
      <c r="N13" s="32" t="s">
        <v>32</v>
      </c>
      <c r="O13" s="32" t="s">
        <v>31</v>
      </c>
      <c r="P13" s="32" t="s">
        <v>31</v>
      </c>
      <c r="Q13" s="32" t="s">
        <v>32</v>
      </c>
      <c r="R13" s="32" t="s">
        <v>32</v>
      </c>
      <c r="S13" s="32" t="s">
        <v>38</v>
      </c>
      <c r="T13" s="32" t="s">
        <v>34</v>
      </c>
      <c r="U13" s="32" t="s">
        <v>54</v>
      </c>
      <c r="V13" s="32" t="s">
        <v>55</v>
      </c>
      <c r="W13" s="32" t="s">
        <v>52</v>
      </c>
      <c r="X13" s="32" t="s">
        <v>56</v>
      </c>
      <c r="Y13" s="32" t="s">
        <v>30</v>
      </c>
      <c r="Z13" s="32" t="s">
        <v>55</v>
      </c>
    </row>
    <row r="14" ht="14.6" spans="1:26">
      <c r="A14" s="22" t="s">
        <v>57</v>
      </c>
      <c r="B14" s="20">
        <f>C14-0.5</f>
        <v>18</v>
      </c>
      <c r="C14" s="20">
        <f>D14-0.5</f>
        <v>18.5</v>
      </c>
      <c r="D14" s="21">
        <v>19</v>
      </c>
      <c r="E14" s="20">
        <f>D14+0.5</f>
        <v>19.5</v>
      </c>
      <c r="F14" s="20">
        <f>E14+0.5</f>
        <v>20</v>
      </c>
      <c r="G14" s="23">
        <f>F14+0.7</f>
        <v>20.7</v>
      </c>
      <c r="H14" s="20">
        <f>G14+0.7</f>
        <v>21.4</v>
      </c>
      <c r="I14" s="32" t="s">
        <v>47</v>
      </c>
      <c r="J14" s="32" t="s">
        <v>45</v>
      </c>
      <c r="K14" s="32"/>
      <c r="L14" s="32" t="s">
        <v>37</v>
      </c>
      <c r="M14" s="32" t="s">
        <v>37</v>
      </c>
      <c r="N14" s="32" t="s">
        <v>58</v>
      </c>
      <c r="O14" s="32" t="s">
        <v>37</v>
      </c>
      <c r="P14" s="32" t="s">
        <v>44</v>
      </c>
      <c r="Q14" s="32" t="s">
        <v>58</v>
      </c>
      <c r="R14" s="32" t="s">
        <v>44</v>
      </c>
      <c r="S14" s="32" t="s">
        <v>37</v>
      </c>
      <c r="T14" s="32" t="s">
        <v>37</v>
      </c>
      <c r="U14" s="32" t="s">
        <v>37</v>
      </c>
      <c r="V14" s="32" t="s">
        <v>47</v>
      </c>
      <c r="W14" s="32" t="s">
        <v>37</v>
      </c>
      <c r="X14" s="32" t="s">
        <v>35</v>
      </c>
      <c r="Y14" s="32" t="s">
        <v>59</v>
      </c>
      <c r="Z14" s="32" t="s">
        <v>47</v>
      </c>
    </row>
    <row r="15" ht="14.6" spans="1:26">
      <c r="A15" s="22" t="s">
        <v>60</v>
      </c>
      <c r="B15" s="20">
        <f>C15-0.7</f>
        <v>27.2</v>
      </c>
      <c r="C15" s="20">
        <f>D15-0.6</f>
        <v>27.9</v>
      </c>
      <c r="D15" s="21">
        <v>28.5</v>
      </c>
      <c r="E15" s="20">
        <f>D15+0.6</f>
        <v>29.1</v>
      </c>
      <c r="F15" s="20">
        <f>E15+0.7</f>
        <v>29.8</v>
      </c>
      <c r="G15" s="23">
        <f>F15+0.6</f>
        <v>30.4</v>
      </c>
      <c r="H15" s="20">
        <f>G15+0.7</f>
        <v>31.1</v>
      </c>
      <c r="I15" s="32" t="s">
        <v>35</v>
      </c>
      <c r="J15" s="32" t="s">
        <v>35</v>
      </c>
      <c r="K15" s="32"/>
      <c r="L15" s="32" t="s">
        <v>36</v>
      </c>
      <c r="M15" s="32" t="s">
        <v>35</v>
      </c>
      <c r="N15" s="32" t="s">
        <v>31</v>
      </c>
      <c r="O15" s="32" t="s">
        <v>37</v>
      </c>
      <c r="P15" s="32" t="s">
        <v>31</v>
      </c>
      <c r="Q15" s="32" t="s">
        <v>31</v>
      </c>
      <c r="R15" s="32" t="s">
        <v>47</v>
      </c>
      <c r="S15" s="32" t="s">
        <v>31</v>
      </c>
      <c r="T15" s="32" t="s">
        <v>36</v>
      </c>
      <c r="U15" s="32" t="s">
        <v>47</v>
      </c>
      <c r="V15" s="32" t="s">
        <v>47</v>
      </c>
      <c r="W15" s="32" t="s">
        <v>35</v>
      </c>
      <c r="X15" s="32" t="s">
        <v>33</v>
      </c>
      <c r="Y15" s="32" t="s">
        <v>33</v>
      </c>
      <c r="Z15" s="32" t="s">
        <v>47</v>
      </c>
    </row>
    <row r="16" ht="14.6" spans="1:26">
      <c r="A16" s="22" t="s">
        <v>61</v>
      </c>
      <c r="B16" s="20">
        <f>C16-0.9</f>
        <v>42.2</v>
      </c>
      <c r="C16" s="20">
        <f>D16-0.9</f>
        <v>43.1</v>
      </c>
      <c r="D16" s="21">
        <v>44</v>
      </c>
      <c r="E16" s="20">
        <f t="shared" ref="E16:H16" si="4">D16+1.1</f>
        <v>45.1</v>
      </c>
      <c r="F16" s="20">
        <f t="shared" si="4"/>
        <v>46.2</v>
      </c>
      <c r="G16" s="23">
        <f t="shared" si="4"/>
        <v>47.3</v>
      </c>
      <c r="H16" s="20">
        <f t="shared" si="4"/>
        <v>48.4</v>
      </c>
      <c r="I16" s="32" t="s">
        <v>45</v>
      </c>
      <c r="J16" s="32" t="s">
        <v>40</v>
      </c>
      <c r="K16" s="32"/>
      <c r="L16" s="32" t="s">
        <v>45</v>
      </c>
      <c r="M16" s="32" t="s">
        <v>45</v>
      </c>
      <c r="N16" s="32" t="s">
        <v>45</v>
      </c>
      <c r="O16" s="32" t="s">
        <v>45</v>
      </c>
      <c r="P16" s="32" t="s">
        <v>45</v>
      </c>
      <c r="Q16" s="32" t="s">
        <v>45</v>
      </c>
      <c r="R16" s="32" t="s">
        <v>45</v>
      </c>
      <c r="S16" s="32" t="s">
        <v>30</v>
      </c>
      <c r="T16" s="32" t="s">
        <v>45</v>
      </c>
      <c r="U16" s="32" t="s">
        <v>36</v>
      </c>
      <c r="V16" s="32" t="s">
        <v>32</v>
      </c>
      <c r="W16" s="32" t="s">
        <v>32</v>
      </c>
      <c r="X16" s="32" t="s">
        <v>45</v>
      </c>
      <c r="Y16" s="32" t="s">
        <v>45</v>
      </c>
      <c r="Z16" s="32" t="s">
        <v>32</v>
      </c>
    </row>
    <row r="17" ht="14.6" spans="1:26">
      <c r="A17" s="20"/>
      <c r="B17" s="20"/>
      <c r="C17" s="20"/>
      <c r="D17" s="21"/>
      <c r="E17" s="20"/>
      <c r="F17" s="20"/>
      <c r="G17" s="20"/>
      <c r="H17" s="20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3.85" spans="1:26">
      <c r="A18" s="24" t="s">
        <v>62</v>
      </c>
      <c r="B18" s="24"/>
      <c r="C18" s="24"/>
      <c r="D18" s="25"/>
      <c r="E18" s="24"/>
      <c r="F18" s="24"/>
      <c r="G18" s="24"/>
      <c r="H18" s="24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3.85" spans="1:26">
      <c r="A19" s="24" t="s">
        <v>63</v>
      </c>
      <c r="B19" s="24"/>
      <c r="C19" s="24"/>
      <c r="D19" s="25"/>
      <c r="E19" s="24"/>
      <c r="F19" s="24"/>
      <c r="G19" s="24"/>
      <c r="H19" s="2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</sheetData>
  <mergeCells count="14">
    <mergeCell ref="G3:H3"/>
    <mergeCell ref="B4:E4"/>
    <mergeCell ref="G4:H4"/>
    <mergeCell ref="A5:H5"/>
    <mergeCell ref="I6:K6"/>
    <mergeCell ref="L6:N6"/>
    <mergeCell ref="O6:Q6"/>
    <mergeCell ref="R6:T6"/>
    <mergeCell ref="U6:W6"/>
    <mergeCell ref="X6:Z6"/>
    <mergeCell ref="A18:H18"/>
    <mergeCell ref="A19:H19"/>
    <mergeCell ref="I3:J4"/>
    <mergeCell ref="A1:H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2024-06-05T08:35:00Z</dcterms:created>
  <dcterms:modified xsi:type="dcterms:W3CDTF">2024-06-25T02:35:46Z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C9B255CF16B341DCBED64B5DC197D463_11</vt:lpwstr>
  </property>
  <property fmtid="{D5CDD505-2E9C-101B-9397-08002B2CF9AE}" pid="3" name="KSOProductBuildVer">
    <vt:lpwstr>2052-12.1.0.16364</vt:lpwstr>
  </property>
</Properties>
</file>