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中期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<sst xmlns="http://schemas.openxmlformats.org/spreadsheetml/2006/main" count="791" uniqueCount="319">
  <si>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</si>
  <si>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</si>
  <si>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</si>
  <si>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</si>
  <si>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</si>
  <si>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</si>
  <si>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</si>
  <si>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</si>
  <si>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</si>
  <si>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</si>
  <si>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</si>
  <si>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</si>
  <si>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</si>
  <si>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</si>
  <si>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</si>
  <si>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</si>
  <si>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</si>
  <si>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</si>
  <si>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</si>
  <si>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</si>
  <si>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</si>
  <si>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</si>
  <si>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</si>
  <si>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</si>
  <si>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</si>
  <si>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</si>
  <si>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</si>
  <si>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</si>
  <si>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TAEEAM91219</t>
  </si>
  <si>
    <t>合同交期</t>
  </si>
  <si>
    <t>7-10.7-26.</t>
  </si>
  <si>
    <t>产前确认样</t>
  </si>
  <si>
    <t>有</t>
  </si>
  <si>
    <t>无</t>
  </si>
  <si>
    <t>品名</t>
  </si>
  <si>
    <t>男式立领软壳外套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</si>
  <si>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</si>
  <si>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</si>
  <si>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</si>
  <si>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</si>
  <si>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</si>
  <si>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</si>
  <si>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</si>
  <si>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</si>
  <si>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</si>
  <si>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</si>
  <si>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</si>
  <si>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</si>
  <si>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</si>
  <si>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</si>
  <si>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</si>
  <si>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</si>
  <si>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</si>
  <si>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</si>
  <si>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</si>
  <si>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</si>
  <si>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</si>
  <si>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</si>
  <si>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</si>
  <si>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</si>
  <si>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</si>
  <si>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</si>
  <si>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</si>
  <si>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</si>
  <si>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</si>
  <si>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</si>
  <si>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</si>
  <si>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</si>
  <si>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</si>
  <si>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</si>
  <si>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</si>
  <si>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</si>
  <si>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</si>
  <si>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</si>
  <si>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</si>
  <si>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</si>
  <si>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</si>
  <si>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</si>
  <si>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</si>
  <si>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</si>
  <si>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</si>
  <si>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</si>
  <si>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</si>
  <si>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</si>
  <si>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</si>
  <si>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铅灰\黑色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</si>
  <si>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</si>
  <si>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</si>
  <si>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</si>
  <si>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</si>
  <si>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</si>
  <si>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</si>
  <si>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</si>
  <si>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</si>
  <si>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1.领子扭，</t>
  </si>
  <si>
    <t>2.袖子不圆顺，</t>
  </si>
  <si>
    <t>3.下摆弧度不顺，</t>
  </si>
  <si>
    <t>4.门禁下段拉链吃。</t>
  </si>
  <si>
    <t>5.门禁0.1线宽窄。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</si>
  <si>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</si>
  <si>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</si>
  <si>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</si>
  <si>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</si>
  <si>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</si>
  <si>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</si>
  <si>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</si>
  <si>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</si>
  <si>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</si>
  <si>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</si>
  <si>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</si>
  <si>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</si>
  <si>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杨金铃</t>
  </si>
  <si>
    <t>【整改结果】</t>
  </si>
  <si>
    <t>李泽峰</t>
  </si>
  <si>
    <t>复核时间</t>
  </si>
  <si>
    <t>TOREAD-QC中期检验报告书</t>
  </si>
  <si>
    <t>天津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</si>
  <si>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</si>
  <si>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</si>
  <si>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</si>
  <si>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</si>
  <si>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</si>
  <si>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黑色齐号2件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</si>
  <si>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</si>
  <si>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</si>
  <si>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</si>
  <si>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1.前门拉链内有线头</t>
  </si>
  <si>
    <t>2.领子打绺，</t>
  </si>
  <si>
    <t>3.兜拉链堵头倒回针不牢固。</t>
  </si>
  <si>
    <t>4.袖口打绺。</t>
  </si>
  <si>
    <t>5.下摆绳紧。</t>
  </si>
  <si>
    <t>6.袖口接线多。</t>
  </si>
  <si>
    <t>7.下摆明线有接团。</t>
  </si>
  <si>
    <t>【整改的严重缺陷及整改复核时间】</t>
  </si>
  <si>
    <t>李泽锋</t>
  </si>
  <si>
    <t>李晓龙</t>
  </si>
  <si>
    <t>QC出货报告书</t>
  </si>
  <si>
    <t>产品名称</t>
  </si>
  <si>
    <t>天探越</t>
  </si>
  <si>
    <t>合同日期</t>
  </si>
  <si>
    <t>7-5/7-26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</si>
  <si>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</si>
  <si>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</si>
  <si>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</si>
  <si>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</si>
  <si>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</si>
  <si>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</si>
  <si>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</si>
  <si>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</si>
  <si>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</si>
  <si>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</si>
  <si>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</si>
  <si>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</si>
  <si>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</si>
  <si>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</si>
  <si>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</si>
  <si>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</si>
  <si>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</si>
  <si>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</si>
  <si>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</si>
  <si>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</si>
  <si>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</si>
  <si>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</si>
  <si>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</si>
  <si>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</si>
  <si>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</si>
  <si>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</si>
  <si>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</si>
  <si>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</si>
  <si>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</si>
  <si>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</si>
  <si>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</si>
  <si>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</si>
  <si>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</si>
  <si>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</si>
  <si>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</si>
  <si>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</si>
  <si>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袖笼熨烫不平</t>
  </si>
  <si>
    <t>2.脏污1件，</t>
  </si>
  <si>
    <t>3.线头2件。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</si>
  <si>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</si>
  <si>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</si>
  <si>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</si>
  <si>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</si>
  <si>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</si>
  <si>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</si>
  <si>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尾期验货，两批一起抽验，315件，不良品数量在可接受范围内，允许出货。尾期抽验货过程中出现的不良品已经改正，可以出货</t>
  </si>
  <si>
    <t>服装QC部门</t>
  </si>
  <si>
    <t>检验人</t>
  </si>
  <si>
    <t>QC规格测量表</t>
  </si>
  <si>
    <t>天津探越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</si>
  <si>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</si>
  <si>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</si>
  <si>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</si>
  <si>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</si>
  <si>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</si>
  <si>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</si>
  <si>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</si>
  <si>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</si>
  <si>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</si>
  <si>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</si>
  <si>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+0.5.0.0.5</t>
  </si>
  <si>
    <t>0.-0.5.+1</t>
  </si>
  <si>
    <t>0.0.-1</t>
  </si>
  <si>
    <t>0.0.-0.5</t>
  </si>
  <si>
    <t>0.0.0</t>
  </si>
  <si>
    <t>0.-0.5.0</t>
  </si>
  <si>
    <t>胸围</t>
  </si>
  <si>
    <t>+0.5.+2.0.</t>
  </si>
  <si>
    <t>0.0.+1</t>
  </si>
  <si>
    <t>+0.5.0.-1</t>
  </si>
  <si>
    <t>+0.5.+1.2.0.5</t>
  </si>
  <si>
    <t>0.0.+1.</t>
  </si>
  <si>
    <t>+0.5.0.0.</t>
  </si>
  <si>
    <t>摆围（平量）</t>
  </si>
  <si>
    <t>肩宽</t>
  </si>
  <si>
    <t>上领围</t>
  </si>
  <si>
    <t>肩点袖长</t>
  </si>
  <si>
    <t>袖肥/2（参考值）</t>
  </si>
  <si>
    <t>袖肘围/2</t>
  </si>
  <si>
    <t>袖口围/2(平量)</t>
  </si>
  <si>
    <t xml:space="preserve">    1. 初期请洗测2-3件，有问题的另加测量数量。</t>
  </si>
  <si>
    <t>2.中期验货需要齐色码洗水测试，并填写洗水前后尺寸</t>
  </si>
  <si>
    <t>验货时间：6-25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</si>
  <si>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</si>
  <si>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</si>
  <si>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</si>
  <si>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</si>
  <si>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</si>
  <si>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</si>
  <si>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</si>
  <si>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</si>
  <si>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</si>
  <si>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</si>
  <si>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</si>
  <si>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</si>
  <si>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</si>
  <si>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</si>
  <si>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</si>
  <si>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</si>
  <si>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</si>
  <si>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</si>
  <si>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</si>
  <si>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</si>
  <si>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</si>
  <si>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</si>
  <si>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上海汇良纺织材料有限公司</t>
  </si>
  <si>
    <t>YES</t>
  </si>
  <si>
    <t>制表时间：3-15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</si>
  <si>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</si>
  <si>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</si>
  <si>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</si>
  <si>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</si>
  <si>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</si>
  <si>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</si>
  <si>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</si>
  <si>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</si>
  <si>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</si>
  <si>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</si>
  <si>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</si>
  <si>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</si>
  <si>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</si>
  <si>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</si>
  <si>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</si>
  <si>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</si>
  <si>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</si>
  <si>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</si>
  <si>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</si>
  <si>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</si>
  <si>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</si>
  <si>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</si>
  <si>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</si>
  <si>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</si>
  <si>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</si>
  <si>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BB00003</t>
  </si>
  <si>
    <t xml:space="preserve">弹力后领带（1CM） </t>
  </si>
  <si>
    <t>东莞市泰丰服装辅料有限公司</t>
  </si>
  <si>
    <t>YK00021</t>
  </si>
  <si>
    <t>门襟拉链</t>
  </si>
  <si>
    <t>ykk</t>
  </si>
  <si>
    <t>物料6</t>
  </si>
  <si>
    <t>物料7</t>
  </si>
  <si>
    <t>物料8</t>
  </si>
  <si>
    <t>物料9</t>
  </si>
  <si>
    <t>物料10</t>
  </si>
  <si>
    <t>LP00157</t>
  </si>
  <si>
    <t xml:space="preserve">TOREAD微笑头小拉袢（绳体间反光点） </t>
  </si>
  <si>
    <t>上海东龙服饰有限公司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</si>
  <si>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</si>
  <si>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</si>
  <si>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</si>
  <si>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</si>
  <si>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</si>
  <si>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</si>
  <si>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</si>
  <si>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</si>
  <si>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</si>
  <si>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</si>
  <si>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</si>
  <si>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</si>
  <si>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</si>
  <si>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</si>
  <si>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</si>
  <si>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</si>
  <si>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</si>
  <si>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</si>
  <si>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</si>
  <si>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</si>
  <si>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梓泊</t>
  </si>
  <si>
    <t>前胸</t>
  </si>
  <si>
    <t>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</si>
  <si>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</si>
  <si>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</si>
  <si>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</si>
  <si>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</si>
  <si>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</si>
  <si>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XJ00002</t>
  </si>
  <si>
    <t>18SS菘蓝/A30//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</si>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</sst>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0" fillId="7" borderId="7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1" applyNumberFormat="0" applyFill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73" applyNumberFormat="0" applyAlignment="0" applyProtection="0">
      <alignment vertical="center"/>
    </xf>
    <xf numFmtId="0" fontId="38" fillId="9" borderId="74" applyNumberFormat="0" applyAlignment="0" applyProtection="0">
      <alignment vertical="center"/>
    </xf>
    <xf numFmtId="0" fontId="39" fillId="9" borderId="73" applyNumberFormat="0" applyAlignment="0" applyProtection="0">
      <alignment vertical="center"/>
    </xf>
    <xf numFmtId="0" fontId="40" fillId="10" borderId="75" applyNumberFormat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8" fillId="0" borderId="0">
      <alignment horizontal="center" vertical="center"/>
    </xf>
    <xf numFmtId="0" fontId="6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49" fillId="0" borderId="0">
      <alignment vertical="center"/>
    </xf>
    <xf numFmtId="0" fontId="49" fillId="0" borderId="0">
      <alignment vertical="center"/>
    </xf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4" borderId="9" xfId="48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3" borderId="11" xfId="47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11" fillId="4" borderId="0" xfId="51" applyFont="1" applyFill="1"/>
    <xf numFmtId="0" fontId="12" fillId="4" borderId="0" xfId="51" applyFont="1" applyFill="1" applyAlignment="1">
      <alignment horizontal="center"/>
    </xf>
    <xf numFmtId="0" fontId="11" fillId="4" borderId="0" xfId="51" applyFont="1" applyFill="1" applyAlignment="1">
      <alignment horizontal="center"/>
    </xf>
    <xf numFmtId="0" fontId="12" fillId="4" borderId="12" xfId="49" applyFont="1" applyFill="1" applyBorder="1" applyAlignment="1">
      <alignment horizontal="left" vertical="center"/>
    </xf>
    <xf numFmtId="0" fontId="11" fillId="4" borderId="13" xfId="49" applyFont="1" applyFill="1" applyBorder="1" applyAlignment="1">
      <alignment horizontal="center" vertical="center"/>
    </xf>
    <xf numFmtId="0" fontId="12" fillId="4" borderId="13" xfId="49" applyFont="1" applyFill="1" applyBorder="1">
      <alignment vertical="center"/>
    </xf>
    <xf numFmtId="0" fontId="11" fillId="4" borderId="13" xfId="51" applyFont="1" applyFill="1" applyBorder="1" applyAlignment="1">
      <alignment horizontal="center"/>
    </xf>
    <xf numFmtId="0" fontId="12" fillId="4" borderId="14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3" xfId="49" applyFont="1" applyFill="1" applyBorder="1" applyAlignment="1">
      <alignment horizontal="left" vertical="center"/>
    </xf>
    <xf numFmtId="0" fontId="11" fillId="4" borderId="15" xfId="49" applyFont="1" applyFill="1" applyBorder="1" applyAlignment="1">
      <alignment horizontal="center" vertical="center"/>
    </xf>
    <xf numFmtId="0" fontId="12" fillId="4" borderId="16" xfId="5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17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18" xfId="49" applyFont="1" applyBorder="1" applyAlignment="1">
      <alignment horizontal="center" vertical="top"/>
    </xf>
    <xf numFmtId="0" fontId="18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0" fontId="18" fillId="0" borderId="20" xfId="49" applyFont="1" applyBorder="1">
      <alignment vertical="center"/>
    </xf>
    <xf numFmtId="0" fontId="20" fillId="0" borderId="20" xfId="49" applyFont="1" applyBorder="1" applyAlignment="1">
      <alignment horizontal="center" vertical="center"/>
    </xf>
    <xf numFmtId="0" fontId="18" fillId="0" borderId="21" xfId="49" applyFont="1" applyBorder="1">
      <alignment vertical="center"/>
    </xf>
    <xf numFmtId="0" fontId="19" fillId="0" borderId="22" xfId="49" applyFont="1" applyBorder="1" applyAlignment="1">
      <alignment horizontal="center" vertical="center"/>
    </xf>
    <xf numFmtId="0" fontId="18" fillId="0" borderId="22" xfId="49" applyFont="1" applyBorder="1">
      <alignment vertical="center"/>
    </xf>
    <xf numFmtId="58" fontId="20" fillId="0" borderId="22" xfId="49" applyNumberFormat="1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18" fillId="0" borderId="22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righ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>
      <alignment vertical="center"/>
    </xf>
    <xf numFmtId="0" fontId="19" fillId="0" borderId="24" xfId="49" applyFont="1" applyBorder="1" applyAlignment="1">
      <alignment horizontal="right" vertical="center"/>
    </xf>
    <xf numFmtId="0" fontId="18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19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3" fillId="0" borderId="29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 wrapText="1"/>
    </xf>
    <xf numFmtId="0" fontId="18" fillId="0" borderId="23" xfId="49" applyFont="1" applyBorder="1" applyAlignment="1">
      <alignment horizontal="left" vertical="center"/>
    </xf>
    <xf numFmtId="0" fontId="16" fillId="0" borderId="24" xfId="49" applyBorder="1" applyAlignment="1">
      <alignment horizontal="center" vertical="center"/>
    </xf>
    <xf numFmtId="0" fontId="18" fillId="0" borderId="30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6" fillId="0" borderId="29" xfId="49" applyBorder="1" applyAlignment="1">
      <alignment horizontal="left" vertical="center"/>
    </xf>
    <xf numFmtId="0" fontId="16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8" fillId="0" borderId="2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3" fillId="0" borderId="3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16" fillId="0" borderId="37" xfId="49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6" fillId="0" borderId="39" xfId="49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top"/>
    </xf>
    <xf numFmtId="0" fontId="21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13" fillId="0" borderId="19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14" fontId="19" fillId="0" borderId="22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13" fillId="0" borderId="21" xfId="49" applyFont="1" applyBorder="1">
      <alignment vertical="center"/>
    </xf>
    <xf numFmtId="0" fontId="19" fillId="0" borderId="22" xfId="49" applyFont="1" applyBorder="1">
      <alignment vertical="center"/>
    </xf>
    <xf numFmtId="0" fontId="19" fillId="0" borderId="36" xfId="49" applyFont="1" applyBorder="1">
      <alignment vertical="center"/>
    </xf>
    <xf numFmtId="0" fontId="13" fillId="0" borderId="22" xfId="49" applyFont="1" applyBorder="1">
      <alignment vertical="center"/>
    </xf>
    <xf numFmtId="0" fontId="13" fillId="0" borderId="21" xfId="49" applyFont="1" applyBorder="1" applyAlignment="1">
      <alignment horizontal="center" vertical="center"/>
    </xf>
    <xf numFmtId="0" fontId="19" fillId="0" borderId="27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6" fillId="0" borderId="22" xfId="49" applyBorder="1">
      <alignment vertical="center"/>
    </xf>
    <xf numFmtId="0" fontId="19" fillId="0" borderId="21" xfId="49" applyFont="1" applyBorder="1" applyAlignment="1">
      <alignment horizontal="left" vertical="center"/>
    </xf>
    <xf numFmtId="0" fontId="13" fillId="0" borderId="23" xfId="49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14" fontId="19" fillId="0" borderId="24" xfId="49" applyNumberFormat="1" applyFont="1" applyBorder="1" applyAlignment="1">
      <alignment horizontal="center" vertical="center"/>
    </xf>
    <xf numFmtId="14" fontId="19" fillId="0" borderId="37" xfId="49" applyNumberFormat="1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3" fillId="0" borderId="19" xfId="49" applyFont="1" applyBorder="1">
      <alignment vertical="center"/>
    </xf>
    <xf numFmtId="0" fontId="16" fillId="0" borderId="20" xfId="49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6" fillId="0" borderId="20" xfId="49" applyBorder="1">
      <alignment vertical="center"/>
    </xf>
    <xf numFmtId="0" fontId="13" fillId="0" borderId="20" xfId="49" applyFont="1" applyBorder="1">
      <alignment vertical="center"/>
    </xf>
    <xf numFmtId="0" fontId="16" fillId="0" borderId="22" xfId="49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3" borderId="29" xfId="49" applyFont="1" applyFill="1" applyBorder="1" applyAlignment="1">
      <alignment horizontal="left" vertical="center"/>
    </xf>
    <xf numFmtId="0" fontId="19" fillId="3" borderId="28" xfId="49" applyFont="1" applyFill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21" fillId="0" borderId="43" xfId="49" applyFont="1" applyBorder="1">
      <alignment vertical="center"/>
    </xf>
    <xf numFmtId="0" fontId="19" fillId="0" borderId="44" xfId="49" applyFont="1" applyBorder="1" applyAlignment="1">
      <alignment horizontal="center" vertical="center"/>
    </xf>
    <xf numFmtId="0" fontId="21" fillId="0" borderId="44" xfId="49" applyFont="1" applyBorder="1">
      <alignment vertical="center"/>
    </xf>
    <xf numFmtId="0" fontId="19" fillId="0" borderId="44" xfId="49" applyFont="1" applyBorder="1">
      <alignment vertical="center"/>
    </xf>
    <xf numFmtId="58" fontId="16" fillId="0" borderId="44" xfId="49" applyNumberFormat="1" applyBorder="1">
      <alignment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58" fontId="21" fillId="0" borderId="44" xfId="49" applyNumberFormat="1" applyFont="1" applyBorder="1">
      <alignment vertical="center"/>
    </xf>
    <xf numFmtId="0" fontId="16" fillId="0" borderId="42" xfId="49" applyBorder="1" applyAlignment="1">
      <alignment horizontal="center" vertical="center"/>
    </xf>
    <xf numFmtId="0" fontId="16" fillId="0" borderId="48" xfId="49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3" fillId="0" borderId="37" xfId="49" applyFont="1" applyBorder="1" applyAlignment="1">
      <alignment horizontal="center" vertical="center"/>
    </xf>
    <xf numFmtId="0" fontId="13" fillId="0" borderId="4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6" fillId="0" borderId="44" xfId="49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23" fillId="0" borderId="18" xfId="49" applyFont="1" applyBorder="1" applyAlignment="1">
      <alignment horizontal="center" vertical="top"/>
    </xf>
    <xf numFmtId="0" fontId="13" fillId="0" borderId="52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3" fillId="0" borderId="46" xfId="49" applyFont="1" applyBorder="1">
      <alignment vertical="center"/>
    </xf>
    <xf numFmtId="0" fontId="16" fillId="0" borderId="47" xfId="49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6" fillId="0" borderId="47" xfId="49" applyBorder="1">
      <alignment vertical="center"/>
    </xf>
    <xf numFmtId="0" fontId="13" fillId="0" borderId="47" xfId="49" applyFont="1" applyBorder="1">
      <alignment vertical="center"/>
    </xf>
    <xf numFmtId="0" fontId="13" fillId="0" borderId="46" xfId="49" applyFont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13" fillId="0" borderId="4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22" xfId="49" applyBorder="1" applyAlignment="1">
      <alignment horizontal="center"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33" xfId="49" applyFont="1" applyBorder="1" applyAlignment="1">
      <alignment horizontal="left" vertical="center" wrapText="1"/>
    </xf>
    <xf numFmtId="0" fontId="13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 wrapText="1"/>
    </xf>
    <xf numFmtId="9" fontId="19" fillId="0" borderId="22" xfId="49" applyNumberFormat="1" applyFont="1" applyBorder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21" fillId="0" borderId="41" xfId="49" applyFont="1" applyBorder="1">
      <alignment vertical="center"/>
    </xf>
    <xf numFmtId="0" fontId="26" fillId="0" borderId="44" xfId="49" applyFont="1" applyBorder="1" applyAlignment="1">
      <alignment horizontal="center" vertical="center"/>
    </xf>
    <xf numFmtId="0" fontId="21" fillId="0" borderId="42" xfId="49" applyFont="1" applyBorder="1">
      <alignment vertical="center"/>
    </xf>
    <xf numFmtId="0" fontId="19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6" fillId="0" borderId="42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9" fillId="0" borderId="5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6" fillId="0" borderId="57" xfId="49" applyBorder="1">
      <alignment vertical="center"/>
    </xf>
    <xf numFmtId="0" fontId="13" fillId="0" borderId="58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0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 wrapText="1"/>
    </xf>
    <xf numFmtId="0" fontId="27" fillId="0" borderId="36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9" fontId="19" fillId="0" borderId="40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4" borderId="9" xfId="48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5" fillId="3" borderId="11" xfId="47" applyFont="1" applyFill="1" applyBorder="1" applyAlignment="1" quotePrefix="1">
      <alignment horizontal="center" vertical="center" wrapText="1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352425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352425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352425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352425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7" t="s">
        <v>0</v>
      </c>
      <c r="C2" s="298"/>
      <c r="D2" s="298"/>
      <c r="E2" s="298"/>
      <c r="F2" s="298"/>
      <c r="G2" s="298"/>
      <c r="H2" s="298"/>
      <c r="I2" s="312"/>
    </row>
    <row r="3" ht="27.95" customHeight="1" spans="2:9">
      <c r="B3" s="299"/>
      <c r="C3" s="300"/>
      <c r="D3" s="301" t="s">
        <v>1</v>
      </c>
      <c r="E3" s="302"/>
      <c r="F3" s="303" t="s">
        <v>2</v>
      </c>
      <c r="G3" s="304"/>
      <c r="H3" s="301" t="s">
        <v>3</v>
      </c>
      <c r="I3" s="313"/>
    </row>
    <row r="4" ht="27.95" customHeight="1" spans="2:9">
      <c r="B4" s="299" t="s">
        <v>4</v>
      </c>
      <c r="C4" s="300" t="s">
        <v>5</v>
      </c>
      <c r="D4" s="300" t="s">
        <v>6</v>
      </c>
      <c r="E4" s="300" t="s">
        <v>7</v>
      </c>
      <c r="F4" s="305" t="s">
        <v>6</v>
      </c>
      <c r="G4" s="305" t="s">
        <v>7</v>
      </c>
      <c r="H4" s="300" t="s">
        <v>6</v>
      </c>
      <c r="I4" s="314" t="s">
        <v>7</v>
      </c>
    </row>
    <row r="5" ht="27.95" customHeight="1" spans="2:9">
      <c r="B5" s="306" t="s">
        <v>8</v>
      </c>
      <c r="C5" s="9">
        <v>13</v>
      </c>
      <c r="D5" s="9">
        <v>0</v>
      </c>
      <c r="E5" s="9">
        <v>1</v>
      </c>
      <c r="F5" s="307">
        <v>0</v>
      </c>
      <c r="G5" s="307">
        <v>1</v>
      </c>
      <c r="H5" s="9">
        <v>1</v>
      </c>
      <c r="I5" s="315">
        <v>2</v>
      </c>
    </row>
    <row r="6" ht="27.95" customHeight="1" spans="2:9">
      <c r="B6" s="306" t="s">
        <v>9</v>
      </c>
      <c r="C6" s="9">
        <v>20</v>
      </c>
      <c r="D6" s="9">
        <v>0</v>
      </c>
      <c r="E6" s="9">
        <v>1</v>
      </c>
      <c r="F6" s="307">
        <v>1</v>
      </c>
      <c r="G6" s="307">
        <v>2</v>
      </c>
      <c r="H6" s="9">
        <v>2</v>
      </c>
      <c r="I6" s="315">
        <v>3</v>
      </c>
    </row>
    <row r="7" ht="27.95" customHeight="1" spans="2:9">
      <c r="B7" s="306" t="s">
        <v>10</v>
      </c>
      <c r="C7" s="9">
        <v>32</v>
      </c>
      <c r="D7" s="9">
        <v>0</v>
      </c>
      <c r="E7" s="9">
        <v>1</v>
      </c>
      <c r="F7" s="307">
        <v>2</v>
      </c>
      <c r="G7" s="307">
        <v>3</v>
      </c>
      <c r="H7" s="9">
        <v>3</v>
      </c>
      <c r="I7" s="315">
        <v>4</v>
      </c>
    </row>
    <row r="8" ht="27.95" customHeight="1" spans="2:9">
      <c r="B8" s="306" t="s">
        <v>11</v>
      </c>
      <c r="C8" s="9">
        <v>50</v>
      </c>
      <c r="D8" s="9">
        <v>1</v>
      </c>
      <c r="E8" s="9">
        <v>2</v>
      </c>
      <c r="F8" s="307">
        <v>3</v>
      </c>
      <c r="G8" s="307">
        <v>4</v>
      </c>
      <c r="H8" s="9">
        <v>5</v>
      </c>
      <c r="I8" s="315">
        <v>6</v>
      </c>
    </row>
    <row r="9" ht="27.95" customHeight="1" spans="2:9">
      <c r="B9" s="306" t="s">
        <v>12</v>
      </c>
      <c r="C9" s="9">
        <v>80</v>
      </c>
      <c r="D9" s="9">
        <v>2</v>
      </c>
      <c r="E9" s="9">
        <v>3</v>
      </c>
      <c r="F9" s="307">
        <v>5</v>
      </c>
      <c r="G9" s="307">
        <v>6</v>
      </c>
      <c r="H9" s="9">
        <v>7</v>
      </c>
      <c r="I9" s="315">
        <v>8</v>
      </c>
    </row>
    <row r="10" ht="27.95" customHeight="1" spans="2:9">
      <c r="B10" s="306" t="s">
        <v>13</v>
      </c>
      <c r="C10" s="9">
        <v>125</v>
      </c>
      <c r="D10" s="9">
        <v>3</v>
      </c>
      <c r="E10" s="9">
        <v>4</v>
      </c>
      <c r="F10" s="307">
        <v>7</v>
      </c>
      <c r="G10" s="307">
        <v>8</v>
      </c>
      <c r="H10" s="9">
        <v>10</v>
      </c>
      <c r="I10" s="315">
        <v>11</v>
      </c>
    </row>
    <row r="11" ht="27.95" customHeight="1" spans="2:9">
      <c r="B11" s="306" t="s">
        <v>14</v>
      </c>
      <c r="C11" s="9">
        <v>200</v>
      </c>
      <c r="D11" s="9">
        <v>5</v>
      </c>
      <c r="E11" s="9">
        <v>6</v>
      </c>
      <c r="F11" s="307">
        <v>10</v>
      </c>
      <c r="G11" s="307">
        <v>11</v>
      </c>
      <c r="H11" s="9">
        <v>14</v>
      </c>
      <c r="I11" s="315">
        <v>15</v>
      </c>
    </row>
    <row r="12" ht="27.95" customHeight="1" spans="2:9">
      <c r="B12" s="308" t="s">
        <v>15</v>
      </c>
      <c r="C12" s="309">
        <v>315</v>
      </c>
      <c r="D12" s="309">
        <v>7</v>
      </c>
      <c r="E12" s="309">
        <v>8</v>
      </c>
      <c r="F12" s="310">
        <v>14</v>
      </c>
      <c r="G12" s="310">
        <v>15</v>
      </c>
      <c r="H12" s="309">
        <v>21</v>
      </c>
      <c r="I12" s="316">
        <v>22</v>
      </c>
    </row>
    <row r="14" spans="2:4">
      <c r="B14" s="311" t="s">
        <v>16</v>
      </c>
      <c r="C14" s="311"/>
      <c r="D14" s="31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24" sqref="A24"/>
    </sheetView>
  </sheetViews>
  <sheetFormatPr defaultColWidth="10.375" defaultRowHeight="16.5" customHeight="1"/>
  <cols>
    <col min="1" max="9" width="10.375" style="72"/>
    <col min="10" max="10" width="8.875" style="72" customWidth="1"/>
    <col min="11" max="11" width="12" style="72" customWidth="1"/>
    <col min="12" max="16384" width="10.375" style="72"/>
  </cols>
  <sheetData>
    <row r="1" ht="21" spans="1:11">
      <c r="A1" s="237" t="s">
        <v>17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5" spans="1:11">
      <c r="A2" s="148" t="s">
        <v>18</v>
      </c>
      <c r="B2" s="149" t="s">
        <v>19</v>
      </c>
      <c r="C2" s="149"/>
      <c r="D2" s="150" t="s">
        <v>20</v>
      </c>
      <c r="E2" s="150"/>
      <c r="F2" s="149" t="s">
        <v>21</v>
      </c>
      <c r="G2" s="149"/>
      <c r="H2" s="151" t="s">
        <v>22</v>
      </c>
      <c r="I2" s="219" t="s">
        <v>23</v>
      </c>
      <c r="J2" s="219"/>
      <c r="K2" s="220"/>
    </row>
    <row r="3" ht="14.25" spans="1:11">
      <c r="A3" s="152" t="s">
        <v>24</v>
      </c>
      <c r="B3" s="153"/>
      <c r="C3" s="154"/>
      <c r="D3" s="155" t="s">
        <v>25</v>
      </c>
      <c r="E3" s="156"/>
      <c r="F3" s="156"/>
      <c r="G3" s="157"/>
      <c r="H3" s="155" t="s">
        <v>26</v>
      </c>
      <c r="I3" s="156"/>
      <c r="J3" s="156"/>
      <c r="K3" s="157"/>
    </row>
    <row r="4" ht="14.25" spans="1:11">
      <c r="A4" s="158" t="s">
        <v>27</v>
      </c>
      <c r="B4" s="159" t="s">
        <v>28</v>
      </c>
      <c r="C4" s="160"/>
      <c r="D4" s="158" t="s">
        <v>29</v>
      </c>
      <c r="E4" s="161"/>
      <c r="F4" s="162" t="s">
        <v>30</v>
      </c>
      <c r="G4" s="163"/>
      <c r="H4" s="158" t="s">
        <v>31</v>
      </c>
      <c r="I4" s="161"/>
      <c r="J4" s="159" t="s">
        <v>32</v>
      </c>
      <c r="K4" s="160" t="s">
        <v>33</v>
      </c>
    </row>
    <row r="5" ht="14.25" spans="1:11">
      <c r="A5" s="164" t="s">
        <v>34</v>
      </c>
      <c r="B5" s="159" t="s">
        <v>35</v>
      </c>
      <c r="C5" s="160"/>
      <c r="D5" s="158" t="s">
        <v>36</v>
      </c>
      <c r="E5" s="161"/>
      <c r="F5" s="162">
        <v>45366</v>
      </c>
      <c r="G5" s="163"/>
      <c r="H5" s="158" t="s">
        <v>37</v>
      </c>
      <c r="I5" s="161"/>
      <c r="J5" s="159" t="s">
        <v>32</v>
      </c>
      <c r="K5" s="160" t="s">
        <v>33</v>
      </c>
    </row>
    <row r="6" ht="14.25" spans="1:11">
      <c r="A6" s="158" t="s">
        <v>38</v>
      </c>
      <c r="B6" s="165">
        <v>3</v>
      </c>
      <c r="C6" s="166">
        <v>6</v>
      </c>
      <c r="D6" s="164" t="s">
        <v>39</v>
      </c>
      <c r="E6" s="167"/>
      <c r="F6" s="162">
        <v>45427</v>
      </c>
      <c r="G6" s="163"/>
      <c r="H6" s="158" t="s">
        <v>40</v>
      </c>
      <c r="I6" s="161"/>
      <c r="J6" s="159" t="s">
        <v>32</v>
      </c>
      <c r="K6" s="160" t="s">
        <v>33</v>
      </c>
    </row>
    <row r="7" ht="14.25" spans="1:11">
      <c r="A7" s="158" t="s">
        <v>41</v>
      </c>
      <c r="B7" s="169">
        <v>24747</v>
      </c>
      <c r="C7" s="170"/>
      <c r="D7" s="164" t="s">
        <v>42</v>
      </c>
      <c r="E7" s="171"/>
      <c r="F7" s="162">
        <v>45432</v>
      </c>
      <c r="G7" s="163"/>
      <c r="H7" s="158" t="s">
        <v>43</v>
      </c>
      <c r="I7" s="161"/>
      <c r="J7" s="159" t="s">
        <v>32</v>
      </c>
      <c r="K7" s="160" t="s">
        <v>33</v>
      </c>
    </row>
    <row r="8" ht="15" spans="1:11">
      <c r="A8" s="173"/>
      <c r="B8" s="174"/>
      <c r="C8" s="175"/>
      <c r="D8" s="176" t="s">
        <v>44</v>
      </c>
      <c r="E8" s="177"/>
      <c r="F8" s="178">
        <v>45442</v>
      </c>
      <c r="G8" s="179"/>
      <c r="H8" s="176" t="s">
        <v>45</v>
      </c>
      <c r="I8" s="177"/>
      <c r="J8" s="193" t="s">
        <v>32</v>
      </c>
      <c r="K8" s="222" t="s">
        <v>33</v>
      </c>
    </row>
    <row r="9" ht="15" spans="1:11">
      <c r="A9" s="238" t="s">
        <v>46</v>
      </c>
      <c r="B9" s="239"/>
      <c r="C9" s="239"/>
      <c r="D9" s="239"/>
      <c r="E9" s="239"/>
      <c r="F9" s="239"/>
      <c r="G9" s="239"/>
      <c r="H9" s="239"/>
      <c r="I9" s="239"/>
      <c r="J9" s="239"/>
      <c r="K9" s="280"/>
    </row>
    <row r="10" ht="15" spans="1:11">
      <c r="A10" s="212" t="s">
        <v>47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32"/>
    </row>
    <row r="11" ht="14.25" spans="1:11">
      <c r="A11" s="240" t="s">
        <v>48</v>
      </c>
      <c r="B11" s="241" t="s">
        <v>49</v>
      </c>
      <c r="C11" s="242" t="s">
        <v>50</v>
      </c>
      <c r="D11" s="243"/>
      <c r="E11" s="244" t="s">
        <v>51</v>
      </c>
      <c r="F11" s="241" t="s">
        <v>49</v>
      </c>
      <c r="G11" s="242" t="s">
        <v>50</v>
      </c>
      <c r="H11" s="242" t="s">
        <v>52</v>
      </c>
      <c r="I11" s="244" t="s">
        <v>53</v>
      </c>
      <c r="J11" s="241" t="s">
        <v>49</v>
      </c>
      <c r="K11" s="281" t="s">
        <v>50</v>
      </c>
    </row>
    <row r="12" ht="14.25" spans="1:11">
      <c r="A12" s="164" t="s">
        <v>54</v>
      </c>
      <c r="B12" s="187" t="s">
        <v>49</v>
      </c>
      <c r="C12" s="159" t="s">
        <v>50</v>
      </c>
      <c r="D12" s="171"/>
      <c r="E12" s="167" t="s">
        <v>55</v>
      </c>
      <c r="F12" s="187" t="s">
        <v>49</v>
      </c>
      <c r="G12" s="159" t="s">
        <v>50</v>
      </c>
      <c r="H12" s="159" t="s">
        <v>52</v>
      </c>
      <c r="I12" s="167" t="s">
        <v>56</v>
      </c>
      <c r="J12" s="187" t="s">
        <v>49</v>
      </c>
      <c r="K12" s="160" t="s">
        <v>50</v>
      </c>
    </row>
    <row r="13" ht="14.25" spans="1:11">
      <c r="A13" s="164" t="s">
        <v>57</v>
      </c>
      <c r="B13" s="187" t="s">
        <v>49</v>
      </c>
      <c r="C13" s="159" t="s">
        <v>50</v>
      </c>
      <c r="D13" s="171"/>
      <c r="E13" s="167" t="s">
        <v>58</v>
      </c>
      <c r="F13" s="159" t="s">
        <v>59</v>
      </c>
      <c r="G13" s="159" t="s">
        <v>60</v>
      </c>
      <c r="H13" s="159" t="s">
        <v>52</v>
      </c>
      <c r="I13" s="167" t="s">
        <v>61</v>
      </c>
      <c r="J13" s="187" t="s">
        <v>49</v>
      </c>
      <c r="K13" s="160" t="s">
        <v>50</v>
      </c>
    </row>
    <row r="14" ht="15" spans="1:11">
      <c r="A14" s="176" t="s">
        <v>62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24"/>
    </row>
    <row r="15" ht="15" spans="1:11">
      <c r="A15" s="212" t="s">
        <v>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32"/>
    </row>
    <row r="16" ht="14.25" spans="1:11">
      <c r="A16" s="245" t="s">
        <v>64</v>
      </c>
      <c r="B16" s="242" t="s">
        <v>59</v>
      </c>
      <c r="C16" s="242" t="s">
        <v>60</v>
      </c>
      <c r="D16" s="246"/>
      <c r="E16" s="247" t="s">
        <v>65</v>
      </c>
      <c r="F16" s="242" t="s">
        <v>59</v>
      </c>
      <c r="G16" s="242" t="s">
        <v>60</v>
      </c>
      <c r="H16" s="248"/>
      <c r="I16" s="247" t="s">
        <v>66</v>
      </c>
      <c r="J16" s="242" t="s">
        <v>59</v>
      </c>
      <c r="K16" s="281" t="s">
        <v>60</v>
      </c>
    </row>
    <row r="17" customHeight="1" spans="1:22">
      <c r="A17" s="168" t="s">
        <v>67</v>
      </c>
      <c r="B17" s="159" t="s">
        <v>59</v>
      </c>
      <c r="C17" s="159" t="s">
        <v>60</v>
      </c>
      <c r="D17" s="81"/>
      <c r="E17" s="197" t="s">
        <v>68</v>
      </c>
      <c r="F17" s="159" t="s">
        <v>59</v>
      </c>
      <c r="G17" s="159" t="s">
        <v>60</v>
      </c>
      <c r="H17" s="249"/>
      <c r="I17" s="197" t="s">
        <v>69</v>
      </c>
      <c r="J17" s="159" t="s">
        <v>59</v>
      </c>
      <c r="K17" s="160" t="s">
        <v>60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18" customHeight="1" spans="1:11">
      <c r="A18" s="250" t="s">
        <v>70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83"/>
    </row>
    <row r="19" ht="18" customHeight="1" spans="1:11">
      <c r="A19" s="212" t="s">
        <v>71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32"/>
    </row>
    <row r="20" customHeight="1" spans="1:11">
      <c r="A20" s="252" t="s">
        <v>72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84"/>
    </row>
    <row r="21" ht="21.75" customHeight="1" spans="1:11">
      <c r="A21" s="254" t="s">
        <v>73</v>
      </c>
      <c r="B21" s="197" t="s">
        <v>74</v>
      </c>
      <c r="C21" s="197" t="s">
        <v>75</v>
      </c>
      <c r="D21" s="197" t="s">
        <v>76</v>
      </c>
      <c r="E21" s="197" t="s">
        <v>77</v>
      </c>
      <c r="F21" s="197" t="s">
        <v>78</v>
      </c>
      <c r="G21" s="197" t="s">
        <v>79</v>
      </c>
      <c r="H21" s="197" t="s">
        <v>80</v>
      </c>
      <c r="I21" s="197" t="s">
        <v>81</v>
      </c>
      <c r="J21" s="197" t="s">
        <v>82</v>
      </c>
      <c r="K21" s="138" t="s">
        <v>83</v>
      </c>
    </row>
    <row r="22" customHeight="1" spans="1:11">
      <c r="A22" s="67" t="s">
        <v>84</v>
      </c>
      <c r="B22" s="255"/>
      <c r="C22" s="255"/>
      <c r="D22" s="256">
        <v>1</v>
      </c>
      <c r="E22" s="256">
        <v>1</v>
      </c>
      <c r="F22" s="256">
        <v>1</v>
      </c>
      <c r="G22" s="256">
        <v>1</v>
      </c>
      <c r="H22" s="256">
        <v>1</v>
      </c>
      <c r="I22" s="256">
        <v>1</v>
      </c>
      <c r="J22" s="255"/>
      <c r="K22" s="285"/>
    </row>
    <row r="23" customHeight="1" spans="1:11">
      <c r="A23" s="172" t="s">
        <v>85</v>
      </c>
      <c r="B23" s="255"/>
      <c r="C23" s="255"/>
      <c r="D23" s="256">
        <v>1</v>
      </c>
      <c r="E23" s="256">
        <v>1</v>
      </c>
      <c r="F23" s="256">
        <v>1</v>
      </c>
      <c r="G23" s="256">
        <v>1</v>
      </c>
      <c r="H23" s="256">
        <v>1</v>
      </c>
      <c r="I23" s="256">
        <v>1</v>
      </c>
      <c r="J23" s="255"/>
      <c r="K23" s="286"/>
    </row>
    <row r="24" customHeight="1" spans="1:11">
      <c r="A24" s="172" t="s">
        <v>86</v>
      </c>
      <c r="B24" s="255"/>
      <c r="C24" s="255"/>
      <c r="D24" s="256">
        <v>1</v>
      </c>
      <c r="E24" s="256">
        <v>1</v>
      </c>
      <c r="F24" s="256">
        <v>1</v>
      </c>
      <c r="G24" s="256">
        <v>1</v>
      </c>
      <c r="H24" s="256">
        <v>1</v>
      </c>
      <c r="I24" s="256">
        <v>1</v>
      </c>
      <c r="J24" s="255"/>
      <c r="K24" s="286"/>
    </row>
    <row r="25" customHeight="1" spans="1:11">
      <c r="A25" s="172"/>
      <c r="B25" s="255"/>
      <c r="C25" s="255"/>
      <c r="D25" s="255"/>
      <c r="E25" s="255"/>
      <c r="F25" s="255"/>
      <c r="G25" s="255"/>
      <c r="H25" s="255"/>
      <c r="I25" s="255"/>
      <c r="J25" s="255"/>
      <c r="K25" s="132"/>
    </row>
    <row r="26" customHeight="1" spans="1:11">
      <c r="A26" s="172"/>
      <c r="B26" s="255"/>
      <c r="C26" s="255"/>
      <c r="D26" s="255"/>
      <c r="E26" s="255"/>
      <c r="F26" s="255"/>
      <c r="G26" s="255"/>
      <c r="H26" s="255"/>
      <c r="I26" s="255"/>
      <c r="J26" s="255"/>
      <c r="K26" s="132"/>
    </row>
    <row r="27" customHeight="1" spans="1:11">
      <c r="A27" s="172"/>
      <c r="B27" s="255"/>
      <c r="C27" s="255"/>
      <c r="D27" s="255"/>
      <c r="E27" s="255"/>
      <c r="F27" s="255"/>
      <c r="G27" s="255"/>
      <c r="H27" s="255"/>
      <c r="I27" s="255"/>
      <c r="J27" s="255"/>
      <c r="K27" s="132"/>
    </row>
    <row r="28" customHeight="1" spans="1:11">
      <c r="A28" s="172"/>
      <c r="B28" s="255"/>
      <c r="C28" s="255"/>
      <c r="D28" s="255"/>
      <c r="E28" s="255"/>
      <c r="F28" s="255"/>
      <c r="G28" s="255"/>
      <c r="H28" s="255"/>
      <c r="I28" s="255"/>
      <c r="J28" s="255"/>
      <c r="K28" s="132"/>
    </row>
    <row r="29" ht="18" customHeight="1" spans="1:11">
      <c r="A29" s="257" t="s">
        <v>87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87"/>
    </row>
    <row r="30" ht="18.75" customHeight="1" spans="1:11">
      <c r="A30" s="259" t="s">
        <v>88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88"/>
    </row>
    <row r="31" ht="18.75" customHeight="1" spans="1:1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89"/>
    </row>
    <row r="32" ht="18" customHeight="1" spans="1:11">
      <c r="A32" s="257" t="s">
        <v>89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87"/>
    </row>
    <row r="33" ht="14.25" spans="1:11">
      <c r="A33" s="263" t="s">
        <v>90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0"/>
    </row>
    <row r="34" ht="15" spans="1:11">
      <c r="A34" s="86" t="s">
        <v>91</v>
      </c>
      <c r="B34" s="88"/>
      <c r="C34" s="159" t="s">
        <v>32</v>
      </c>
      <c r="D34" s="159" t="s">
        <v>33</v>
      </c>
      <c r="E34" s="265" t="s">
        <v>92</v>
      </c>
      <c r="F34" s="266"/>
      <c r="G34" s="266"/>
      <c r="H34" s="266"/>
      <c r="I34" s="266"/>
      <c r="J34" s="266"/>
      <c r="K34" s="291"/>
    </row>
    <row r="35" ht="15" spans="1:11">
      <c r="A35" s="267" t="s">
        <v>93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</row>
    <row r="36" ht="14.25" spans="1:11">
      <c r="A36" s="268" t="s">
        <v>94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92"/>
    </row>
    <row r="37" ht="14.25" spans="1:11">
      <c r="A37" s="204" t="s">
        <v>95</v>
      </c>
      <c r="B37" s="205"/>
      <c r="C37" s="205"/>
      <c r="D37" s="205"/>
      <c r="E37" s="205"/>
      <c r="F37" s="205"/>
      <c r="G37" s="205"/>
      <c r="H37" s="205"/>
      <c r="I37" s="205"/>
      <c r="J37" s="205"/>
      <c r="K37" s="170"/>
    </row>
    <row r="38" ht="14.25" spans="1:11">
      <c r="A38" s="204" t="s">
        <v>96</v>
      </c>
      <c r="B38" s="205"/>
      <c r="C38" s="205"/>
      <c r="D38" s="205"/>
      <c r="E38" s="205"/>
      <c r="F38" s="205"/>
      <c r="G38" s="205"/>
      <c r="H38" s="205"/>
      <c r="I38" s="205"/>
      <c r="J38" s="205"/>
      <c r="K38" s="170"/>
    </row>
    <row r="39" ht="14.25" spans="1:11">
      <c r="A39" s="204" t="s">
        <v>97</v>
      </c>
      <c r="B39" s="205"/>
      <c r="C39" s="205"/>
      <c r="D39" s="205"/>
      <c r="E39" s="205"/>
      <c r="F39" s="205"/>
      <c r="G39" s="205"/>
      <c r="H39" s="205"/>
      <c r="I39" s="205"/>
      <c r="J39" s="205"/>
      <c r="K39" s="170"/>
    </row>
    <row r="40" ht="14.25" spans="1:11">
      <c r="A40" s="204" t="s">
        <v>98</v>
      </c>
      <c r="B40" s="205"/>
      <c r="C40" s="205"/>
      <c r="D40" s="205"/>
      <c r="E40" s="205"/>
      <c r="F40" s="205"/>
      <c r="G40" s="205"/>
      <c r="H40" s="205"/>
      <c r="I40" s="205"/>
      <c r="J40" s="205"/>
      <c r="K40" s="170"/>
    </row>
    <row r="41" ht="14.25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170"/>
    </row>
    <row r="42" ht="14.25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170"/>
    </row>
    <row r="43" ht="15" spans="1:11">
      <c r="A43" s="198" t="s">
        <v>99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28"/>
    </row>
    <row r="44" ht="15" spans="1:11">
      <c r="A44" s="212" t="s">
        <v>100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32"/>
    </row>
    <row r="45" ht="14.25" spans="1:11">
      <c r="A45" s="245" t="s">
        <v>101</v>
      </c>
      <c r="B45" s="242" t="s">
        <v>59</v>
      </c>
      <c r="C45" s="242" t="s">
        <v>60</v>
      </c>
      <c r="D45" s="242" t="s">
        <v>52</v>
      </c>
      <c r="E45" s="247" t="s">
        <v>102</v>
      </c>
      <c r="F45" s="242" t="s">
        <v>59</v>
      </c>
      <c r="G45" s="242" t="s">
        <v>60</v>
      </c>
      <c r="H45" s="242" t="s">
        <v>52</v>
      </c>
      <c r="I45" s="247" t="s">
        <v>103</v>
      </c>
      <c r="J45" s="242" t="s">
        <v>59</v>
      </c>
      <c r="K45" s="281" t="s">
        <v>60</v>
      </c>
    </row>
    <row r="46" ht="14.25" spans="1:11">
      <c r="A46" s="168" t="s">
        <v>51</v>
      </c>
      <c r="B46" s="159" t="s">
        <v>59</v>
      </c>
      <c r="C46" s="159" t="s">
        <v>60</v>
      </c>
      <c r="D46" s="159" t="s">
        <v>52</v>
      </c>
      <c r="E46" s="197" t="s">
        <v>58</v>
      </c>
      <c r="F46" s="159" t="s">
        <v>59</v>
      </c>
      <c r="G46" s="159" t="s">
        <v>60</v>
      </c>
      <c r="H46" s="159" t="s">
        <v>52</v>
      </c>
      <c r="I46" s="197" t="s">
        <v>69</v>
      </c>
      <c r="J46" s="159" t="s">
        <v>59</v>
      </c>
      <c r="K46" s="160" t="s">
        <v>60</v>
      </c>
    </row>
    <row r="47" ht="15" spans="1:11">
      <c r="A47" s="176" t="s">
        <v>62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24"/>
    </row>
    <row r="48" ht="15" spans="1:11">
      <c r="A48" s="267" t="s">
        <v>104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</row>
    <row r="49" ht="15" spans="1:11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92"/>
    </row>
    <row r="50" ht="15" spans="1:11">
      <c r="A50" s="270" t="s">
        <v>105</v>
      </c>
      <c r="B50" s="271" t="s">
        <v>106</v>
      </c>
      <c r="C50" s="271"/>
      <c r="D50" s="272" t="s">
        <v>107</v>
      </c>
      <c r="E50" s="273" t="s">
        <v>108</v>
      </c>
      <c r="F50" s="274" t="s">
        <v>109</v>
      </c>
      <c r="G50" s="275">
        <v>45370</v>
      </c>
      <c r="H50" s="276" t="s">
        <v>110</v>
      </c>
      <c r="I50" s="293"/>
      <c r="J50" s="294" t="s">
        <v>111</v>
      </c>
      <c r="K50" s="295"/>
    </row>
    <row r="51" ht="15" spans="1:11">
      <c r="A51" s="267" t="s">
        <v>112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</row>
    <row r="52" ht="15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96"/>
    </row>
    <row r="53" ht="15" spans="1:11">
      <c r="A53" s="270" t="s">
        <v>105</v>
      </c>
      <c r="B53" s="271" t="s">
        <v>106</v>
      </c>
      <c r="C53" s="271"/>
      <c r="D53" s="272" t="s">
        <v>107</v>
      </c>
      <c r="E53" s="279" t="s">
        <v>113</v>
      </c>
      <c r="F53" s="274" t="s">
        <v>114</v>
      </c>
      <c r="G53" s="275">
        <v>45370</v>
      </c>
      <c r="H53" s="276" t="s">
        <v>110</v>
      </c>
      <c r="I53" s="293"/>
      <c r="J53" s="294" t="s">
        <v>113</v>
      </c>
      <c r="K53" s="2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5" sqref="B5:C5"/>
    </sheetView>
  </sheetViews>
  <sheetFormatPr defaultColWidth="10" defaultRowHeight="16.5" customHeight="1"/>
  <cols>
    <col min="1" max="16384" width="10" style="72"/>
  </cols>
  <sheetData>
    <row r="1" ht="22.5" customHeight="1" spans="1:11">
      <c r="A1" s="147" t="s">
        <v>115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148" t="s">
        <v>18</v>
      </c>
      <c r="B2" s="149" t="s">
        <v>19</v>
      </c>
      <c r="C2" s="149"/>
      <c r="D2" s="150" t="s">
        <v>20</v>
      </c>
      <c r="E2" s="150"/>
      <c r="F2" s="149" t="s">
        <v>21</v>
      </c>
      <c r="G2" s="149"/>
      <c r="H2" s="151" t="s">
        <v>22</v>
      </c>
      <c r="I2" s="219" t="s">
        <v>116</v>
      </c>
      <c r="J2" s="219"/>
      <c r="K2" s="220"/>
    </row>
    <row r="3" customHeight="1" spans="1:11">
      <c r="A3" s="152" t="s">
        <v>24</v>
      </c>
      <c r="B3" s="153"/>
      <c r="C3" s="154"/>
      <c r="D3" s="155" t="s">
        <v>25</v>
      </c>
      <c r="E3" s="156"/>
      <c r="F3" s="156"/>
      <c r="G3" s="157"/>
      <c r="H3" s="155" t="s">
        <v>26</v>
      </c>
      <c r="I3" s="156"/>
      <c r="J3" s="156"/>
      <c r="K3" s="157"/>
    </row>
    <row r="4" customHeight="1" spans="1:11">
      <c r="A4" s="158" t="s">
        <v>27</v>
      </c>
      <c r="B4" s="159" t="s">
        <v>28</v>
      </c>
      <c r="C4" s="160"/>
      <c r="D4" s="158" t="s">
        <v>29</v>
      </c>
      <c r="E4" s="161"/>
      <c r="F4" s="162" t="s">
        <v>30</v>
      </c>
      <c r="G4" s="163"/>
      <c r="H4" s="158" t="s">
        <v>117</v>
      </c>
      <c r="I4" s="161"/>
      <c r="J4" s="159" t="s">
        <v>32</v>
      </c>
      <c r="K4" s="160" t="s">
        <v>33</v>
      </c>
    </row>
    <row r="5" customHeight="1" spans="1:11">
      <c r="A5" s="164" t="s">
        <v>34</v>
      </c>
      <c r="B5" s="159" t="s">
        <v>28</v>
      </c>
      <c r="C5" s="160"/>
      <c r="D5" s="158" t="s">
        <v>36</v>
      </c>
      <c r="E5" s="161"/>
      <c r="F5" s="162">
        <v>45366</v>
      </c>
      <c r="G5" s="163"/>
      <c r="H5" s="158" t="s">
        <v>118</v>
      </c>
      <c r="I5" s="161"/>
      <c r="J5" s="159" t="s">
        <v>32</v>
      </c>
      <c r="K5" s="160" t="s">
        <v>33</v>
      </c>
    </row>
    <row r="6" customHeight="1" spans="1:11">
      <c r="A6" s="158" t="s">
        <v>38</v>
      </c>
      <c r="B6" s="165">
        <v>3</v>
      </c>
      <c r="C6" s="166">
        <v>6</v>
      </c>
      <c r="D6" s="164" t="s">
        <v>39</v>
      </c>
      <c r="E6" s="167"/>
      <c r="F6" s="162">
        <v>45427</v>
      </c>
      <c r="G6" s="163"/>
      <c r="H6" s="168" t="s">
        <v>119</v>
      </c>
      <c r="I6" s="197"/>
      <c r="J6" s="197"/>
      <c r="K6" s="221"/>
    </row>
    <row r="7" customHeight="1" spans="1:11">
      <c r="A7" s="158" t="s">
        <v>41</v>
      </c>
      <c r="B7" s="169">
        <v>24747</v>
      </c>
      <c r="C7" s="170"/>
      <c r="D7" s="164" t="s">
        <v>42</v>
      </c>
      <c r="E7" s="171"/>
      <c r="F7" s="162">
        <v>45432</v>
      </c>
      <c r="G7" s="163"/>
      <c r="H7" s="172"/>
      <c r="I7" s="159"/>
      <c r="J7" s="159"/>
      <c r="K7" s="160"/>
    </row>
    <row r="8" customHeight="1" spans="1:11">
      <c r="A8" s="173"/>
      <c r="B8" s="174"/>
      <c r="C8" s="175"/>
      <c r="D8" s="176" t="s">
        <v>44</v>
      </c>
      <c r="E8" s="177"/>
      <c r="F8" s="178">
        <v>45442</v>
      </c>
      <c r="G8" s="179"/>
      <c r="H8" s="180"/>
      <c r="I8" s="193"/>
      <c r="J8" s="193"/>
      <c r="K8" s="222"/>
    </row>
    <row r="9" customHeight="1" spans="1:11">
      <c r="A9" s="181" t="s">
        <v>120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48</v>
      </c>
      <c r="B10" s="183" t="s">
        <v>49</v>
      </c>
      <c r="C10" s="184" t="s">
        <v>50</v>
      </c>
      <c r="D10" s="185"/>
      <c r="E10" s="186" t="s">
        <v>53</v>
      </c>
      <c r="F10" s="183" t="s">
        <v>49</v>
      </c>
      <c r="G10" s="184" t="s">
        <v>50</v>
      </c>
      <c r="H10" s="183"/>
      <c r="I10" s="186" t="s">
        <v>51</v>
      </c>
      <c r="J10" s="183" t="s">
        <v>49</v>
      </c>
      <c r="K10" s="223" t="s">
        <v>50</v>
      </c>
    </row>
    <row r="11" customHeight="1" spans="1:11">
      <c r="A11" s="164" t="s">
        <v>54</v>
      </c>
      <c r="B11" s="187" t="s">
        <v>49</v>
      </c>
      <c r="C11" s="159" t="s">
        <v>50</v>
      </c>
      <c r="D11" s="171"/>
      <c r="E11" s="167" t="s">
        <v>56</v>
      </c>
      <c r="F11" s="187" t="s">
        <v>49</v>
      </c>
      <c r="G11" s="159" t="s">
        <v>50</v>
      </c>
      <c r="H11" s="187"/>
      <c r="I11" s="167" t="s">
        <v>61</v>
      </c>
      <c r="J11" s="187" t="s">
        <v>49</v>
      </c>
      <c r="K11" s="160" t="s">
        <v>50</v>
      </c>
    </row>
    <row r="12" customHeight="1" spans="1:11">
      <c r="A12" s="176" t="s">
        <v>92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24"/>
    </row>
    <row r="13" customHeight="1" spans="1:11">
      <c r="A13" s="188" t="s">
        <v>121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customHeight="1" spans="1:11">
      <c r="A14" s="189" t="s">
        <v>122</v>
      </c>
      <c r="B14" s="190"/>
      <c r="C14" s="190"/>
      <c r="D14" s="190"/>
      <c r="E14" s="190"/>
      <c r="F14" s="190"/>
      <c r="G14" s="190"/>
      <c r="H14" s="190"/>
      <c r="I14" s="107"/>
      <c r="J14" s="107"/>
      <c r="K14" s="137"/>
    </row>
    <row r="15" customHeight="1" spans="1:11">
      <c r="A15" s="109"/>
      <c r="B15" s="110"/>
      <c r="C15" s="110"/>
      <c r="D15" s="191"/>
      <c r="E15" s="192"/>
      <c r="F15" s="110"/>
      <c r="G15" s="110"/>
      <c r="H15" s="191"/>
      <c r="I15" s="125"/>
      <c r="J15" s="225"/>
      <c r="K15" s="226"/>
    </row>
    <row r="16" customHeight="1" spans="1:11">
      <c r="A16" s="180"/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customHeight="1" spans="1:11">
      <c r="A17" s="188" t="s">
        <v>123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customHeight="1" spans="1:11">
      <c r="A18" s="189"/>
      <c r="B18" s="190"/>
      <c r="C18" s="190"/>
      <c r="D18" s="190"/>
      <c r="E18" s="190"/>
      <c r="F18" s="190"/>
      <c r="G18" s="190"/>
      <c r="H18" s="190"/>
      <c r="I18" s="107"/>
      <c r="J18" s="107"/>
      <c r="K18" s="137"/>
    </row>
    <row r="19" customHeight="1" spans="1:11">
      <c r="A19" s="109"/>
      <c r="B19" s="110"/>
      <c r="C19" s="110"/>
      <c r="D19" s="191"/>
      <c r="E19" s="192"/>
      <c r="F19" s="110"/>
      <c r="G19" s="110"/>
      <c r="H19" s="191"/>
      <c r="I19" s="125"/>
      <c r="J19" s="225"/>
      <c r="K19" s="226"/>
    </row>
    <row r="20" customHeight="1" spans="1:11">
      <c r="A20" s="180"/>
      <c r="B20" s="193"/>
      <c r="C20" s="193"/>
      <c r="D20" s="193"/>
      <c r="E20" s="193"/>
      <c r="F20" s="193"/>
      <c r="G20" s="193"/>
      <c r="H20" s="193"/>
      <c r="I20" s="193"/>
      <c r="J20" s="193"/>
      <c r="K20" s="222"/>
    </row>
    <row r="21" customHeight="1" spans="1:11">
      <c r="A21" s="194" t="s">
        <v>89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74" t="s">
        <v>90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37"/>
    </row>
    <row r="23" customHeight="1" spans="1:11">
      <c r="A23" s="86" t="s">
        <v>91</v>
      </c>
      <c r="B23" s="88"/>
      <c r="C23" s="159" t="s">
        <v>32</v>
      </c>
      <c r="D23" s="159" t="s">
        <v>33</v>
      </c>
      <c r="E23" s="85"/>
      <c r="F23" s="85"/>
      <c r="G23" s="85"/>
      <c r="H23" s="85"/>
      <c r="I23" s="85"/>
      <c r="J23" s="85"/>
      <c r="K23" s="131"/>
    </row>
    <row r="24" customHeight="1" spans="1:11">
      <c r="A24" s="158" t="s">
        <v>124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60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27"/>
    </row>
    <row r="26" customHeight="1" spans="1:11">
      <c r="A26" s="181" t="s">
        <v>100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2" t="s">
        <v>101</v>
      </c>
      <c r="B27" s="184" t="s">
        <v>59</v>
      </c>
      <c r="C27" s="184" t="s">
        <v>60</v>
      </c>
      <c r="D27" s="184" t="s">
        <v>52</v>
      </c>
      <c r="E27" s="153" t="s">
        <v>102</v>
      </c>
      <c r="F27" s="184" t="s">
        <v>59</v>
      </c>
      <c r="G27" s="184" t="s">
        <v>60</v>
      </c>
      <c r="H27" s="184" t="s">
        <v>52</v>
      </c>
      <c r="I27" s="153" t="s">
        <v>103</v>
      </c>
      <c r="J27" s="184" t="s">
        <v>59</v>
      </c>
      <c r="K27" s="223" t="s">
        <v>60</v>
      </c>
    </row>
    <row r="28" customHeight="1" spans="1:11">
      <c r="A28" s="168" t="s">
        <v>51</v>
      </c>
      <c r="B28" s="159" t="s">
        <v>59</v>
      </c>
      <c r="C28" s="159" t="s">
        <v>60</v>
      </c>
      <c r="D28" s="159" t="s">
        <v>52</v>
      </c>
      <c r="E28" s="197" t="s">
        <v>58</v>
      </c>
      <c r="F28" s="159" t="s">
        <v>59</v>
      </c>
      <c r="G28" s="159" t="s">
        <v>60</v>
      </c>
      <c r="H28" s="159" t="s">
        <v>52</v>
      </c>
      <c r="I28" s="197" t="s">
        <v>69</v>
      </c>
      <c r="J28" s="159" t="s">
        <v>59</v>
      </c>
      <c r="K28" s="160" t="s">
        <v>60</v>
      </c>
    </row>
    <row r="29" customHeight="1" spans="1:11">
      <c r="A29" s="158" t="s">
        <v>62</v>
      </c>
      <c r="B29" s="88"/>
      <c r="C29" s="88"/>
      <c r="D29" s="88"/>
      <c r="E29" s="88"/>
      <c r="F29" s="88"/>
      <c r="G29" s="88"/>
      <c r="H29" s="88"/>
      <c r="I29" s="88"/>
      <c r="J29" s="88"/>
      <c r="K29" s="138"/>
    </row>
    <row r="30" customHeight="1" spans="1:1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28"/>
    </row>
    <row r="31" customHeight="1" spans="1:11">
      <c r="A31" s="181" t="s">
        <v>125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ht="17.25" customHeight="1" spans="1:11">
      <c r="A32" s="200" t="s">
        <v>126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29"/>
    </row>
    <row r="33" ht="17.25" customHeight="1" spans="1:11">
      <c r="A33" s="202" t="s">
        <v>127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ht="17.25" customHeight="1" spans="1:11">
      <c r="A34" s="202" t="s">
        <v>128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30"/>
    </row>
    <row r="35" ht="17.25" customHeight="1" spans="1:11">
      <c r="A35" s="202" t="s">
        <v>129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30"/>
    </row>
    <row r="36" ht="17.25" customHeight="1" spans="1:11">
      <c r="A36" s="202" t="s">
        <v>130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30"/>
    </row>
    <row r="37" ht="17.25" customHeight="1" spans="1:11">
      <c r="A37" s="202" t="s">
        <v>131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30"/>
    </row>
    <row r="38" ht="17.25" customHeight="1" spans="1:11">
      <c r="A38" s="202" t="s">
        <v>132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3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17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7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17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170"/>
    </row>
    <row r="43" ht="17.25" customHeight="1" spans="1:11">
      <c r="A43" s="198" t="s">
        <v>99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28"/>
    </row>
    <row r="44" customHeight="1" spans="1:11">
      <c r="A44" s="181" t="s">
        <v>133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ht="18" customHeight="1" spans="1:11">
      <c r="A45" s="105" t="s">
        <v>92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36"/>
    </row>
    <row r="46" ht="18" customHeight="1" spans="1:11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36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27"/>
    </row>
    <row r="48" ht="21" customHeight="1" spans="1:11">
      <c r="A48" s="206" t="s">
        <v>105</v>
      </c>
      <c r="B48" s="207" t="s">
        <v>106</v>
      </c>
      <c r="C48" s="207"/>
      <c r="D48" s="208" t="s">
        <v>107</v>
      </c>
      <c r="E48" s="209" t="s">
        <v>134</v>
      </c>
      <c r="F48" s="208" t="s">
        <v>109</v>
      </c>
      <c r="G48" s="210">
        <v>45400</v>
      </c>
      <c r="H48" s="211" t="s">
        <v>110</v>
      </c>
      <c r="I48" s="211"/>
      <c r="J48" s="207" t="s">
        <v>135</v>
      </c>
      <c r="K48" s="231"/>
    </row>
    <row r="49" customHeight="1" spans="1:11">
      <c r="A49" s="212" t="s">
        <v>112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32"/>
    </row>
    <row r="50" customHeight="1" spans="1:11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33"/>
    </row>
    <row r="51" customHeight="1" spans="1:1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34"/>
    </row>
    <row r="52" ht="21" customHeight="1" spans="1:11">
      <c r="A52" s="206" t="s">
        <v>105</v>
      </c>
      <c r="B52" s="207" t="s">
        <v>106</v>
      </c>
      <c r="C52" s="207"/>
      <c r="D52" s="208" t="s">
        <v>107</v>
      </c>
      <c r="E52" s="208" t="s">
        <v>134</v>
      </c>
      <c r="F52" s="208" t="s">
        <v>109</v>
      </c>
      <c r="G52" s="218">
        <v>45400</v>
      </c>
      <c r="H52" s="211" t="s">
        <v>110</v>
      </c>
      <c r="I52" s="211"/>
      <c r="J52" s="235" t="s">
        <v>135</v>
      </c>
      <c r="K52" s="23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30" workbookViewId="0">
      <selection activeCell="Q37" sqref="Q37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9.12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ht="26.25" spans="1:11">
      <c r="A1" s="73" t="s">
        <v>136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4" t="s">
        <v>18</v>
      </c>
      <c r="B2" s="75" t="s">
        <v>19</v>
      </c>
      <c r="C2" s="75"/>
      <c r="D2" s="76" t="s">
        <v>27</v>
      </c>
      <c r="E2" s="77" t="s">
        <v>28</v>
      </c>
      <c r="F2" s="78" t="s">
        <v>137</v>
      </c>
      <c r="G2" s="79" t="s">
        <v>28</v>
      </c>
      <c r="H2" s="79"/>
      <c r="I2" s="107" t="s">
        <v>22</v>
      </c>
      <c r="J2" s="79" t="s">
        <v>138</v>
      </c>
      <c r="K2" s="130"/>
    </row>
    <row r="3" spans="1:11">
      <c r="A3" s="80" t="s">
        <v>41</v>
      </c>
      <c r="B3" s="81">
        <v>24747</v>
      </c>
      <c r="C3" s="81"/>
      <c r="D3" s="82" t="s">
        <v>139</v>
      </c>
      <c r="E3" s="83" t="s">
        <v>140</v>
      </c>
      <c r="F3" s="84"/>
      <c r="G3" s="84"/>
      <c r="H3" s="85" t="s">
        <v>141</v>
      </c>
      <c r="I3" s="85"/>
      <c r="J3" s="85"/>
      <c r="K3" s="131"/>
    </row>
    <row r="4" spans="1:11">
      <c r="A4" s="86" t="s">
        <v>38</v>
      </c>
      <c r="B4" s="87">
        <v>3</v>
      </c>
      <c r="C4" s="87">
        <v>6</v>
      </c>
      <c r="D4" s="88" t="s">
        <v>142</v>
      </c>
      <c r="E4" s="84" t="s">
        <v>116</v>
      </c>
      <c r="F4" s="84"/>
      <c r="G4" s="84"/>
      <c r="H4" s="88" t="s">
        <v>143</v>
      </c>
      <c r="I4" s="88"/>
      <c r="J4" s="101" t="s">
        <v>32</v>
      </c>
      <c r="K4" s="132" t="s">
        <v>33</v>
      </c>
    </row>
    <row r="5" spans="1:11">
      <c r="A5" s="86" t="s">
        <v>144</v>
      </c>
      <c r="B5" s="81">
        <v>1</v>
      </c>
      <c r="C5" s="81"/>
      <c r="D5" s="82" t="s">
        <v>145</v>
      </c>
      <c r="E5" s="82" t="s">
        <v>146</v>
      </c>
      <c r="F5" s="82" t="s">
        <v>147</v>
      </c>
      <c r="G5" s="82" t="s">
        <v>148</v>
      </c>
      <c r="H5" s="88" t="s">
        <v>149</v>
      </c>
      <c r="I5" s="88"/>
      <c r="J5" s="101" t="s">
        <v>32</v>
      </c>
      <c r="K5" s="132" t="s">
        <v>33</v>
      </c>
    </row>
    <row r="6" ht="15" spans="1:11">
      <c r="A6" s="89" t="s">
        <v>150</v>
      </c>
      <c r="B6" s="90">
        <v>315</v>
      </c>
      <c r="C6" s="90"/>
      <c r="D6" s="91" t="s">
        <v>151</v>
      </c>
      <c r="E6" s="92"/>
      <c r="F6" s="93">
        <v>24747</v>
      </c>
      <c r="G6" s="91"/>
      <c r="H6" s="94" t="s">
        <v>152</v>
      </c>
      <c r="I6" s="94"/>
      <c r="J6" s="93" t="s">
        <v>32</v>
      </c>
      <c r="K6" s="133" t="s">
        <v>33</v>
      </c>
    </row>
    <row r="7" ht="15" spans="1:1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>
      <c r="A8" s="98" t="s">
        <v>153</v>
      </c>
      <c r="B8" s="78" t="s">
        <v>154</v>
      </c>
      <c r="C8" s="78" t="s">
        <v>155</v>
      </c>
      <c r="D8" s="78" t="s">
        <v>156</v>
      </c>
      <c r="E8" s="78" t="s">
        <v>157</v>
      </c>
      <c r="F8" s="78" t="s">
        <v>158</v>
      </c>
      <c r="G8" s="99"/>
      <c r="H8" s="100"/>
      <c r="I8" s="100"/>
      <c r="J8" s="100"/>
      <c r="K8" s="134"/>
    </row>
    <row r="9" spans="1:11">
      <c r="A9" s="86" t="s">
        <v>159</v>
      </c>
      <c r="B9" s="88"/>
      <c r="C9" s="101" t="s">
        <v>32</v>
      </c>
      <c r="D9" s="101" t="s">
        <v>33</v>
      </c>
      <c r="E9" s="82" t="s">
        <v>160</v>
      </c>
      <c r="F9" s="102" t="s">
        <v>161</v>
      </c>
      <c r="G9" s="103"/>
      <c r="H9" s="104"/>
      <c r="I9" s="104"/>
      <c r="J9" s="104"/>
      <c r="K9" s="135"/>
    </row>
    <row r="10" spans="1:11">
      <c r="A10" s="86" t="s">
        <v>162</v>
      </c>
      <c r="B10" s="88"/>
      <c r="C10" s="101" t="s">
        <v>32</v>
      </c>
      <c r="D10" s="101" t="s">
        <v>33</v>
      </c>
      <c r="E10" s="82" t="s">
        <v>163</v>
      </c>
      <c r="F10" s="102" t="s">
        <v>164</v>
      </c>
      <c r="G10" s="103" t="s">
        <v>165</v>
      </c>
      <c r="H10" s="104"/>
      <c r="I10" s="104"/>
      <c r="J10" s="104"/>
      <c r="K10" s="135"/>
    </row>
    <row r="11" spans="1:11">
      <c r="A11" s="105" t="s">
        <v>120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36"/>
    </row>
    <row r="12" spans="1:11">
      <c r="A12" s="80" t="s">
        <v>53</v>
      </c>
      <c r="B12" s="101" t="s">
        <v>49</v>
      </c>
      <c r="C12" s="101" t="s">
        <v>50</v>
      </c>
      <c r="D12" s="102"/>
      <c r="E12" s="82" t="s">
        <v>51</v>
      </c>
      <c r="F12" s="101" t="s">
        <v>49</v>
      </c>
      <c r="G12" s="101" t="s">
        <v>50</v>
      </c>
      <c r="H12" s="101"/>
      <c r="I12" s="82" t="s">
        <v>166</v>
      </c>
      <c r="J12" s="101" t="s">
        <v>49</v>
      </c>
      <c r="K12" s="132" t="s">
        <v>50</v>
      </c>
    </row>
    <row r="13" spans="1:11">
      <c r="A13" s="80" t="s">
        <v>56</v>
      </c>
      <c r="B13" s="101" t="s">
        <v>49</v>
      </c>
      <c r="C13" s="101" t="s">
        <v>50</v>
      </c>
      <c r="D13" s="102"/>
      <c r="E13" s="82" t="s">
        <v>61</v>
      </c>
      <c r="F13" s="101" t="s">
        <v>49</v>
      </c>
      <c r="G13" s="101" t="s">
        <v>50</v>
      </c>
      <c r="H13" s="101"/>
      <c r="I13" s="82" t="s">
        <v>167</v>
      </c>
      <c r="J13" s="101" t="s">
        <v>49</v>
      </c>
      <c r="K13" s="132" t="s">
        <v>50</v>
      </c>
    </row>
    <row r="14" ht="15" spans="1:11">
      <c r="A14" s="89" t="s">
        <v>168</v>
      </c>
      <c r="B14" s="93" t="s">
        <v>49</v>
      </c>
      <c r="C14" s="93" t="s">
        <v>50</v>
      </c>
      <c r="D14" s="92"/>
      <c r="E14" s="91" t="s">
        <v>169</v>
      </c>
      <c r="F14" s="93" t="s">
        <v>49</v>
      </c>
      <c r="G14" s="93" t="s">
        <v>50</v>
      </c>
      <c r="H14" s="93"/>
      <c r="I14" s="91" t="s">
        <v>170</v>
      </c>
      <c r="J14" s="93" t="s">
        <v>49</v>
      </c>
      <c r="K14" s="133" t="s">
        <v>50</v>
      </c>
    </row>
    <row r="15" ht="15" spans="1:11">
      <c r="A15" s="95"/>
      <c r="B15" s="97"/>
      <c r="C15" s="97"/>
      <c r="D15" s="96"/>
      <c r="E15" s="95"/>
      <c r="F15" s="97"/>
      <c r="G15" s="97"/>
      <c r="H15" s="97"/>
      <c r="I15" s="95"/>
      <c r="J15" s="97"/>
      <c r="K15" s="97"/>
    </row>
    <row r="16" spans="1:11">
      <c r="A16" s="74" t="s">
        <v>171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37"/>
    </row>
    <row r="17" spans="1:11">
      <c r="A17" s="86" t="s">
        <v>172</v>
      </c>
      <c r="B17" s="88"/>
      <c r="C17" s="88"/>
      <c r="D17" s="88"/>
      <c r="E17" s="88"/>
      <c r="F17" s="88"/>
      <c r="G17" s="88"/>
      <c r="H17" s="88"/>
      <c r="I17" s="88"/>
      <c r="J17" s="88"/>
      <c r="K17" s="138"/>
    </row>
    <row r="18" spans="1:11">
      <c r="A18" s="86" t="s">
        <v>173</v>
      </c>
      <c r="B18" s="88"/>
      <c r="C18" s="88"/>
      <c r="D18" s="88"/>
      <c r="E18" s="88"/>
      <c r="F18" s="88"/>
      <c r="G18" s="88"/>
      <c r="H18" s="88"/>
      <c r="I18" s="88"/>
      <c r="J18" s="88"/>
      <c r="K18" s="138"/>
    </row>
    <row r="19" spans="1:11">
      <c r="A19" s="108" t="s">
        <v>174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32"/>
    </row>
    <row r="20" spans="1:11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39"/>
    </row>
    <row r="21" spans="1:1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39"/>
    </row>
    <row r="22" spans="1:1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39"/>
    </row>
    <row r="23" spans="1:1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40"/>
    </row>
    <row r="24" spans="1:11">
      <c r="A24" s="86" t="s">
        <v>91</v>
      </c>
      <c r="B24" s="88"/>
      <c r="C24" s="101" t="s">
        <v>32</v>
      </c>
      <c r="D24" s="101" t="s">
        <v>33</v>
      </c>
      <c r="E24" s="85"/>
      <c r="F24" s="85"/>
      <c r="G24" s="85"/>
      <c r="H24" s="85"/>
      <c r="I24" s="85"/>
      <c r="J24" s="85"/>
      <c r="K24" s="131"/>
    </row>
    <row r="25" ht="15" spans="1:11">
      <c r="A25" s="113" t="s">
        <v>175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41"/>
    </row>
    <row r="26" ht="15" spans="1:1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>
      <c r="A27" s="116" t="s">
        <v>176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42"/>
    </row>
    <row r="28" spans="1:11">
      <c r="A28" s="118" t="s">
        <v>177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43"/>
    </row>
    <row r="29" spans="1:11">
      <c r="A29" s="118" t="s">
        <v>178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43"/>
    </row>
    <row r="30" spans="1:11">
      <c r="A30" s="118" t="s">
        <v>179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43"/>
    </row>
    <row r="31" spans="1:1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43"/>
    </row>
    <row r="32" spans="1:11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43"/>
    </row>
    <row r="33" ht="23.1" customHeight="1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43"/>
    </row>
    <row r="34" ht="23.1" customHeight="1" spans="1:11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39"/>
    </row>
    <row r="35" ht="23.1" customHeight="1" spans="1:11">
      <c r="A35" s="120"/>
      <c r="B35" s="110"/>
      <c r="C35" s="110"/>
      <c r="D35" s="110"/>
      <c r="E35" s="110"/>
      <c r="F35" s="110"/>
      <c r="G35" s="110"/>
      <c r="H35" s="110"/>
      <c r="I35" s="110"/>
      <c r="J35" s="110"/>
      <c r="K35" s="139"/>
    </row>
    <row r="36" ht="23.1" customHeight="1" spans="1:1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44"/>
    </row>
    <row r="37" ht="18.75" customHeight="1" spans="1:11">
      <c r="A37" s="123" t="s">
        <v>180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45"/>
    </row>
    <row r="38" ht="18.75" customHeight="1" spans="1:11">
      <c r="A38" s="86" t="s">
        <v>181</v>
      </c>
      <c r="B38" s="88"/>
      <c r="C38" s="88"/>
      <c r="D38" s="85" t="s">
        <v>182</v>
      </c>
      <c r="E38" s="85"/>
      <c r="F38" s="125" t="s">
        <v>183</v>
      </c>
      <c r="G38" s="126"/>
      <c r="H38" s="88" t="s">
        <v>184</v>
      </c>
      <c r="I38" s="88"/>
      <c r="J38" s="88" t="s">
        <v>185</v>
      </c>
      <c r="K38" s="138"/>
    </row>
    <row r="39" ht="18.75" customHeight="1" spans="1:11">
      <c r="A39" s="86" t="s">
        <v>92</v>
      </c>
      <c r="B39" s="88" t="s">
        <v>186</v>
      </c>
      <c r="C39" s="88"/>
      <c r="D39" s="88"/>
      <c r="E39" s="88"/>
      <c r="F39" s="88"/>
      <c r="G39" s="88"/>
      <c r="H39" s="88"/>
      <c r="I39" s="88"/>
      <c r="J39" s="88"/>
      <c r="K39" s="138"/>
    </row>
    <row r="40" ht="30.95" customHeight="1" spans="1:11">
      <c r="A40" s="86"/>
      <c r="B40" s="88"/>
      <c r="C40" s="88"/>
      <c r="D40" s="88"/>
      <c r="E40" s="88"/>
      <c r="F40" s="88"/>
      <c r="G40" s="88"/>
      <c r="H40" s="88"/>
      <c r="I40" s="88"/>
      <c r="J40" s="88"/>
      <c r="K40" s="138"/>
    </row>
    <row r="41" ht="18.75" customHeight="1" spans="1:11">
      <c r="A41" s="86"/>
      <c r="B41" s="88"/>
      <c r="C41" s="88"/>
      <c r="D41" s="88"/>
      <c r="E41" s="88"/>
      <c r="F41" s="88"/>
      <c r="G41" s="88"/>
      <c r="H41" s="88"/>
      <c r="I41" s="88"/>
      <c r="J41" s="88"/>
      <c r="K41" s="138"/>
    </row>
    <row r="42" ht="32.1" customHeight="1" spans="1:11">
      <c r="A42" s="89" t="s">
        <v>105</v>
      </c>
      <c r="B42" s="127" t="s">
        <v>187</v>
      </c>
      <c r="C42" s="127"/>
      <c r="D42" s="91" t="s">
        <v>188</v>
      </c>
      <c r="E42" s="92" t="s">
        <v>134</v>
      </c>
      <c r="F42" s="91" t="s">
        <v>109</v>
      </c>
      <c r="G42" s="128">
        <v>45468</v>
      </c>
      <c r="H42" s="129" t="s">
        <v>110</v>
      </c>
      <c r="I42" s="129"/>
      <c r="J42" s="127" t="s">
        <v>135</v>
      </c>
      <c r="K42" s="14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P7" sqref="P7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14" width="10.375" style="48" customWidth="1"/>
    <col min="15" max="16384" width="9" style="48"/>
  </cols>
  <sheetData>
    <row r="1" ht="30" customHeight="1" spans="1:14">
      <c r="A1" s="49" t="s">
        <v>189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27</v>
      </c>
      <c r="B2" s="52" t="s">
        <v>28</v>
      </c>
      <c r="C2" s="52"/>
      <c r="D2" s="53" t="s">
        <v>34</v>
      </c>
      <c r="E2" s="52" t="s">
        <v>35</v>
      </c>
      <c r="F2" s="52"/>
      <c r="G2" s="52"/>
      <c r="H2" s="54"/>
      <c r="I2" s="64" t="s">
        <v>22</v>
      </c>
      <c r="J2" s="52" t="s">
        <v>190</v>
      </c>
      <c r="K2" s="52"/>
      <c r="L2" s="52"/>
      <c r="M2" s="52"/>
      <c r="N2" s="65"/>
    </row>
    <row r="3" ht="29.1" customHeight="1" spans="1:14">
      <c r="A3" s="55" t="s">
        <v>191</v>
      </c>
      <c r="B3" s="56" t="s">
        <v>192</v>
      </c>
      <c r="C3" s="56"/>
      <c r="D3" s="56"/>
      <c r="E3" s="56"/>
      <c r="F3" s="56"/>
      <c r="G3" s="56"/>
      <c r="H3" s="57"/>
      <c r="I3" s="56" t="s">
        <v>193</v>
      </c>
      <c r="J3" s="56"/>
      <c r="K3" s="56"/>
      <c r="L3" s="56"/>
      <c r="M3" s="56"/>
      <c r="N3" s="66"/>
    </row>
    <row r="4" ht="29.1" customHeight="1" spans="1:14">
      <c r="A4" s="55"/>
      <c r="B4" s="58" t="s">
        <v>76</v>
      </c>
      <c r="C4" s="58" t="s">
        <v>77</v>
      </c>
      <c r="D4" s="59" t="s">
        <v>78</v>
      </c>
      <c r="E4" s="58" t="s">
        <v>79</v>
      </c>
      <c r="F4" s="58" t="s">
        <v>80</v>
      </c>
      <c r="G4" s="58" t="s">
        <v>81</v>
      </c>
      <c r="H4" s="57"/>
      <c r="I4" s="58" t="s">
        <v>76</v>
      </c>
      <c r="J4" s="58" t="s">
        <v>77</v>
      </c>
      <c r="K4" s="59" t="s">
        <v>78</v>
      </c>
      <c r="L4" s="58" t="s">
        <v>79</v>
      </c>
      <c r="M4" s="58" t="s">
        <v>80</v>
      </c>
      <c r="N4" s="58" t="s">
        <v>81</v>
      </c>
    </row>
    <row r="5" ht="29.1" customHeight="1" spans="1:14">
      <c r="A5" s="55"/>
      <c r="B5" s="60" t="s">
        <v>194</v>
      </c>
      <c r="C5" s="60" t="s">
        <v>195</v>
      </c>
      <c r="D5" s="60" t="s">
        <v>196</v>
      </c>
      <c r="E5" s="60" t="s">
        <v>197</v>
      </c>
      <c r="F5" s="60" t="s">
        <v>198</v>
      </c>
      <c r="G5" s="60" t="s">
        <v>199</v>
      </c>
      <c r="H5" s="57"/>
      <c r="I5" s="67" t="s">
        <v>84</v>
      </c>
      <c r="J5" s="67" t="s">
        <v>84</v>
      </c>
      <c r="K5" s="67" t="s">
        <v>85</v>
      </c>
      <c r="L5" s="67" t="s">
        <v>85</v>
      </c>
      <c r="M5" s="67" t="s">
        <v>86</v>
      </c>
      <c r="N5" s="67" t="s">
        <v>86</v>
      </c>
    </row>
    <row r="6" ht="29.1" customHeight="1" spans="1:14">
      <c r="A6" s="61" t="s">
        <v>200</v>
      </c>
      <c r="B6" s="60">
        <f>C6-1</f>
        <v>68</v>
      </c>
      <c r="C6" s="60">
        <f>D6-2</f>
        <v>69</v>
      </c>
      <c r="D6" s="60">
        <v>71</v>
      </c>
      <c r="E6" s="60">
        <f>D6+2</f>
        <v>73</v>
      </c>
      <c r="F6" s="60">
        <f>E6+2</f>
        <v>75</v>
      </c>
      <c r="G6" s="60">
        <f>F6+1</f>
        <v>76</v>
      </c>
      <c r="H6" s="57"/>
      <c r="I6" s="68" t="s">
        <v>201</v>
      </c>
      <c r="J6" s="68" t="s">
        <v>202</v>
      </c>
      <c r="K6" s="68" t="s">
        <v>203</v>
      </c>
      <c r="L6" s="68" t="s">
        <v>204</v>
      </c>
      <c r="M6" s="68" t="s">
        <v>205</v>
      </c>
      <c r="N6" s="68" t="s">
        <v>206</v>
      </c>
    </row>
    <row r="7" ht="29.1" customHeight="1" spans="1:14">
      <c r="A7" s="61" t="s">
        <v>207</v>
      </c>
      <c r="B7" s="60">
        <f>C7-4</f>
        <v>106</v>
      </c>
      <c r="C7" s="60">
        <f>D7-4</f>
        <v>110</v>
      </c>
      <c r="D7" s="60">
        <v>114</v>
      </c>
      <c r="E7" s="60">
        <f>D7+4</f>
        <v>118</v>
      </c>
      <c r="F7" s="60">
        <f>E7+4</f>
        <v>122</v>
      </c>
      <c r="G7" s="60">
        <f>F7+6</f>
        <v>128</v>
      </c>
      <c r="H7" s="57"/>
      <c r="I7" s="68" t="s">
        <v>208</v>
      </c>
      <c r="J7" s="68" t="s">
        <v>209</v>
      </c>
      <c r="K7" s="68" t="s">
        <v>210</v>
      </c>
      <c r="L7" s="68" t="s">
        <v>211</v>
      </c>
      <c r="M7" s="68" t="s">
        <v>212</v>
      </c>
      <c r="N7" s="68" t="s">
        <v>213</v>
      </c>
    </row>
    <row r="8" ht="29.1" customHeight="1" spans="1:14">
      <c r="A8" s="61" t="s">
        <v>214</v>
      </c>
      <c r="B8" s="60">
        <f>C8-4</f>
        <v>102</v>
      </c>
      <c r="C8" s="60">
        <f>D8-4</f>
        <v>106</v>
      </c>
      <c r="D8" s="60">
        <v>110</v>
      </c>
      <c r="E8" s="60">
        <f>D8+4</f>
        <v>114</v>
      </c>
      <c r="F8" s="60">
        <f>E8+5</f>
        <v>119</v>
      </c>
      <c r="G8" s="60">
        <f>F8+6</f>
        <v>125</v>
      </c>
      <c r="H8" s="57"/>
      <c r="I8" s="68" t="s">
        <v>205</v>
      </c>
      <c r="J8" s="68" t="s">
        <v>205</v>
      </c>
      <c r="K8" s="68" t="s">
        <v>205</v>
      </c>
      <c r="L8" s="68" t="s">
        <v>205</v>
      </c>
      <c r="M8" s="68" t="s">
        <v>205</v>
      </c>
      <c r="N8" s="68" t="s">
        <v>205</v>
      </c>
    </row>
    <row r="9" ht="29.1" customHeight="1" spans="1:14">
      <c r="A9" s="61" t="s">
        <v>215</v>
      </c>
      <c r="B9" s="60">
        <f t="shared" ref="B9:C9" si="0">C9-1.2</f>
        <v>44.6</v>
      </c>
      <c r="C9" s="60">
        <f t="shared" si="0"/>
        <v>45.8</v>
      </c>
      <c r="D9" s="60">
        <v>47</v>
      </c>
      <c r="E9" s="60">
        <f>D9+1.2</f>
        <v>48.2</v>
      </c>
      <c r="F9" s="60">
        <f t="shared" ref="F9" si="1">E9+1.2</f>
        <v>49.4</v>
      </c>
      <c r="G9" s="60">
        <f t="shared" ref="G9" si="2">F9+1.4</f>
        <v>50.8</v>
      </c>
      <c r="H9" s="57"/>
      <c r="I9" s="68" t="s">
        <v>205</v>
      </c>
      <c r="J9" s="68" t="s">
        <v>205</v>
      </c>
      <c r="K9" s="68" t="s">
        <v>205</v>
      </c>
      <c r="L9" s="68" t="s">
        <v>205</v>
      </c>
      <c r="M9" s="68" t="s">
        <v>205</v>
      </c>
      <c r="N9" s="68" t="s">
        <v>205</v>
      </c>
    </row>
    <row r="10" ht="29.1" customHeight="1" spans="1:14">
      <c r="A10" s="61" t="s">
        <v>216</v>
      </c>
      <c r="B10" s="60">
        <f>C10-1</f>
        <v>47</v>
      </c>
      <c r="C10" s="60">
        <f>D10-1</f>
        <v>48</v>
      </c>
      <c r="D10" s="60">
        <v>49</v>
      </c>
      <c r="E10" s="60">
        <f>D10+1</f>
        <v>50</v>
      </c>
      <c r="F10" s="60">
        <f>E10+1</f>
        <v>51</v>
      </c>
      <c r="G10" s="60">
        <f>F10+1.5</f>
        <v>52.5</v>
      </c>
      <c r="H10" s="57"/>
      <c r="I10" s="68" t="s">
        <v>205</v>
      </c>
      <c r="J10" s="68" t="s">
        <v>205</v>
      </c>
      <c r="K10" s="68" t="s">
        <v>205</v>
      </c>
      <c r="L10" s="68" t="s">
        <v>205</v>
      </c>
      <c r="M10" s="68" t="s">
        <v>205</v>
      </c>
      <c r="N10" s="68" t="s">
        <v>205</v>
      </c>
    </row>
    <row r="11" ht="29.1" customHeight="1" spans="1:14">
      <c r="A11" s="61" t="s">
        <v>217</v>
      </c>
      <c r="B11" s="60">
        <f>C11-0.6</f>
        <v>60.2</v>
      </c>
      <c r="C11" s="60">
        <f>D11-1.2</f>
        <v>60.8</v>
      </c>
      <c r="D11" s="60">
        <v>62</v>
      </c>
      <c r="E11" s="60">
        <f>D11+1.2</f>
        <v>63.2</v>
      </c>
      <c r="F11" s="60">
        <f>E11+1.2</f>
        <v>64.4</v>
      </c>
      <c r="G11" s="60">
        <f>F11+0.6</f>
        <v>65</v>
      </c>
      <c r="H11" s="57"/>
      <c r="I11" s="68" t="s">
        <v>205</v>
      </c>
      <c r="J11" s="68" t="s">
        <v>205</v>
      </c>
      <c r="K11" s="68" t="s">
        <v>205</v>
      </c>
      <c r="L11" s="68" t="s">
        <v>205</v>
      </c>
      <c r="M11" s="68" t="s">
        <v>205</v>
      </c>
      <c r="N11" s="68" t="s">
        <v>205</v>
      </c>
    </row>
    <row r="12" ht="29.1" customHeight="1" spans="1:14">
      <c r="A12" s="61" t="s">
        <v>218</v>
      </c>
      <c r="B12" s="60">
        <f>C12-0.8</f>
        <v>20.4</v>
      </c>
      <c r="C12" s="60">
        <f>D12-0.8</f>
        <v>21.2</v>
      </c>
      <c r="D12" s="60">
        <v>22</v>
      </c>
      <c r="E12" s="60">
        <f>D12+0.8</f>
        <v>22.8</v>
      </c>
      <c r="F12" s="60">
        <f>E12+0.8</f>
        <v>23.6</v>
      </c>
      <c r="G12" s="60">
        <f>F12+1.1</f>
        <v>24.7</v>
      </c>
      <c r="H12" s="57"/>
      <c r="I12" s="68" t="s">
        <v>205</v>
      </c>
      <c r="J12" s="68" t="s">
        <v>205</v>
      </c>
      <c r="K12" s="68" t="s">
        <v>205</v>
      </c>
      <c r="L12" s="68" t="s">
        <v>205</v>
      </c>
      <c r="M12" s="68" t="s">
        <v>205</v>
      </c>
      <c r="N12" s="68" t="s">
        <v>205</v>
      </c>
    </row>
    <row r="13" ht="29.1" customHeight="1" spans="1:14">
      <c r="A13" s="61" t="s">
        <v>219</v>
      </c>
      <c r="B13" s="60">
        <f>C13-0.6</f>
        <v>16.8</v>
      </c>
      <c r="C13" s="60">
        <f>D13-0.6</f>
        <v>17.4</v>
      </c>
      <c r="D13" s="60">
        <v>18</v>
      </c>
      <c r="E13" s="60">
        <f>D13+0.6</f>
        <v>18.6</v>
      </c>
      <c r="F13" s="60">
        <f>E13+0.6</f>
        <v>19.2</v>
      </c>
      <c r="G13" s="60">
        <f>F13+0.95</f>
        <v>20.15</v>
      </c>
      <c r="H13" s="57"/>
      <c r="I13" s="68" t="s">
        <v>205</v>
      </c>
      <c r="J13" s="68" t="s">
        <v>205</v>
      </c>
      <c r="K13" s="68" t="s">
        <v>205</v>
      </c>
      <c r="L13" s="68" t="s">
        <v>205</v>
      </c>
      <c r="M13" s="68" t="s">
        <v>205</v>
      </c>
      <c r="N13" s="68" t="s">
        <v>205</v>
      </c>
    </row>
    <row r="14" ht="29.1" customHeight="1" spans="1:14">
      <c r="A14" s="61" t="s">
        <v>220</v>
      </c>
      <c r="B14" s="60">
        <f>C14-0.4</f>
        <v>10.2</v>
      </c>
      <c r="C14" s="60">
        <f>D14-0.4</f>
        <v>10.6</v>
      </c>
      <c r="D14" s="60">
        <v>11</v>
      </c>
      <c r="E14" s="60">
        <f>D14+0.4</f>
        <v>11.4</v>
      </c>
      <c r="F14" s="60">
        <f>E14+0.4</f>
        <v>11.8</v>
      </c>
      <c r="G14" s="60">
        <f>F14+0.6</f>
        <v>12.4</v>
      </c>
      <c r="H14" s="57"/>
      <c r="I14" s="68" t="s">
        <v>205</v>
      </c>
      <c r="J14" s="68" t="s">
        <v>205</v>
      </c>
      <c r="K14" s="68" t="s">
        <v>205</v>
      </c>
      <c r="L14" s="68" t="s">
        <v>205</v>
      </c>
      <c r="M14" s="68" t="s">
        <v>205</v>
      </c>
      <c r="N14" s="68" t="s">
        <v>205</v>
      </c>
    </row>
    <row r="15" ht="29.1" customHeight="1" spans="1:14">
      <c r="A15" s="61"/>
      <c r="B15" s="60"/>
      <c r="C15" s="60"/>
      <c r="D15" s="60"/>
      <c r="E15" s="60"/>
      <c r="F15" s="60"/>
      <c r="G15" s="60"/>
      <c r="H15" s="57"/>
      <c r="I15" s="69"/>
      <c r="J15" s="69"/>
      <c r="K15" s="69"/>
      <c r="L15" s="68"/>
      <c r="M15" s="69"/>
      <c r="N15" s="70"/>
    </row>
    <row r="16" ht="14.25" spans="1:14">
      <c r="A16" s="62" t="s">
        <v>92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ht="14.25" spans="1:14">
      <c r="A17" s="48" t="s">
        <v>221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ht="14.25" spans="1:14">
      <c r="A18" s="63" t="s">
        <v>222</v>
      </c>
      <c r="B18" s="63"/>
      <c r="C18" s="63"/>
      <c r="D18" s="63"/>
      <c r="E18" s="63"/>
      <c r="F18" s="63"/>
      <c r="G18" s="63"/>
      <c r="H18" s="63"/>
      <c r="I18" s="62" t="s">
        <v>223</v>
      </c>
      <c r="J18" s="71"/>
      <c r="K18" s="62" t="s">
        <v>224</v>
      </c>
      <c r="L18" s="62"/>
      <c r="M18" s="62" t="s">
        <v>225</v>
      </c>
      <c r="N18" s="48" t="s">
        <v>135</v>
      </c>
    </row>
    <row r="19" ht="18.95" customHeight="1" spans="1:1">
      <c r="A19" s="48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J12" sqref="J12:M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228</v>
      </c>
      <c r="B2" s="5" t="s">
        <v>229</v>
      </c>
      <c r="C2" s="5" t="s">
        <v>230</v>
      </c>
      <c r="D2" s="5" t="s">
        <v>231</v>
      </c>
      <c r="E2" s="5" t="s">
        <v>232</v>
      </c>
      <c r="F2" s="5" t="s">
        <v>233</v>
      </c>
      <c r="G2" s="5" t="s">
        <v>234</v>
      </c>
      <c r="H2" s="5" t="s">
        <v>235</v>
      </c>
      <c r="I2" s="4" t="s">
        <v>236</v>
      </c>
      <c r="J2" s="4" t="s">
        <v>237</v>
      </c>
      <c r="K2" s="4" t="s">
        <v>238</v>
      </c>
      <c r="L2" s="4" t="s">
        <v>239</v>
      </c>
      <c r="M2" s="4" t="s">
        <v>240</v>
      </c>
      <c r="N2" s="5" t="s">
        <v>241</v>
      </c>
      <c r="O2" s="5" t="s">
        <v>242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243</v>
      </c>
      <c r="J3" s="4" t="s">
        <v>243</v>
      </c>
      <c r="K3" s="4" t="s">
        <v>243</v>
      </c>
      <c r="L3" s="4" t="s">
        <v>243</v>
      </c>
      <c r="M3" s="4" t="s">
        <v>243</v>
      </c>
      <c r="N3" s="7"/>
      <c r="O3" s="7"/>
    </row>
    <row r="4" ht="33.75" spans="1:15">
      <c r="A4" s="9">
        <v>1</v>
      </c>
      <c r="B4" s="12">
        <v>73</v>
      </c>
      <c r="C4" s="317" t="s">
        <v>244</v>
      </c>
      <c r="D4" s="318" t="s">
        <v>245</v>
      </c>
      <c r="E4" s="12" t="s">
        <v>28</v>
      </c>
      <c r="F4" s="317" t="s">
        <v>246</v>
      </c>
      <c r="G4" s="12" t="s">
        <v>32</v>
      </c>
      <c r="H4" s="12" t="s">
        <v>32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>SUM(I4:M4)</f>
        <v>9</v>
      </c>
      <c r="O4" s="12" t="s">
        <v>247</v>
      </c>
    </row>
    <row r="5" ht="33.75" spans="1:15">
      <c r="A5" s="9">
        <v>1</v>
      </c>
      <c r="B5" s="12">
        <v>73</v>
      </c>
      <c r="C5" s="317" t="s">
        <v>244</v>
      </c>
      <c r="D5" s="318" t="s">
        <v>245</v>
      </c>
      <c r="E5" s="12" t="s">
        <v>28</v>
      </c>
      <c r="F5" s="317" t="s">
        <v>246</v>
      </c>
      <c r="G5" s="12" t="s">
        <v>32</v>
      </c>
      <c r="H5" s="12" t="s">
        <v>32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>SUM(I5:M5)</f>
        <v>9</v>
      </c>
      <c r="O5" s="12" t="s">
        <v>247</v>
      </c>
    </row>
    <row r="6" ht="33.75" spans="1:15">
      <c r="A6" s="9">
        <v>1</v>
      </c>
      <c r="B6" s="12">
        <v>74</v>
      </c>
      <c r="C6" s="317" t="s">
        <v>244</v>
      </c>
      <c r="D6" s="318" t="s">
        <v>245</v>
      </c>
      <c r="E6" s="12" t="s">
        <v>28</v>
      </c>
      <c r="F6" s="317" t="s">
        <v>246</v>
      </c>
      <c r="G6" s="12" t="s">
        <v>32</v>
      </c>
      <c r="H6" s="12" t="s">
        <v>32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>SUM(I6:M6)</f>
        <v>8</v>
      </c>
      <c r="O6" s="12" t="s">
        <v>247</v>
      </c>
    </row>
    <row r="7" ht="33.75" spans="1:15">
      <c r="A7" s="9">
        <v>1</v>
      </c>
      <c r="B7" s="12">
        <v>74</v>
      </c>
      <c r="C7" s="317" t="s">
        <v>244</v>
      </c>
      <c r="D7" s="318" t="s">
        <v>245</v>
      </c>
      <c r="E7" s="12" t="s">
        <v>28</v>
      </c>
      <c r="F7" s="317" t="s">
        <v>246</v>
      </c>
      <c r="G7" s="12" t="s">
        <v>32</v>
      </c>
      <c r="H7" s="12" t="s">
        <v>32</v>
      </c>
      <c r="I7" s="12">
        <v>3</v>
      </c>
      <c r="J7" s="12">
        <v>2</v>
      </c>
      <c r="K7" s="12">
        <v>1</v>
      </c>
      <c r="L7" s="12">
        <v>1</v>
      </c>
      <c r="M7" s="12">
        <v>2</v>
      </c>
      <c r="N7" s="12">
        <f>SUM(I7:M7)</f>
        <v>9</v>
      </c>
      <c r="O7" s="12" t="s">
        <v>247</v>
      </c>
    </row>
    <row r="8" ht="33.75" spans="1:15">
      <c r="A8" s="9">
        <v>1</v>
      </c>
      <c r="B8" s="12">
        <v>74</v>
      </c>
      <c r="C8" s="317" t="s">
        <v>244</v>
      </c>
      <c r="D8" s="318" t="s">
        <v>245</v>
      </c>
      <c r="E8" s="12" t="s">
        <v>28</v>
      </c>
      <c r="F8" s="317" t="s">
        <v>246</v>
      </c>
      <c r="G8" s="12" t="s">
        <v>32</v>
      </c>
      <c r="H8" s="12" t="s">
        <v>32</v>
      </c>
      <c r="I8" s="9">
        <v>2</v>
      </c>
      <c r="J8" s="9">
        <v>1</v>
      </c>
      <c r="K8" s="9">
        <v>1</v>
      </c>
      <c r="L8" s="9">
        <v>1</v>
      </c>
      <c r="M8" s="9">
        <v>3</v>
      </c>
      <c r="N8" s="9">
        <f>SUM(I8:M8)</f>
        <v>8</v>
      </c>
      <c r="O8" s="9" t="s">
        <v>247</v>
      </c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248</v>
      </c>
      <c r="B12" s="15"/>
      <c r="C12" s="15"/>
      <c r="D12" s="16"/>
      <c r="E12" s="17"/>
      <c r="F12" s="30"/>
      <c r="G12" s="30"/>
      <c r="H12" s="30"/>
      <c r="I12" s="25"/>
      <c r="J12" s="14" t="s">
        <v>249</v>
      </c>
      <c r="K12" s="15"/>
      <c r="L12" s="15"/>
      <c r="M12" s="16"/>
      <c r="N12" s="15"/>
      <c r="O12" s="22"/>
    </row>
    <row r="13" ht="63" customHeight="1" spans="1:15">
      <c r="A13" s="18" t="s">
        <v>250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251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228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253</v>
      </c>
      <c r="H2" s="4"/>
      <c r="I2" s="4" t="s">
        <v>254</v>
      </c>
      <c r="J2" s="4"/>
      <c r="K2" s="6" t="s">
        <v>255</v>
      </c>
      <c r="L2" s="44" t="s">
        <v>256</v>
      </c>
      <c r="M2" s="20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45"/>
      <c r="M3" s="21"/>
    </row>
    <row r="4" ht="42.75" spans="1:13">
      <c r="A4" s="9">
        <v>1</v>
      </c>
      <c r="B4" s="317" t="s">
        <v>246</v>
      </c>
      <c r="C4" s="12">
        <v>73</v>
      </c>
      <c r="D4" s="317" t="s">
        <v>244</v>
      </c>
      <c r="E4" s="318" t="s">
        <v>245</v>
      </c>
      <c r="F4" s="12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260</v>
      </c>
      <c r="M4" s="12" t="s">
        <v>247</v>
      </c>
    </row>
    <row r="5" ht="42.75" spans="1:13">
      <c r="A5" s="9">
        <v>1</v>
      </c>
      <c r="B5" s="317" t="s">
        <v>246</v>
      </c>
      <c r="C5" s="12">
        <v>73</v>
      </c>
      <c r="D5" s="317" t="s">
        <v>244</v>
      </c>
      <c r="E5" s="318" t="s">
        <v>245</v>
      </c>
      <c r="F5" s="12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260</v>
      </c>
      <c r="M5" s="12" t="s">
        <v>247</v>
      </c>
    </row>
    <row r="6" ht="42.75" spans="1:13">
      <c r="A6" s="9">
        <v>1</v>
      </c>
      <c r="B6" s="317" t="s">
        <v>246</v>
      </c>
      <c r="C6" s="12">
        <v>74</v>
      </c>
      <c r="D6" s="317" t="s">
        <v>244</v>
      </c>
      <c r="E6" s="318" t="s">
        <v>245</v>
      </c>
      <c r="F6" s="12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260</v>
      </c>
      <c r="M6" s="12" t="s">
        <v>247</v>
      </c>
    </row>
    <row r="7" ht="42.75" spans="1:13">
      <c r="A7" s="9">
        <v>1</v>
      </c>
      <c r="B7" s="317" t="s">
        <v>246</v>
      </c>
      <c r="C7" s="12">
        <v>74</v>
      </c>
      <c r="D7" s="317" t="s">
        <v>244</v>
      </c>
      <c r="E7" s="318" t="s">
        <v>245</v>
      </c>
      <c r="F7" s="12" t="s">
        <v>28</v>
      </c>
      <c r="G7" s="13">
        <v>0.02</v>
      </c>
      <c r="H7" s="13">
        <v>0.03</v>
      </c>
      <c r="I7" s="13">
        <v>0.02</v>
      </c>
      <c r="J7" s="13">
        <v>0.03</v>
      </c>
      <c r="K7" s="13">
        <f>SUM(G7:J7)</f>
        <v>0.1</v>
      </c>
      <c r="L7" s="12" t="s">
        <v>260</v>
      </c>
      <c r="M7" s="12" t="s">
        <v>247</v>
      </c>
    </row>
    <row r="8" ht="42.75" spans="1:13">
      <c r="A8" s="9">
        <v>1</v>
      </c>
      <c r="B8" s="317" t="s">
        <v>246</v>
      </c>
      <c r="C8" s="12">
        <v>74</v>
      </c>
      <c r="D8" s="317" t="s">
        <v>244</v>
      </c>
      <c r="E8" s="318" t="s">
        <v>245</v>
      </c>
      <c r="F8" s="12" t="s">
        <v>28</v>
      </c>
      <c r="G8" s="13">
        <v>0.02</v>
      </c>
      <c r="H8" s="13">
        <v>0.02</v>
      </c>
      <c r="I8" s="13">
        <v>0.02</v>
      </c>
      <c r="J8" s="13">
        <v>0.02</v>
      </c>
      <c r="K8" s="46">
        <f>SUM(G8:J8)</f>
        <v>0.08</v>
      </c>
      <c r="L8" s="12" t="s">
        <v>260</v>
      </c>
      <c r="M8" s="9" t="s">
        <v>247</v>
      </c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248</v>
      </c>
      <c r="B12" s="15"/>
      <c r="C12" s="15"/>
      <c r="D12" s="15"/>
      <c r="E12" s="16"/>
      <c r="F12" s="17"/>
      <c r="G12" s="25"/>
      <c r="H12" s="14" t="s">
        <v>261</v>
      </c>
      <c r="I12" s="15"/>
      <c r="J12" s="15"/>
      <c r="K12" s="16"/>
      <c r="L12" s="47"/>
      <c r="M12" s="22"/>
    </row>
    <row r="13" ht="112.5" customHeight="1" spans="1:13">
      <c r="A13" s="43" t="s">
        <v>262</v>
      </c>
      <c r="B13" s="43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263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H13" sqref="H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265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31" t="s">
        <v>266</v>
      </c>
      <c r="H2" s="32"/>
      <c r="I2" s="40"/>
      <c r="J2" s="31" t="s">
        <v>267</v>
      </c>
      <c r="K2" s="32"/>
      <c r="L2" s="40"/>
      <c r="M2" s="31" t="s">
        <v>268</v>
      </c>
      <c r="N2" s="32"/>
      <c r="O2" s="40"/>
      <c r="P2" s="31" t="s">
        <v>269</v>
      </c>
      <c r="Q2" s="32"/>
      <c r="R2" s="40"/>
      <c r="S2" s="32" t="s">
        <v>270</v>
      </c>
      <c r="T2" s="32"/>
      <c r="U2" s="40"/>
      <c r="V2" s="27" t="s">
        <v>271</v>
      </c>
      <c r="W2" s="27" t="s">
        <v>242</v>
      </c>
    </row>
    <row r="3" s="1" customFormat="1" ht="16.5" spans="1:23">
      <c r="A3" s="7"/>
      <c r="B3" s="33"/>
      <c r="C3" s="33"/>
      <c r="D3" s="33"/>
      <c r="E3" s="33"/>
      <c r="F3" s="33"/>
      <c r="G3" s="4" t="s">
        <v>272</v>
      </c>
      <c r="H3" s="4" t="s">
        <v>34</v>
      </c>
      <c r="I3" s="4" t="s">
        <v>233</v>
      </c>
      <c r="J3" s="4" t="s">
        <v>272</v>
      </c>
      <c r="K3" s="4" t="s">
        <v>34</v>
      </c>
      <c r="L3" s="4" t="s">
        <v>233</v>
      </c>
      <c r="M3" s="4" t="s">
        <v>272</v>
      </c>
      <c r="N3" s="4" t="s">
        <v>34</v>
      </c>
      <c r="O3" s="4" t="s">
        <v>233</v>
      </c>
      <c r="P3" s="4" t="s">
        <v>272</v>
      </c>
      <c r="Q3" s="4" t="s">
        <v>34</v>
      </c>
      <c r="R3" s="4" t="s">
        <v>233</v>
      </c>
      <c r="S3" s="4" t="s">
        <v>272</v>
      </c>
      <c r="T3" s="4" t="s">
        <v>34</v>
      </c>
      <c r="U3" s="4" t="s">
        <v>233</v>
      </c>
      <c r="V3" s="42"/>
      <c r="W3" s="42"/>
    </row>
    <row r="4" spans="1:23">
      <c r="A4" s="34" t="s">
        <v>273</v>
      </c>
      <c r="B4" s="35">
        <v>73</v>
      </c>
      <c r="C4" s="35">
        <v>73</v>
      </c>
      <c r="D4" s="35" t="s">
        <v>244</v>
      </c>
      <c r="E4" s="35" t="s">
        <v>245</v>
      </c>
      <c r="F4" s="35" t="s">
        <v>28</v>
      </c>
      <c r="G4" s="319" t="s">
        <v>274</v>
      </c>
      <c r="H4" s="319" t="s">
        <v>275</v>
      </c>
      <c r="I4" s="319" t="s">
        <v>276</v>
      </c>
      <c r="J4" s="12"/>
      <c r="K4" s="12"/>
      <c r="L4" s="12"/>
      <c r="M4" s="320" t="s">
        <v>277</v>
      </c>
      <c r="N4" s="320" t="s">
        <v>278</v>
      </c>
      <c r="O4" s="12" t="s">
        <v>279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36"/>
      <c r="B5" s="37"/>
      <c r="C5" s="37"/>
      <c r="D5" s="37"/>
      <c r="E5" s="37"/>
      <c r="F5" s="37"/>
      <c r="G5" s="31" t="s">
        <v>280</v>
      </c>
      <c r="H5" s="32"/>
      <c r="I5" s="40"/>
      <c r="J5" s="31" t="s">
        <v>281</v>
      </c>
      <c r="K5" s="32"/>
      <c r="L5" s="40"/>
      <c r="M5" s="31" t="s">
        <v>282</v>
      </c>
      <c r="N5" s="32"/>
      <c r="O5" s="40"/>
      <c r="P5" s="31" t="s">
        <v>283</v>
      </c>
      <c r="Q5" s="32"/>
      <c r="R5" s="40"/>
      <c r="S5" s="32" t="s">
        <v>284</v>
      </c>
      <c r="T5" s="32"/>
      <c r="U5" s="40"/>
      <c r="V5" s="12"/>
      <c r="W5" s="12"/>
    </row>
    <row r="6" ht="16.5" spans="1:23">
      <c r="A6" s="36"/>
      <c r="B6" s="37"/>
      <c r="C6" s="37"/>
      <c r="D6" s="37"/>
      <c r="E6" s="37"/>
      <c r="F6" s="37"/>
      <c r="G6" s="4" t="s">
        <v>272</v>
      </c>
      <c r="H6" s="4" t="s">
        <v>34</v>
      </c>
      <c r="I6" s="4" t="s">
        <v>233</v>
      </c>
      <c r="J6" s="4" t="s">
        <v>272</v>
      </c>
      <c r="K6" s="4" t="s">
        <v>34</v>
      </c>
      <c r="L6" s="4" t="s">
        <v>233</v>
      </c>
      <c r="M6" s="4" t="s">
        <v>272</v>
      </c>
      <c r="N6" s="4" t="s">
        <v>34</v>
      </c>
      <c r="O6" s="4" t="s">
        <v>233</v>
      </c>
      <c r="P6" s="4" t="s">
        <v>272</v>
      </c>
      <c r="Q6" s="4" t="s">
        <v>34</v>
      </c>
      <c r="R6" s="4" t="s">
        <v>233</v>
      </c>
      <c r="S6" s="4" t="s">
        <v>272</v>
      </c>
      <c r="T6" s="4" t="s">
        <v>34</v>
      </c>
      <c r="U6" s="4" t="s">
        <v>233</v>
      </c>
      <c r="V6" s="12"/>
      <c r="W6" s="12"/>
    </row>
    <row r="7" spans="1:23">
      <c r="A7" s="38"/>
      <c r="B7" s="39"/>
      <c r="C7" s="39"/>
      <c r="D7" s="39"/>
      <c r="E7" s="39"/>
      <c r="F7" s="39"/>
      <c r="G7" s="319" t="s">
        <v>285</v>
      </c>
      <c r="H7" s="12" t="s">
        <v>286</v>
      </c>
      <c r="I7" s="319" t="s">
        <v>287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288</v>
      </c>
      <c r="B8" s="35">
        <v>73</v>
      </c>
      <c r="C8" s="35">
        <v>73</v>
      </c>
      <c r="D8" s="35" t="s">
        <v>244</v>
      </c>
      <c r="E8" s="35" t="s">
        <v>245</v>
      </c>
      <c r="F8" s="35" t="s">
        <v>28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9"/>
      <c r="B9" s="37"/>
      <c r="C9" s="37"/>
      <c r="D9" s="37"/>
      <c r="E9" s="37"/>
      <c r="F9" s="3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289</v>
      </c>
      <c r="B10" s="37"/>
      <c r="C10" s="37"/>
      <c r="D10" s="37"/>
      <c r="E10" s="37"/>
      <c r="F10" s="3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9"/>
      <c r="B11" s="39"/>
      <c r="C11" s="39"/>
      <c r="D11" s="39"/>
      <c r="E11" s="39"/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290</v>
      </c>
      <c r="B12" s="35">
        <v>73</v>
      </c>
      <c r="C12" s="35">
        <v>73</v>
      </c>
      <c r="D12" s="35" t="s">
        <v>244</v>
      </c>
      <c r="E12" s="35" t="s">
        <v>245</v>
      </c>
      <c r="F12" s="35" t="s">
        <v>28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9"/>
      <c r="B13" s="37"/>
      <c r="C13" s="37"/>
      <c r="D13" s="37"/>
      <c r="E13" s="37"/>
      <c r="F13" s="3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291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248</v>
      </c>
      <c r="B17" s="15"/>
      <c r="C17" s="15"/>
      <c r="D17" s="15"/>
      <c r="E17" s="16"/>
      <c r="F17" s="17"/>
      <c r="G17" s="25"/>
      <c r="H17" s="30"/>
      <c r="I17" s="30"/>
      <c r="J17" s="14" t="s">
        <v>261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292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263</v>
      </c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294</v>
      </c>
      <c r="B2" s="27" t="s">
        <v>229</v>
      </c>
      <c r="C2" s="27" t="s">
        <v>230</v>
      </c>
      <c r="D2" s="27" t="s">
        <v>231</v>
      </c>
      <c r="E2" s="27" t="s">
        <v>232</v>
      </c>
      <c r="F2" s="27" t="s">
        <v>233</v>
      </c>
      <c r="G2" s="26" t="s">
        <v>295</v>
      </c>
      <c r="H2" s="26" t="s">
        <v>296</v>
      </c>
      <c r="I2" s="26" t="s">
        <v>297</v>
      </c>
      <c r="J2" s="26" t="s">
        <v>296</v>
      </c>
      <c r="K2" s="26" t="s">
        <v>298</v>
      </c>
      <c r="L2" s="26" t="s">
        <v>296</v>
      </c>
      <c r="M2" s="27" t="s">
        <v>271</v>
      </c>
      <c r="N2" s="27" t="s">
        <v>242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8" t="s">
        <v>294</v>
      </c>
      <c r="B4" s="29" t="s">
        <v>299</v>
      </c>
      <c r="C4" s="29" t="s">
        <v>272</v>
      </c>
      <c r="D4" s="29" t="s">
        <v>231</v>
      </c>
      <c r="E4" s="27" t="s">
        <v>232</v>
      </c>
      <c r="F4" s="27" t="s">
        <v>233</v>
      </c>
      <c r="G4" s="26" t="s">
        <v>295</v>
      </c>
      <c r="H4" s="26" t="s">
        <v>296</v>
      </c>
      <c r="I4" s="26" t="s">
        <v>297</v>
      </c>
      <c r="J4" s="26" t="s">
        <v>296</v>
      </c>
      <c r="K4" s="26" t="s">
        <v>298</v>
      </c>
      <c r="L4" s="26" t="s">
        <v>296</v>
      </c>
      <c r="M4" s="27" t="s">
        <v>271</v>
      </c>
      <c r="N4" s="27" t="s">
        <v>242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300</v>
      </c>
      <c r="B11" s="15"/>
      <c r="C11" s="15"/>
      <c r="D11" s="16"/>
      <c r="E11" s="17"/>
      <c r="F11" s="30"/>
      <c r="G11" s="25"/>
      <c r="H11" s="30"/>
      <c r="I11" s="14" t="s">
        <v>301</v>
      </c>
      <c r="J11" s="15"/>
      <c r="K11" s="15"/>
      <c r="L11" s="15"/>
      <c r="M11" s="15"/>
      <c r="N11" s="22"/>
    </row>
    <row r="12" ht="68.25" customHeight="1" spans="1:14">
      <c r="A12" s="18" t="s">
        <v>302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C9" sqref="C9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265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304</v>
      </c>
      <c r="H2" s="4" t="s">
        <v>305</v>
      </c>
      <c r="I2" s="4" t="s">
        <v>306</v>
      </c>
      <c r="J2" s="4" t="s">
        <v>307</v>
      </c>
      <c r="K2" s="5" t="s">
        <v>271</v>
      </c>
      <c r="L2" s="5" t="s">
        <v>242</v>
      </c>
    </row>
    <row r="3" ht="33.75" spans="1:12">
      <c r="A3" s="9" t="s">
        <v>273</v>
      </c>
      <c r="B3" s="9" t="s">
        <v>308</v>
      </c>
      <c r="C3" s="12">
        <v>73</v>
      </c>
      <c r="D3" s="317" t="s">
        <v>244</v>
      </c>
      <c r="E3" s="318" t="s">
        <v>245</v>
      </c>
      <c r="F3" s="12" t="s">
        <v>28</v>
      </c>
      <c r="G3" s="12" t="s">
        <v>309</v>
      </c>
      <c r="H3" s="12" t="s">
        <v>310</v>
      </c>
      <c r="I3" s="12"/>
      <c r="J3" s="12"/>
      <c r="K3" s="12"/>
      <c r="L3" s="12"/>
    </row>
    <row r="4" ht="33.75" spans="1:12">
      <c r="A4" s="9" t="s">
        <v>288</v>
      </c>
      <c r="B4" s="9" t="s">
        <v>308</v>
      </c>
      <c r="C4" s="12">
        <v>73</v>
      </c>
      <c r="D4" s="317" t="s">
        <v>244</v>
      </c>
      <c r="E4" s="318" t="s">
        <v>245</v>
      </c>
      <c r="F4" s="12" t="s">
        <v>28</v>
      </c>
      <c r="G4" s="12" t="s">
        <v>309</v>
      </c>
      <c r="H4" s="12" t="s">
        <v>310</v>
      </c>
      <c r="I4" s="12"/>
      <c r="J4" s="12"/>
      <c r="K4" s="12"/>
      <c r="L4" s="12"/>
    </row>
    <row r="5" ht="33.75" spans="1:12">
      <c r="A5" s="9" t="s">
        <v>289</v>
      </c>
      <c r="B5" s="9" t="s">
        <v>308</v>
      </c>
      <c r="C5" s="12">
        <v>73</v>
      </c>
      <c r="D5" s="317" t="s">
        <v>244</v>
      </c>
      <c r="E5" s="318" t="s">
        <v>245</v>
      </c>
      <c r="F5" s="12" t="s">
        <v>28</v>
      </c>
      <c r="G5" s="12" t="s">
        <v>309</v>
      </c>
      <c r="H5" s="12" t="s">
        <v>310</v>
      </c>
      <c r="I5" s="12"/>
      <c r="J5" s="12"/>
      <c r="K5" s="12"/>
      <c r="L5" s="12"/>
    </row>
    <row r="6" ht="33.75" spans="1:12">
      <c r="A6" s="9" t="s">
        <v>290</v>
      </c>
      <c r="B6" s="9" t="s">
        <v>308</v>
      </c>
      <c r="C6" s="12">
        <v>74</v>
      </c>
      <c r="D6" s="317" t="s">
        <v>244</v>
      </c>
      <c r="E6" s="318" t="s">
        <v>245</v>
      </c>
      <c r="F6" s="12" t="s">
        <v>28</v>
      </c>
      <c r="G6" s="12" t="s">
        <v>309</v>
      </c>
      <c r="H6" s="12" t="s">
        <v>310</v>
      </c>
      <c r="I6" s="12"/>
      <c r="J6" s="12"/>
      <c r="K6" s="12"/>
      <c r="L6" s="12"/>
    </row>
    <row r="7" ht="33.75" spans="1:12">
      <c r="A7" s="9" t="s">
        <v>291</v>
      </c>
      <c r="B7" s="9" t="s">
        <v>308</v>
      </c>
      <c r="C7" s="12">
        <v>74</v>
      </c>
      <c r="D7" s="317" t="s">
        <v>244</v>
      </c>
      <c r="E7" s="318" t="s">
        <v>245</v>
      </c>
      <c r="F7" s="12" t="s">
        <v>28</v>
      </c>
      <c r="G7" s="12" t="s">
        <v>309</v>
      </c>
      <c r="H7" s="12" t="s">
        <v>310</v>
      </c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248</v>
      </c>
      <c r="B11" s="15"/>
      <c r="C11" s="15"/>
      <c r="D11" s="15"/>
      <c r="E11" s="16"/>
      <c r="F11" s="17"/>
      <c r="G11" s="25"/>
      <c r="H11" s="14" t="s">
        <v>261</v>
      </c>
      <c r="I11" s="15"/>
      <c r="J11" s="15"/>
      <c r="K11" s="15"/>
      <c r="L11" s="22"/>
    </row>
    <row r="12" ht="79.5" customHeight="1" spans="1:12">
      <c r="A12" s="18" t="s">
        <v>311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">
      <c r="A13" t="s">
        <v>263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228</v>
      </c>
      <c r="B2" s="5" t="s">
        <v>233</v>
      </c>
      <c r="C2" s="5" t="s">
        <v>272</v>
      </c>
      <c r="D2" s="5" t="s">
        <v>231</v>
      </c>
      <c r="E2" s="5" t="s">
        <v>232</v>
      </c>
      <c r="F2" s="4" t="s">
        <v>313</v>
      </c>
      <c r="G2" s="4" t="s">
        <v>254</v>
      </c>
      <c r="H2" s="6" t="s">
        <v>255</v>
      </c>
      <c r="I2" s="20" t="s">
        <v>257</v>
      </c>
    </row>
    <row r="3" s="1" customFormat="1" ht="16.5" spans="1:9">
      <c r="A3" s="4"/>
      <c r="B3" s="7"/>
      <c r="C3" s="7"/>
      <c r="D3" s="7"/>
      <c r="E3" s="7"/>
      <c r="F3" s="4" t="s">
        <v>314</v>
      </c>
      <c r="G3" s="4" t="s">
        <v>258</v>
      </c>
      <c r="H3" s="8"/>
      <c r="I3" s="21"/>
    </row>
    <row r="4" ht="28.5" spans="1:9">
      <c r="A4" s="9">
        <v>1</v>
      </c>
      <c r="B4" s="321" t="s">
        <v>315</v>
      </c>
      <c r="C4" s="321" t="s">
        <v>316</v>
      </c>
      <c r="D4" s="322" t="s">
        <v>317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247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248</v>
      </c>
      <c r="B12" s="15"/>
      <c r="C12" s="15"/>
      <c r="D12" s="16"/>
      <c r="E12" s="17"/>
      <c r="F12" s="14" t="s">
        <v>261</v>
      </c>
      <c r="G12" s="15"/>
      <c r="H12" s="16"/>
      <c r="I12" s="22"/>
    </row>
    <row r="13" ht="39" customHeight="1" spans="1:9">
      <c r="A13" s="18" t="s">
        <v>318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263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验货尺寸表中期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2024-06-25T09:12:16Z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02096F046D8C469E81BDC42FEC57C56B_12</vt:lpwstr>
  </property>
  <property fmtid="{D5CDD505-2E9C-101B-9397-08002B2CF9AE}" pid="3" name="KSOProductBuildVer">
    <vt:lpwstr>2052-12.1.0.16929</vt:lpwstr>
  </property>
</Properties>
</file>