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<sst xmlns="http://schemas.openxmlformats.org/spreadsheetml/2006/main" count="763" uniqueCount="339">
  <si>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</si>
  <si>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</si>
  <si>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</si>
  <si>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</si>
  <si>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</si>
  <si>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</si>
  <si>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</si>
  <si>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</si>
  <si>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</si>
  <si>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</si>
  <si>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</si>
  <si>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</si>
  <si>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</si>
  <si>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</si>
  <si>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</si>
  <si>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</si>
  <si>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</si>
  <si>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</si>
  <si>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</si>
  <si>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</si>
  <si>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</si>
  <si>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</si>
  <si>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</si>
  <si>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</si>
  <si>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</si>
  <si>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</si>
  <si>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</si>
  <si>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</si>
  <si>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</si>
  <si>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</si>
  <si>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</si>
  <si>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</si>
  <si>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</si>
  <si>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</si>
  <si>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</si>
  <si>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</si>
  <si>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</si>
  <si>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</si>
  <si>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</si>
  <si>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</si>
  <si>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</si>
  <si>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</si>
  <si>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</si>
  <si>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</si>
  <si>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</si>
  <si>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</si>
  <si>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</si>
  <si>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</si>
  <si>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</si>
  <si>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</si>
  <si>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</si>
  <si>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</si>
  <si>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</si>
  <si>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</si>
  <si>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</si>
  <si>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</si>
  <si>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</si>
  <si>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</si>
  <si>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</si>
  <si>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</si>
  <si>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</si>
  <si>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</si>
  <si>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</si>
  <si>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TAEECM92922</t>
  </si>
  <si>
    <t>合同交期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</si>
  <si>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</si>
  <si>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</si>
  <si>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</si>
  <si>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</si>
  <si>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</si>
  <si>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</si>
  <si>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</si>
  <si>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</si>
  <si>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</si>
  <si>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</si>
  <si>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</si>
  <si>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</si>
  <si>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</si>
  <si>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</si>
  <si>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</si>
  <si>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</si>
  <si>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</si>
  <si>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</si>
  <si>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</si>
  <si>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</si>
  <si>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</si>
  <si>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</si>
  <si>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</si>
  <si>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</si>
  <si>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</si>
  <si>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</si>
  <si>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</si>
  <si>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</si>
  <si>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</si>
  <si>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</si>
  <si>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</si>
  <si>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</si>
  <si>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</si>
  <si>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</si>
  <si>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</si>
  <si>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</si>
  <si>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</si>
  <si>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</si>
  <si>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</si>
  <si>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</si>
  <si>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</si>
  <si>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</si>
  <si>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</si>
  <si>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</si>
  <si>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</si>
  <si>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</si>
  <si>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</si>
  <si>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</si>
  <si>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</si>
  <si>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</si>
  <si>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</si>
  <si>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</si>
  <si>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</si>
  <si>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</si>
  <si>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胭脂红</t>
  </si>
  <si>
    <t>熏衣紫</t>
  </si>
  <si>
    <t>冷灰紫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</si>
  <si>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</si>
  <si>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</si>
  <si>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</si>
  <si>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</si>
  <si>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</si>
  <si>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</si>
  <si>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</si>
  <si>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</si>
  <si>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</si>
  <si>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</si>
  <si>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3.冒口压胶不平。</t>
  </si>
  <si>
    <t>4.拉链起浪。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</si>
  <si>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</si>
  <si>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</si>
  <si>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</si>
  <si>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</si>
  <si>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</si>
  <si>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</si>
  <si>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</si>
  <si>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</si>
  <si>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</si>
  <si>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</si>
  <si>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</si>
  <si>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</si>
  <si>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</si>
  <si>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</si>
  <si>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</si>
  <si>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</si>
  <si>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</si>
  <si>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</si>
  <si>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黑色XL</t>
  </si>
  <si>
    <t>号型</t>
  </si>
  <si>
    <t>155/84B</t>
  </si>
  <si>
    <t>160/88B</t>
  </si>
  <si>
    <t>165/92B</t>
  </si>
  <si>
    <t>170/96B</t>
  </si>
  <si>
    <t>175/100B</t>
  </si>
  <si>
    <t>后中长</t>
  </si>
  <si>
    <t>+1.3</t>
  </si>
  <si>
    <t>前中长</t>
  </si>
  <si>
    <t>√</t>
  </si>
  <si>
    <t>前中拉链长</t>
  </si>
  <si>
    <t>+0.5</t>
  </si>
  <si>
    <t>胸围</t>
  </si>
  <si>
    <t>腰围</t>
  </si>
  <si>
    <t>-1</t>
  </si>
  <si>
    <t>摆围</t>
  </si>
  <si>
    <t>肩宽</t>
  </si>
  <si>
    <t>下领围</t>
  </si>
  <si>
    <t>-0.5</t>
  </si>
  <si>
    <t>肩点袖长</t>
  </si>
  <si>
    <t>+1</t>
  </si>
  <si>
    <t>袖肥/2（参考值）</t>
  </si>
  <si>
    <t>袖肘围/2</t>
  </si>
  <si>
    <t>袖口围/2</t>
  </si>
  <si>
    <t>帽高</t>
  </si>
  <si>
    <t xml:space="preserve">     初期请洗测2-3件，有问题的另加测量数量。</t>
  </si>
  <si>
    <t>验货时间：2024-6-11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</si>
  <si>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</si>
  <si>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</si>
  <si>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</si>
  <si>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</si>
  <si>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</si>
  <si>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</si>
  <si>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</si>
  <si>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</si>
  <si>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</si>
  <si>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</si>
  <si>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</si>
  <si>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</si>
  <si>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</si>
  <si>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</si>
  <si>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</si>
  <si>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</si>
  <si>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定制款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</si>
  <si>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</si>
  <si>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</si>
  <si>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</si>
  <si>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</si>
  <si>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</si>
  <si>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</si>
  <si>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</si>
  <si>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</si>
  <si>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</si>
  <si>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</si>
  <si>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</si>
  <si>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</si>
  <si>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</si>
  <si>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</si>
  <si>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</si>
  <si>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</si>
  <si>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</si>
  <si>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</si>
  <si>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</si>
  <si>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</si>
  <si>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</si>
  <si>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</si>
  <si>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</si>
  <si>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</si>
  <si>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</si>
  <si>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</si>
  <si>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</si>
  <si>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</si>
  <si>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</si>
  <si>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</si>
  <si>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</si>
  <si>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</si>
  <si>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</si>
  <si>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</si>
  <si>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</si>
  <si>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</si>
  <si>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</si>
  <si>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</si>
  <si>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</si>
  <si>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</si>
  <si>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</si>
  <si>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</si>
  <si>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</si>
  <si>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</si>
  <si>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</si>
  <si>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</si>
  <si>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</si>
  <si>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</si>
  <si>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</si>
  <si>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</si>
  <si>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</si>
  <si>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</si>
  <si>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</si>
  <si>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</si>
  <si>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</si>
  <si>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</si>
  <si>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</si>
  <si>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</si>
  <si>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</si>
  <si>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</si>
  <si>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</si>
  <si>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</si>
  <si>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</si>
  <si>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</si>
  <si>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G17FW0650</t>
  </si>
  <si>
    <t>G17FW0650-775D/19SS黑色17SS深灰</t>
  </si>
  <si>
    <t>上海汇良</t>
  </si>
  <si>
    <t>YES</t>
  </si>
  <si>
    <t>G17FW0650-138D/15FW胭脂红17SS深灰</t>
  </si>
  <si>
    <t>22FW冷灰紫/19SS高级灰</t>
  </si>
  <si>
    <t>G17FW0650-775D21SS熏衣紫17SS深灰</t>
  </si>
  <si>
    <t>制表时间：2024-5-1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</si>
  <si>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</si>
  <si>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</si>
  <si>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</si>
  <si>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</si>
  <si>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</si>
  <si>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</si>
  <si>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</si>
  <si>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</si>
  <si>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</si>
  <si>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</si>
  <si>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</si>
  <si>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</si>
  <si>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</si>
  <si>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</si>
  <si>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</si>
  <si>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</si>
  <si>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</si>
  <si>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</si>
  <si>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</si>
  <si>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</si>
  <si>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</si>
  <si>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</si>
  <si>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</si>
  <si>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</si>
  <si>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</si>
  <si>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</si>
  <si>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</si>
  <si>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</si>
  <si>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</si>
  <si>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</si>
  <si>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</si>
  <si>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</si>
  <si>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</si>
  <si>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</si>
  <si>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</si>
  <si>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</si>
  <si>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</si>
  <si>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</si>
  <si>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</si>
  <si>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</si>
  <si>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</si>
  <si>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</si>
  <si>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</si>
  <si>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</si>
  <si>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</si>
  <si>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</si>
  <si>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</si>
  <si>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制表时间：2023-5-3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</si>
  <si>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</si>
  <si>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</si>
  <si>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</si>
  <si>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</si>
  <si>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</si>
  <si>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</si>
  <si>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袖袢、帽檐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</si>
  <si>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</si>
  <si>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</si>
  <si>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</si>
  <si>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</si>
  <si>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</si>
  <si>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</si>
  <si>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</si>
  <si>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</si>
  <si>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</si>
  <si>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</si>
  <si>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22FW冷灰紫</t>
  </si>
  <si>
    <t>G14FWKK006-775/17SS黑色</t>
  </si>
  <si>
    <t xml:space="preserve">G14FWKK006-138/15FW胭脂红 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</si>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</sst>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name val="微软雅黑"/>
      <charset val="134"/>
    </font>
    <font>
      <sz val="8"/>
      <color rgb="FFFF0000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name val="微软雅黑"/>
      <charset val="134"/>
    </font>
    <font>
      <sz val="12"/>
      <color indexed="10"/>
      <name val="仿宋_GB2312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新細明體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9" borderId="7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0" borderId="80" applyNumberFormat="0" applyAlignment="0" applyProtection="0">
      <alignment vertical="center"/>
    </xf>
    <xf numFmtId="0" fontId="52" fillId="11" borderId="81" applyNumberFormat="0" applyAlignment="0" applyProtection="0">
      <alignment vertical="center"/>
    </xf>
    <xf numFmtId="0" fontId="53" fillId="11" borderId="80" applyNumberFormat="0" applyAlignment="0" applyProtection="0">
      <alignment vertical="center"/>
    </xf>
    <xf numFmtId="0" fontId="54" fillId="12" borderId="82" applyNumberFormat="0" applyAlignment="0" applyProtection="0">
      <alignment vertical="center"/>
    </xf>
    <xf numFmtId="0" fontId="55" fillId="0" borderId="83" applyNumberFormat="0" applyFill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3" fillId="0" borderId="0">
      <alignment horizontal="center" vertical="center"/>
    </xf>
    <xf numFmtId="0" fontId="64" fillId="0" borderId="0">
      <alignment vertical="center"/>
    </xf>
    <xf numFmtId="0" fontId="16" fillId="0" borderId="0">
      <alignment vertical="center"/>
    </xf>
    <xf numFmtId="0" fontId="16" fillId="0" borderId="0"/>
    <xf numFmtId="0" fontId="65" fillId="0" borderId="0">
      <alignment vertical="center"/>
    </xf>
    <xf numFmtId="0" fontId="65" fillId="0" borderId="0">
      <alignment vertical="center"/>
    </xf>
    <xf numFmtId="0" fontId="66" fillId="0" borderId="0" applyProtection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56" applyNumberFormat="1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3" borderId="2" xfId="56" applyNumberFormat="1" applyFont="1" applyFill="1" applyBorder="1" applyAlignment="1">
      <alignment horizontal="center" vertical="center" wrapText="1"/>
    </xf>
    <xf numFmtId="0" fontId="11" fillId="0" borderId="2" xfId="56" applyNumberFormat="1" applyFont="1" applyFill="1" applyBorder="1" applyAlignment="1">
      <alignment horizontal="center" vertical="center" wrapText="1"/>
    </xf>
    <xf numFmtId="14" fontId="5" fillId="0" borderId="2" xfId="56" applyNumberFormat="1" applyFont="1" applyFill="1" applyBorder="1" applyAlignment="1">
      <alignment horizontal="center" vertical="center" wrapText="1"/>
    </xf>
    <xf numFmtId="0" fontId="12" fillId="0" borderId="8" xfId="56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0" xfId="49" applyFont="1" applyBorder="1" applyAlignment="1">
      <alignment horizontal="center" vertical="center" wrapText="1"/>
    </xf>
    <xf numFmtId="0" fontId="15" fillId="0" borderId="10" xfId="50" applyFont="1" applyBorder="1" applyAlignment="1">
      <alignment horizontal="center" vertical="center" wrapText="1"/>
    </xf>
    <xf numFmtId="0" fontId="14" fillId="0" borderId="10" xfId="49" applyFont="1" applyBorder="1" applyAlignment="1">
      <alignment horizontal="center" vertical="center" wrapText="1"/>
    </xf>
    <xf numFmtId="0" fontId="15" fillId="0" borderId="11" xfId="5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17" fillId="0" borderId="12" xfId="52" applyFont="1" applyFill="1" applyBorder="1" applyAlignment="1">
      <alignment horizontal="center" vertical="top"/>
    </xf>
    <xf numFmtId="0" fontId="18" fillId="0" borderId="13" xfId="52" applyFont="1" applyFill="1" applyBorder="1" applyAlignment="1">
      <alignment horizontal="left" vertical="center"/>
    </xf>
    <xf numFmtId="0" fontId="19" fillId="0" borderId="14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8" fillId="0" borderId="15" xfId="52" applyFont="1" applyFill="1" applyBorder="1" applyAlignment="1">
      <alignment vertical="center"/>
    </xf>
    <xf numFmtId="0" fontId="19" fillId="0" borderId="16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vertical="center"/>
    </xf>
    <xf numFmtId="58" fontId="20" fillId="0" borderId="16" xfId="52" applyNumberFormat="1" applyFont="1" applyFill="1" applyBorder="1" applyAlignment="1">
      <alignment horizontal="center" vertical="center"/>
    </xf>
    <xf numFmtId="0" fontId="20" fillId="0" borderId="16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18" fillId="0" borderId="15" xfId="52" applyFont="1" applyFill="1" applyBorder="1" applyAlignment="1">
      <alignment horizontal="left" vertical="center"/>
    </xf>
    <xf numFmtId="0" fontId="19" fillId="0" borderId="16" xfId="52" applyFont="1" applyBorder="1" applyAlignment="1">
      <alignment vertical="center"/>
    </xf>
    <xf numFmtId="0" fontId="19" fillId="0" borderId="17" xfId="52" applyFont="1" applyBorder="1" applyAlignment="1">
      <alignment vertical="center"/>
    </xf>
    <xf numFmtId="0" fontId="18" fillId="0" borderId="16" xfId="52" applyFont="1" applyFill="1" applyBorder="1" applyAlignment="1">
      <alignment horizontal="left" vertical="center"/>
    </xf>
    <xf numFmtId="0" fontId="18" fillId="0" borderId="18" xfId="52" applyFont="1" applyFill="1" applyBorder="1" applyAlignment="1">
      <alignment vertical="center"/>
    </xf>
    <xf numFmtId="0" fontId="19" fillId="0" borderId="19" xfId="52" applyFont="1" applyFill="1" applyBorder="1" applyAlignment="1">
      <alignment horizontal="right" vertical="center"/>
    </xf>
    <xf numFmtId="0" fontId="18" fillId="0" borderId="19" xfId="52" applyFont="1" applyFill="1" applyBorder="1" applyAlignment="1">
      <alignment vertical="center"/>
    </xf>
    <xf numFmtId="0" fontId="20" fillId="0" borderId="19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18" fillId="0" borderId="19" xfId="52" applyFont="1" applyFill="1" applyBorder="1" applyAlignment="1">
      <alignment horizontal="left" vertical="center"/>
    </xf>
    <xf numFmtId="0" fontId="18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18" fillId="0" borderId="13" xfId="52" applyFont="1" applyFill="1" applyBorder="1" applyAlignment="1">
      <alignment vertical="center"/>
    </xf>
    <xf numFmtId="0" fontId="18" fillId="0" borderId="20" xfId="52" applyFont="1" applyFill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20" fillId="0" borderId="16" xfId="52" applyFont="1" applyFill="1" applyBorder="1" applyAlignment="1">
      <alignment horizontal="left" vertical="center"/>
    </xf>
    <xf numFmtId="0" fontId="20" fillId="0" borderId="16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center" vertical="center"/>
    </xf>
    <xf numFmtId="0" fontId="20" fillId="0" borderId="23" xfId="52" applyFont="1" applyFill="1" applyBorder="1" applyAlignment="1">
      <alignment horizontal="center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0" fillId="0" borderId="0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left" vertical="center"/>
    </xf>
    <xf numFmtId="0" fontId="20" fillId="0" borderId="15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0" fillId="0" borderId="15" xfId="52" applyFont="1" applyFill="1" applyBorder="1" applyAlignment="1">
      <alignment horizontal="left" vertical="center" wrapText="1"/>
    </xf>
    <xf numFmtId="0" fontId="20" fillId="0" borderId="16" xfId="52" applyFont="1" applyFill="1" applyBorder="1" applyAlignment="1">
      <alignment horizontal="left" vertical="center" wrapText="1"/>
    </xf>
    <xf numFmtId="0" fontId="18" fillId="0" borderId="18" xfId="52" applyFont="1" applyFill="1" applyBorder="1" applyAlignment="1">
      <alignment horizontal="left" vertical="center"/>
    </xf>
    <xf numFmtId="0" fontId="16" fillId="0" borderId="19" xfId="52" applyFill="1" applyBorder="1" applyAlignment="1">
      <alignment horizontal="center" vertical="center"/>
    </xf>
    <xf numFmtId="0" fontId="18" fillId="0" borderId="25" xfId="52" applyFont="1" applyFill="1" applyBorder="1" applyAlignment="1">
      <alignment horizontal="center" vertical="center"/>
    </xf>
    <xf numFmtId="0" fontId="18" fillId="0" borderId="26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21" fillId="0" borderId="13" xfId="52" applyFont="1" applyFill="1" applyBorder="1" applyAlignment="1">
      <alignment horizontal="left" vertical="center"/>
    </xf>
    <xf numFmtId="0" fontId="21" fillId="0" borderId="14" xfId="52" applyFont="1" applyFill="1" applyBorder="1" applyAlignment="1">
      <alignment horizontal="left" vertical="center"/>
    </xf>
    <xf numFmtId="0" fontId="18" fillId="0" borderId="22" xfId="52" applyFont="1" applyFill="1" applyBorder="1" applyAlignment="1">
      <alignment horizontal="left" vertical="center"/>
    </xf>
    <xf numFmtId="0" fontId="18" fillId="0" borderId="29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center" vertical="center"/>
    </xf>
    <xf numFmtId="58" fontId="20" fillId="0" borderId="19" xfId="52" applyNumberFormat="1" applyFont="1" applyFill="1" applyBorder="1" applyAlignment="1">
      <alignment vertical="center"/>
    </xf>
    <xf numFmtId="0" fontId="18" fillId="0" borderId="19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20" fillId="0" borderId="17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1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17" xfId="52" applyFont="1" applyFill="1" applyBorder="1" applyAlignment="1">
      <alignment horizontal="left" vertical="center" wrapText="1"/>
    </xf>
    <xf numFmtId="0" fontId="16" fillId="0" borderId="31" xfId="52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center" vertical="center"/>
    </xf>
    <xf numFmtId="0" fontId="16" fillId="0" borderId="0" xfId="52" applyFont="1" applyAlignment="1">
      <alignment horizontal="left" vertical="center"/>
    </xf>
    <xf numFmtId="0" fontId="23" fillId="0" borderId="12" xfId="52" applyFont="1" applyBorder="1" applyAlignment="1">
      <alignment horizontal="center" vertical="top"/>
    </xf>
    <xf numFmtId="0" fontId="22" fillId="0" borderId="35" xfId="52" applyFont="1" applyBorder="1" applyAlignment="1">
      <alignment horizontal="left" vertical="center"/>
    </xf>
    <xf numFmtId="0" fontId="19" fillId="0" borderId="36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21" fillId="0" borderId="36" xfId="52" applyFont="1" applyBorder="1" applyAlignment="1">
      <alignment horizontal="left" vertical="center"/>
    </xf>
    <xf numFmtId="0" fontId="21" fillId="0" borderId="13" xfId="52" applyFont="1" applyBorder="1" applyAlignment="1">
      <alignment horizontal="center" vertical="center"/>
    </xf>
    <xf numFmtId="0" fontId="21" fillId="0" borderId="14" xfId="52" applyFont="1" applyBorder="1" applyAlignment="1">
      <alignment horizontal="center" vertical="center"/>
    </xf>
    <xf numFmtId="0" fontId="21" fillId="0" borderId="30" xfId="52" applyFont="1" applyBorder="1" applyAlignment="1">
      <alignment horizontal="center" vertical="center"/>
    </xf>
    <xf numFmtId="0" fontId="22" fillId="0" borderId="13" xfId="52" applyFont="1" applyBorder="1" applyAlignment="1">
      <alignment horizontal="center" vertical="center"/>
    </xf>
    <xf numFmtId="0" fontId="22" fillId="0" borderId="14" xfId="52" applyFont="1" applyBorder="1" applyAlignment="1">
      <alignment horizontal="center" vertical="center"/>
    </xf>
    <xf numFmtId="0" fontId="22" fillId="0" borderId="30" xfId="52" applyFont="1" applyBorder="1" applyAlignment="1">
      <alignment horizontal="center" vertical="center"/>
    </xf>
    <xf numFmtId="0" fontId="21" fillId="0" borderId="15" xfId="52" applyFont="1" applyBorder="1" applyAlignment="1">
      <alignment horizontal="left" vertical="center"/>
    </xf>
    <xf numFmtId="0" fontId="19" fillId="0" borderId="16" xfId="52" applyFont="1" applyBorder="1" applyAlignment="1">
      <alignment horizontal="left" vertical="center"/>
    </xf>
    <xf numFmtId="0" fontId="19" fillId="0" borderId="17" xfId="52" applyFont="1" applyBorder="1" applyAlignment="1">
      <alignment horizontal="left" vertical="center"/>
    </xf>
    <xf numFmtId="0" fontId="21" fillId="0" borderId="16" xfId="52" applyFont="1" applyBorder="1" applyAlignment="1">
      <alignment horizontal="left" vertical="center"/>
    </xf>
    <xf numFmtId="14" fontId="19" fillId="0" borderId="16" xfId="52" applyNumberFormat="1" applyFont="1" applyBorder="1" applyAlignment="1">
      <alignment horizontal="center" vertical="center"/>
    </xf>
    <xf numFmtId="14" fontId="19" fillId="0" borderId="17" xfId="52" applyNumberFormat="1" applyFont="1" applyBorder="1" applyAlignment="1">
      <alignment horizontal="center" vertical="center"/>
    </xf>
    <xf numFmtId="0" fontId="21" fillId="0" borderId="15" xfId="52" applyFont="1" applyBorder="1" applyAlignment="1">
      <alignment vertical="center"/>
    </xf>
    <xf numFmtId="0" fontId="21" fillId="0" borderId="16" xfId="52" applyFont="1" applyBorder="1" applyAlignment="1">
      <alignment vertical="center"/>
    </xf>
    <xf numFmtId="0" fontId="21" fillId="0" borderId="15" xfId="52" applyFont="1" applyBorder="1" applyAlignment="1">
      <alignment horizontal="center" vertical="center"/>
    </xf>
    <xf numFmtId="0" fontId="19" fillId="0" borderId="22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16" fillId="0" borderId="16" xfId="52" applyFont="1" applyBorder="1" applyAlignment="1">
      <alignment vertical="center"/>
    </xf>
    <xf numFmtId="0" fontId="19" fillId="0" borderId="15" xfId="52" applyFont="1" applyBorder="1" applyAlignment="1">
      <alignment horizontal="left" vertical="center"/>
    </xf>
    <xf numFmtId="0" fontId="24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center" vertical="center"/>
    </xf>
    <xf numFmtId="0" fontId="19" fillId="0" borderId="31" xfId="52" applyFont="1" applyBorder="1" applyAlignment="1">
      <alignment horizontal="center" vertical="center"/>
    </xf>
    <xf numFmtId="0" fontId="21" fillId="0" borderId="18" xfId="52" applyFont="1" applyBorder="1" applyAlignment="1">
      <alignment horizontal="left" vertical="center"/>
    </xf>
    <xf numFmtId="0" fontId="21" fillId="0" borderId="19" xfId="52" applyFont="1" applyBorder="1" applyAlignment="1">
      <alignment horizontal="left" vertical="center"/>
    </xf>
    <xf numFmtId="14" fontId="19" fillId="0" borderId="19" xfId="52" applyNumberFormat="1" applyFont="1" applyBorder="1" applyAlignment="1">
      <alignment horizontal="center" vertical="center"/>
    </xf>
    <xf numFmtId="14" fontId="19" fillId="0" borderId="31" xfId="52" applyNumberFormat="1" applyFont="1" applyBorder="1" applyAlignment="1">
      <alignment horizontal="center" vertical="center"/>
    </xf>
    <xf numFmtId="0" fontId="22" fillId="0" borderId="0" xfId="52" applyFont="1" applyBorder="1" applyAlignment="1">
      <alignment horizontal="left" vertical="center"/>
    </xf>
    <xf numFmtId="0" fontId="21" fillId="0" borderId="13" xfId="52" applyFont="1" applyBorder="1" applyAlignment="1">
      <alignment vertical="center"/>
    </xf>
    <xf numFmtId="0" fontId="16" fillId="0" borderId="14" xfId="52" applyFont="1" applyBorder="1" applyAlignment="1">
      <alignment horizontal="left" vertical="center"/>
    </xf>
    <xf numFmtId="0" fontId="19" fillId="0" borderId="14" xfId="52" applyFont="1" applyBorder="1" applyAlignment="1">
      <alignment horizontal="left" vertical="center"/>
    </xf>
    <xf numFmtId="0" fontId="16" fillId="0" borderId="14" xfId="52" applyFont="1" applyBorder="1" applyAlignment="1">
      <alignment vertical="center"/>
    </xf>
    <xf numFmtId="0" fontId="21" fillId="0" borderId="14" xfId="52" applyFont="1" applyBorder="1" applyAlignment="1">
      <alignment vertical="center"/>
    </xf>
    <xf numFmtId="0" fontId="16" fillId="0" borderId="16" xfId="52" applyFont="1" applyBorder="1" applyAlignment="1">
      <alignment horizontal="left" vertical="center"/>
    </xf>
    <xf numFmtId="0" fontId="21" fillId="0" borderId="0" xfId="52" applyFont="1" applyBorder="1" applyAlignment="1">
      <alignment horizontal="left" vertical="center"/>
    </xf>
    <xf numFmtId="0" fontId="20" fillId="0" borderId="13" xfId="52" applyFont="1" applyBorder="1" applyAlignment="1">
      <alignment horizontal="left" vertical="center"/>
    </xf>
    <xf numFmtId="0" fontId="20" fillId="0" borderId="14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19" fillId="0" borderId="18" xfId="52" applyFont="1" applyBorder="1" applyAlignment="1">
      <alignment horizontal="left" vertical="center"/>
    </xf>
    <xf numFmtId="0" fontId="19" fillId="0" borderId="19" xfId="5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15" xfId="52" applyFont="1" applyFill="1" applyBorder="1" applyAlignment="1">
      <alignment horizontal="left" vertical="center"/>
    </xf>
    <xf numFmtId="0" fontId="19" fillId="0" borderId="16" xfId="52" applyFont="1" applyFill="1" applyBorder="1" applyAlignment="1">
      <alignment horizontal="left" vertical="center"/>
    </xf>
    <xf numFmtId="0" fontId="21" fillId="0" borderId="18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21" fillId="0" borderId="16" xfId="52" applyFont="1" applyBorder="1" applyAlignment="1">
      <alignment horizontal="center" vertical="center"/>
    </xf>
    <xf numFmtId="0" fontId="18" fillId="0" borderId="16" xfId="52" applyFont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19" fillId="0" borderId="24" xfId="52" applyFont="1" applyFill="1" applyBorder="1" applyAlignment="1">
      <alignment horizontal="left" vertical="center"/>
    </xf>
    <xf numFmtId="0" fontId="19" fillId="0" borderId="23" xfId="52" applyFont="1" applyFill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2" fillId="0" borderId="37" xfId="52" applyFont="1" applyBorder="1" applyAlignment="1">
      <alignment vertical="center"/>
    </xf>
    <xf numFmtId="0" fontId="19" fillId="0" borderId="38" xfId="52" applyFont="1" applyBorder="1" applyAlignment="1">
      <alignment horizontal="center" vertical="center"/>
    </xf>
    <xf numFmtId="0" fontId="22" fillId="0" borderId="38" xfId="52" applyFont="1" applyBorder="1" applyAlignment="1">
      <alignment vertical="center"/>
    </xf>
    <xf numFmtId="0" fontId="19" fillId="0" borderId="38" xfId="52" applyFont="1" applyBorder="1" applyAlignment="1">
      <alignment vertical="center"/>
    </xf>
    <xf numFmtId="58" fontId="16" fillId="0" borderId="38" xfId="52" applyNumberFormat="1" applyFont="1" applyBorder="1" applyAlignment="1">
      <alignment vertical="center"/>
    </xf>
    <xf numFmtId="0" fontId="22" fillId="0" borderId="38" xfId="52" applyFont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center" vertical="center"/>
    </xf>
    <xf numFmtId="0" fontId="22" fillId="0" borderId="18" xfId="52" applyFont="1" applyFill="1" applyBorder="1" applyAlignment="1">
      <alignment horizontal="center" vertical="center"/>
    </xf>
    <xf numFmtId="0" fontId="22" fillId="0" borderId="19" xfId="52" applyFont="1" applyFill="1" applyBorder="1" applyAlignment="1">
      <alignment horizontal="center" vertical="center"/>
    </xf>
    <xf numFmtId="58" fontId="22" fillId="0" borderId="38" xfId="52" applyNumberFormat="1" applyFont="1" applyBorder="1" applyAlignment="1">
      <alignment vertical="center"/>
    </xf>
    <xf numFmtId="0" fontId="16" fillId="0" borderId="36" xfId="52" applyFont="1" applyBorder="1" applyAlignment="1">
      <alignment horizontal="center" vertical="center"/>
    </xf>
    <xf numFmtId="0" fontId="16" fillId="0" borderId="42" xfId="52" applyFont="1" applyBorder="1" applyAlignment="1">
      <alignment horizontal="center" vertical="center"/>
    </xf>
    <xf numFmtId="0" fontId="21" fillId="0" borderId="17" xfId="52" applyFont="1" applyBorder="1" applyAlignment="1">
      <alignment horizontal="center" vertical="center"/>
    </xf>
    <xf numFmtId="0" fontId="21" fillId="0" borderId="31" xfId="52" applyFont="1" applyBorder="1" applyAlignment="1">
      <alignment horizontal="left" vertical="center"/>
    </xf>
    <xf numFmtId="0" fontId="19" fillId="0" borderId="30" xfId="52" applyFont="1" applyBorder="1" applyAlignment="1">
      <alignment horizontal="left" vertical="center"/>
    </xf>
    <xf numFmtId="0" fontId="18" fillId="0" borderId="14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18" fillId="0" borderId="23" xfId="52" applyFont="1" applyBorder="1" applyAlignment="1">
      <alignment horizontal="left" vertical="center"/>
    </xf>
    <xf numFmtId="0" fontId="18" fillId="0" borderId="33" xfId="52" applyFont="1" applyBorder="1" applyAlignment="1">
      <alignment horizontal="left" vertical="center"/>
    </xf>
    <xf numFmtId="0" fontId="19" fillId="0" borderId="31" xfId="52" applyFont="1" applyBorder="1" applyAlignment="1">
      <alignment horizontal="left" vertical="center"/>
    </xf>
    <xf numFmtId="0" fontId="19" fillId="0" borderId="17" xfId="52" applyFont="1" applyFill="1" applyBorder="1" applyAlignment="1">
      <alignment horizontal="left" vertical="center"/>
    </xf>
    <xf numFmtId="0" fontId="21" fillId="0" borderId="31" xfId="52" applyFont="1" applyBorder="1" applyAlignment="1">
      <alignment horizontal="center" vertical="center"/>
    </xf>
    <xf numFmtId="0" fontId="18" fillId="0" borderId="17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19" fillId="0" borderId="43" xfId="52" applyFont="1" applyBorder="1" applyAlignment="1">
      <alignment horizontal="center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16" fillId="0" borderId="38" xfId="52" applyFont="1" applyBorder="1" applyAlignment="1">
      <alignment horizontal="center" vertical="center"/>
    </xf>
    <xf numFmtId="0" fontId="16" fillId="0" borderId="43" xfId="52" applyFont="1" applyBorder="1" applyAlignment="1">
      <alignment horizontal="center" vertical="center"/>
    </xf>
    <xf numFmtId="0" fontId="25" fillId="4" borderId="0" xfId="53" applyFont="1" applyFill="1"/>
    <xf numFmtId="0" fontId="26" fillId="4" borderId="0" xfId="53" applyFont="1" applyFill="1" applyBorder="1" applyAlignment="1">
      <alignment horizontal="center"/>
    </xf>
    <xf numFmtId="0" fontId="25" fillId="4" borderId="0" xfId="53" applyFont="1" applyFill="1" applyBorder="1" applyAlignment="1">
      <alignment horizontal="center"/>
    </xf>
    <xf numFmtId="0" fontId="26" fillId="4" borderId="46" xfId="52" applyFont="1" applyFill="1" applyBorder="1" applyAlignment="1">
      <alignment horizontal="left" vertical="center"/>
    </xf>
    <xf numFmtId="0" fontId="27" fillId="4" borderId="47" xfId="52" applyFont="1" applyFill="1" applyBorder="1" applyAlignment="1">
      <alignment horizontal="center" vertical="center"/>
    </xf>
    <xf numFmtId="0" fontId="25" fillId="4" borderId="47" xfId="52" applyFont="1" applyFill="1" applyBorder="1" applyAlignment="1">
      <alignment horizontal="center" vertical="center"/>
    </xf>
    <xf numFmtId="0" fontId="26" fillId="4" borderId="47" xfId="52" applyFont="1" applyFill="1" applyBorder="1" applyAlignment="1">
      <alignment vertical="center"/>
    </xf>
    <xf numFmtId="0" fontId="25" fillId="4" borderId="47" xfId="53" applyFont="1" applyFill="1" applyBorder="1" applyAlignment="1">
      <alignment horizontal="center"/>
    </xf>
    <xf numFmtId="0" fontId="26" fillId="4" borderId="47" xfId="52" applyFont="1" applyFill="1" applyBorder="1" applyAlignment="1">
      <alignment horizontal="left" vertical="center"/>
    </xf>
    <xf numFmtId="0" fontId="26" fillId="4" borderId="48" xfId="53" applyFont="1" applyFill="1" applyBorder="1" applyAlignment="1" applyProtection="1">
      <alignment horizontal="center" vertical="center"/>
    </xf>
    <xf numFmtId="0" fontId="26" fillId="4" borderId="2" xfId="53" applyFont="1" applyFill="1" applyBorder="1" applyAlignment="1">
      <alignment horizontal="center" vertical="center"/>
    </xf>
    <xf numFmtId="0" fontId="25" fillId="4" borderId="2" xfId="53" applyFont="1" applyFill="1" applyBorder="1" applyAlignment="1">
      <alignment horizontal="center"/>
    </xf>
    <xf numFmtId="0" fontId="26" fillId="4" borderId="2" xfId="53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7" fillId="4" borderId="2" xfId="53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/>
    <xf numFmtId="0" fontId="21" fillId="4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176" fontId="19" fillId="4" borderId="2" xfId="0" applyNumberFormat="1" applyFont="1" applyFill="1" applyBorder="1" applyAlignment="1">
      <alignment horizontal="center"/>
    </xf>
    <xf numFmtId="49" fontId="29" fillId="0" borderId="2" xfId="51" applyNumberFormat="1" applyFont="1" applyFill="1" applyBorder="1" applyAlignment="1">
      <alignment horizontal="center"/>
    </xf>
    <xf numFmtId="0" fontId="30" fillId="0" borderId="2" xfId="0" applyFont="1" applyFill="1" applyBorder="1" applyAlignment="1"/>
    <xf numFmtId="176" fontId="28" fillId="4" borderId="2" xfId="0" applyNumberFormat="1" applyFont="1" applyFill="1" applyBorder="1" applyAlignment="1">
      <alignment horizontal="center"/>
    </xf>
    <xf numFmtId="177" fontId="19" fillId="4" borderId="2" xfId="0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0" fontId="31" fillId="4" borderId="0" xfId="53" applyFont="1" applyFill="1"/>
    <xf numFmtId="0" fontId="25" fillId="4" borderId="49" xfId="52" applyFont="1" applyFill="1" applyBorder="1" applyAlignment="1">
      <alignment horizontal="center" vertical="center"/>
    </xf>
    <xf numFmtId="0" fontId="26" fillId="4" borderId="50" xfId="53" applyFont="1" applyFill="1" applyBorder="1" applyAlignment="1" applyProtection="1">
      <alignment horizontal="center" vertical="center"/>
    </xf>
    <xf numFmtId="0" fontId="25" fillId="4" borderId="2" xfId="53" applyFont="1" applyFill="1" applyBorder="1" applyAlignment="1" applyProtection="1">
      <alignment horizontal="center" vertical="center"/>
    </xf>
    <xf numFmtId="0" fontId="25" fillId="4" borderId="7" xfId="53" applyFont="1" applyFill="1" applyBorder="1" applyAlignment="1" applyProtection="1">
      <alignment horizontal="center" vertical="center"/>
    </xf>
    <xf numFmtId="49" fontId="26" fillId="4" borderId="2" xfId="54" applyNumberFormat="1" applyFont="1" applyFill="1" applyBorder="1" applyAlignment="1">
      <alignment horizontal="center" vertical="center"/>
    </xf>
    <xf numFmtId="49" fontId="26" fillId="4" borderId="51" xfId="54" applyNumberFormat="1" applyFont="1" applyFill="1" applyBorder="1" applyAlignment="1">
      <alignment horizontal="center" vertical="center"/>
    </xf>
    <xf numFmtId="49" fontId="25" fillId="4" borderId="2" xfId="54" applyNumberFormat="1" applyFont="1" applyFill="1" applyBorder="1" applyAlignment="1">
      <alignment horizontal="center" vertical="center"/>
    </xf>
    <xf numFmtId="49" fontId="25" fillId="4" borderId="52" xfId="54" applyNumberFormat="1" applyFont="1" applyFill="1" applyBorder="1" applyAlignment="1">
      <alignment horizontal="center" vertical="center"/>
    </xf>
    <xf numFmtId="49" fontId="25" fillId="4" borderId="53" xfId="54" applyNumberFormat="1" applyFont="1" applyFill="1" applyBorder="1" applyAlignment="1">
      <alignment horizontal="center" vertical="center"/>
    </xf>
    <xf numFmtId="49" fontId="26" fillId="4" borderId="53" xfId="54" applyNumberFormat="1" applyFont="1" applyFill="1" applyBorder="1" applyAlignment="1">
      <alignment horizontal="center" vertical="center"/>
    </xf>
    <xf numFmtId="14" fontId="26" fillId="4" borderId="0" xfId="53" applyNumberFormat="1" applyFont="1" applyFill="1"/>
    <xf numFmtId="0" fontId="26" fillId="4" borderId="0" xfId="53" applyFont="1" applyFill="1"/>
    <xf numFmtId="0" fontId="16" fillId="0" borderId="0" xfId="52" applyFont="1" applyBorder="1" applyAlignment="1">
      <alignment horizontal="left" vertical="center"/>
    </xf>
    <xf numFmtId="0" fontId="32" fillId="0" borderId="12" xfId="52" applyFont="1" applyBorder="1" applyAlignment="1">
      <alignment horizontal="center" vertical="top"/>
    </xf>
    <xf numFmtId="0" fontId="21" fillId="0" borderId="54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2" fillId="0" borderId="39" xfId="52" applyFont="1" applyBorder="1" applyAlignment="1">
      <alignment horizontal="left" vertical="center"/>
    </xf>
    <xf numFmtId="0" fontId="22" fillId="0" borderId="38" xfId="52" applyFont="1" applyBorder="1" applyAlignment="1">
      <alignment horizontal="left" vertical="center"/>
    </xf>
    <xf numFmtId="0" fontId="21" fillId="0" borderId="40" xfId="52" applyFont="1" applyBorder="1" applyAlignment="1">
      <alignment vertical="center"/>
    </xf>
    <xf numFmtId="0" fontId="16" fillId="0" borderId="41" xfId="52" applyFont="1" applyBorder="1" applyAlignment="1">
      <alignment horizontal="left" vertical="center"/>
    </xf>
    <xf numFmtId="0" fontId="19" fillId="0" borderId="41" xfId="52" applyFont="1" applyBorder="1" applyAlignment="1">
      <alignment horizontal="left" vertical="center"/>
    </xf>
    <xf numFmtId="0" fontId="16" fillId="0" borderId="41" xfId="52" applyFont="1" applyBorder="1" applyAlignment="1">
      <alignment vertical="center"/>
    </xf>
    <xf numFmtId="0" fontId="21" fillId="0" borderId="41" xfId="52" applyFont="1" applyBorder="1" applyAlignment="1">
      <alignment vertical="center"/>
    </xf>
    <xf numFmtId="0" fontId="21" fillId="0" borderId="40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16" fillId="0" borderId="41" xfId="52" applyFont="1" applyBorder="1" applyAlignment="1">
      <alignment horizontal="center" vertical="center"/>
    </xf>
    <xf numFmtId="0" fontId="19" fillId="0" borderId="16" xfId="52" applyFont="1" applyBorder="1" applyAlignment="1">
      <alignment horizontal="center" vertical="center"/>
    </xf>
    <xf numFmtId="0" fontId="16" fillId="0" borderId="16" xfId="52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 wrapText="1"/>
    </xf>
    <xf numFmtId="0" fontId="21" fillId="0" borderId="28" xfId="52" applyFont="1" applyBorder="1" applyAlignment="1">
      <alignment horizontal="left" vertical="center" wrapText="1"/>
    </xf>
    <xf numFmtId="0" fontId="21" fillId="0" borderId="40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33" fillId="0" borderId="55" xfId="52" applyFont="1" applyBorder="1" applyAlignment="1">
      <alignment horizontal="left" vertical="center" wrapText="1"/>
    </xf>
    <xf numFmtId="0" fontId="21" fillId="0" borderId="56" xfId="52" applyFont="1" applyBorder="1" applyAlignment="1">
      <alignment horizontal="center" vertical="center"/>
    </xf>
    <xf numFmtId="0" fontId="0" fillId="4" borderId="2" xfId="0" applyFill="1" applyBorder="1"/>
    <xf numFmtId="9" fontId="19" fillId="4" borderId="2" xfId="52" applyNumberFormat="1" applyFont="1" applyFill="1" applyBorder="1" applyAlignment="1">
      <alignment horizontal="center" vertical="center"/>
    </xf>
    <xf numFmtId="9" fontId="3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/>
    <xf numFmtId="0" fontId="19" fillId="4" borderId="2" xfId="52" applyFont="1" applyFill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9" fillId="0" borderId="26" xfId="52" applyNumberFormat="1" applyFont="1" applyBorder="1" applyAlignment="1">
      <alignment horizontal="left" vertical="center"/>
    </xf>
    <xf numFmtId="9" fontId="19" fillId="0" borderId="21" xfId="52" applyNumberFormat="1" applyFont="1" applyBorder="1" applyAlignment="1">
      <alignment horizontal="left" vertical="center"/>
    </xf>
    <xf numFmtId="9" fontId="19" fillId="0" borderId="27" xfId="52" applyNumberFormat="1" applyFont="1" applyBorder="1" applyAlignment="1">
      <alignment horizontal="left" vertical="center"/>
    </xf>
    <xf numFmtId="9" fontId="19" fillId="0" borderId="28" xfId="52" applyNumberFormat="1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41" xfId="52" applyFont="1" applyFill="1" applyBorder="1" applyAlignment="1">
      <alignment horizontal="left" vertical="center"/>
    </xf>
    <xf numFmtId="0" fontId="18" fillId="0" borderId="59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19" fillId="0" borderId="60" xfId="52" applyFont="1" applyFill="1" applyBorder="1" applyAlignment="1">
      <alignment horizontal="left" vertical="center"/>
    </xf>
    <xf numFmtId="0" fontId="19" fillId="0" borderId="61" xfId="52" applyFont="1" applyFill="1" applyBorder="1" applyAlignment="1">
      <alignment horizontal="left" vertical="center"/>
    </xf>
    <xf numFmtId="0" fontId="22" fillId="0" borderId="35" xfId="52" applyFont="1" applyBorder="1" applyAlignment="1">
      <alignment vertical="center"/>
    </xf>
    <xf numFmtId="0" fontId="35" fillId="0" borderId="38" xfId="52" applyFont="1" applyBorder="1" applyAlignment="1">
      <alignment horizontal="center" vertical="center"/>
    </xf>
    <xf numFmtId="0" fontId="22" fillId="0" borderId="36" xfId="52" applyFont="1" applyBorder="1" applyAlignment="1">
      <alignment vertical="center"/>
    </xf>
    <xf numFmtId="0" fontId="19" fillId="0" borderId="62" xfId="52" applyFont="1" applyBorder="1" applyAlignment="1">
      <alignment vertical="center"/>
    </xf>
    <xf numFmtId="0" fontId="22" fillId="0" borderId="62" xfId="52" applyFont="1" applyBorder="1" applyAlignment="1">
      <alignment vertical="center"/>
    </xf>
    <xf numFmtId="58" fontId="16" fillId="0" borderId="36" xfId="52" applyNumberFormat="1" applyFont="1" applyBorder="1" applyAlignment="1">
      <alignment vertical="center"/>
    </xf>
    <xf numFmtId="0" fontId="22" fillId="0" borderId="25" xfId="52" applyFont="1" applyBorder="1" applyAlignment="1">
      <alignment horizontal="center" vertical="center"/>
    </xf>
    <xf numFmtId="0" fontId="19" fillId="0" borderId="54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21" fillId="0" borderId="63" xfId="52" applyFont="1" applyBorder="1" applyAlignment="1">
      <alignment horizontal="left" vertical="center"/>
    </xf>
    <xf numFmtId="0" fontId="22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left" vertical="center"/>
    </xf>
    <xf numFmtId="0" fontId="21" fillId="0" borderId="0" xfId="52" applyFont="1" applyBorder="1" applyAlignment="1">
      <alignment vertical="center"/>
    </xf>
    <xf numFmtId="0" fontId="21" fillId="0" borderId="34" xfId="52" applyFont="1" applyBorder="1" applyAlignment="1">
      <alignment horizontal="left" vertical="center" wrapText="1"/>
    </xf>
    <xf numFmtId="0" fontId="21" fillId="0" borderId="45" xfId="52" applyFont="1" applyBorder="1" applyAlignment="1">
      <alignment horizontal="left" vertical="center"/>
    </xf>
    <xf numFmtId="0" fontId="18" fillId="0" borderId="64" xfId="52" applyFont="1" applyBorder="1" applyAlignment="1">
      <alignment horizontal="left" vertical="center"/>
    </xf>
    <xf numFmtId="0" fontId="36" fillId="4" borderId="2" xfId="52" applyFont="1" applyFill="1" applyBorder="1" applyAlignment="1">
      <alignment horizontal="left" vertical="center" wrapText="1"/>
    </xf>
    <xf numFmtId="0" fontId="36" fillId="4" borderId="2" xfId="52" applyFont="1" applyFill="1" applyBorder="1" applyAlignment="1">
      <alignment horizontal="left" vertical="center"/>
    </xf>
    <xf numFmtId="0" fontId="20" fillId="4" borderId="2" xfId="52" applyFont="1" applyFill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9" fontId="19" fillId="0" borderId="32" xfId="52" applyNumberFormat="1" applyFont="1" applyBorder="1" applyAlignment="1">
      <alignment horizontal="left" vertical="center"/>
    </xf>
    <xf numFmtId="9" fontId="19" fillId="0" borderId="34" xfId="52" applyNumberFormat="1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18" fillId="0" borderId="45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9" fillId="0" borderId="66" xfId="52" applyFont="1" applyFill="1" applyBorder="1" applyAlignment="1">
      <alignment horizontal="left" vertical="center"/>
    </xf>
    <xf numFmtId="0" fontId="22" fillId="0" borderId="67" xfId="52" applyFont="1" applyBorder="1" applyAlignment="1">
      <alignment horizontal="center" vertical="center"/>
    </xf>
    <xf numFmtId="0" fontId="19" fillId="0" borderId="62" xfId="52" applyFont="1" applyBorder="1" applyAlignment="1">
      <alignment horizontal="center" vertical="center"/>
    </xf>
    <xf numFmtId="0" fontId="19" fillId="0" borderId="63" xfId="52" applyFont="1" applyBorder="1" applyAlignment="1">
      <alignment horizontal="center" vertical="center"/>
    </xf>
    <xf numFmtId="0" fontId="19" fillId="0" borderId="63" xfId="52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70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/>
    </xf>
    <xf numFmtId="0" fontId="38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14" fillId="0" borderId="0" xfId="49" applyFont="1" applyBorder="1" applyAlignment="1" quotePrefix="1">
      <alignment horizontal="center" vertical="center" wrapText="1"/>
    </xf>
    <xf numFmtId="0" fontId="14" fillId="0" borderId="10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常规 10 10" xfId="51"/>
    <cellStyle name="常规 2" xfId="52"/>
    <cellStyle name="常规 3" xfId="53"/>
    <cellStyle name="常规 4" xfId="54"/>
    <cellStyle name="常规 4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63500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63500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63500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3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25" spans="1:2">
      <c r="A20" s="366"/>
      <c r="B20" s="367" t="s">
        <v>18</v>
      </c>
    </row>
    <row r="21" spans="1:2">
      <c r="A21" s="9">
        <v>1</v>
      </c>
      <c r="B21" s="375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spans="1:2">
      <c r="A27" s="9">
        <v>7</v>
      </c>
      <c r="B27" s="368" t="s">
        <v>25</v>
      </c>
    </row>
    <row r="28" spans="1:2">
      <c r="A28" s="9"/>
      <c r="B28" s="368"/>
    </row>
    <row r="29" ht="20.25" spans="1:2">
      <c r="A29" s="366"/>
      <c r="B29" s="367" t="s">
        <v>26</v>
      </c>
    </row>
    <row r="30" spans="1:2">
      <c r="A30" s="9">
        <v>1</v>
      </c>
      <c r="B30" s="375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28.5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6" t="s">
        <v>34</v>
      </c>
      <c r="B39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$A11:$XF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310</v>
      </c>
      <c r="B2" s="32" t="s">
        <v>246</v>
      </c>
      <c r="C2" s="32" t="s">
        <v>247</v>
      </c>
      <c r="D2" s="32" t="s">
        <v>248</v>
      </c>
      <c r="E2" s="32" t="s">
        <v>249</v>
      </c>
      <c r="F2" s="32" t="s">
        <v>250</v>
      </c>
      <c r="G2" s="31" t="s">
        <v>311</v>
      </c>
      <c r="H2" s="31" t="s">
        <v>312</v>
      </c>
      <c r="I2" s="31" t="s">
        <v>313</v>
      </c>
      <c r="J2" s="31" t="s">
        <v>312</v>
      </c>
      <c r="K2" s="31" t="s">
        <v>314</v>
      </c>
      <c r="L2" s="31" t="s">
        <v>312</v>
      </c>
      <c r="M2" s="32" t="s">
        <v>288</v>
      </c>
      <c r="N2" s="32" t="s">
        <v>259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3" t="s">
        <v>310</v>
      </c>
      <c r="B4" s="34" t="s">
        <v>315</v>
      </c>
      <c r="C4" s="34" t="s">
        <v>289</v>
      </c>
      <c r="D4" s="34" t="s">
        <v>248</v>
      </c>
      <c r="E4" s="32" t="s">
        <v>249</v>
      </c>
      <c r="F4" s="32" t="s">
        <v>250</v>
      </c>
      <c r="G4" s="31" t="s">
        <v>311</v>
      </c>
      <c r="H4" s="31" t="s">
        <v>312</v>
      </c>
      <c r="I4" s="31" t="s">
        <v>313</v>
      </c>
      <c r="J4" s="31" t="s">
        <v>312</v>
      </c>
      <c r="K4" s="31" t="s">
        <v>314</v>
      </c>
      <c r="L4" s="31" t="s">
        <v>312</v>
      </c>
      <c r="M4" s="32" t="s">
        <v>288</v>
      </c>
      <c r="N4" s="32" t="s">
        <v>259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5">
      <c r="A11" s="18" t="s">
        <v>316</v>
      </c>
      <c r="B11" s="28"/>
      <c r="C11" s="28"/>
      <c r="D11" s="16"/>
      <c r="E11" s="17"/>
      <c r="F11" s="29"/>
      <c r="G11" s="29"/>
      <c r="H11" s="29"/>
      <c r="I11" s="30"/>
      <c r="J11" s="18" t="s">
        <v>269</v>
      </c>
      <c r="K11" s="15"/>
      <c r="L11" s="15"/>
      <c r="M11" s="16"/>
      <c r="N11" s="15"/>
      <c r="O11" s="23"/>
    </row>
    <row r="12" ht="16.5" spans="1:14">
      <c r="A12" s="19" t="s">
        <v>317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I11"/>
    <mergeCell ref="J11:M11"/>
    <mergeCell ref="A12:N12"/>
  </mergeCells>
  <dataValidations count="1">
    <dataValidation type="list" allowBlank="1" showInputMessage="1" showErrorMessage="1" sqref="N1 N3 O11 N5:N10 N12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F3" sqref="F3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288</v>
      </c>
      <c r="L2" s="5" t="s">
        <v>259</v>
      </c>
    </row>
    <row r="3" ht="40.5" spans="1:12">
      <c r="A3" s="9" t="s">
        <v>290</v>
      </c>
      <c r="B3" s="9" t="s">
        <v>263</v>
      </c>
      <c r="C3" s="10">
        <v>1002</v>
      </c>
      <c r="D3" s="10" t="s">
        <v>261</v>
      </c>
      <c r="E3" s="24" t="s">
        <v>262</v>
      </c>
      <c r="F3" s="10" t="s">
        <v>63</v>
      </c>
      <c r="G3" s="10" t="s">
        <v>323</v>
      </c>
      <c r="H3" s="10" t="s">
        <v>324</v>
      </c>
      <c r="I3" s="10" t="s">
        <v>325</v>
      </c>
      <c r="J3" s="10"/>
      <c r="K3" s="10"/>
      <c r="L3" s="10" t="s">
        <v>264</v>
      </c>
    </row>
    <row r="4" ht="40.5" spans="1:12">
      <c r="A4" s="9" t="s">
        <v>326</v>
      </c>
      <c r="B4" s="9" t="s">
        <v>263</v>
      </c>
      <c r="C4" s="10">
        <v>2350</v>
      </c>
      <c r="D4" s="10" t="s">
        <v>261</v>
      </c>
      <c r="E4" s="25" t="s">
        <v>265</v>
      </c>
      <c r="F4" s="13" t="s">
        <v>63</v>
      </c>
      <c r="G4" s="10" t="s">
        <v>323</v>
      </c>
      <c r="H4" s="10" t="s">
        <v>324</v>
      </c>
      <c r="I4" s="10" t="s">
        <v>325</v>
      </c>
      <c r="J4" s="10"/>
      <c r="K4" s="10"/>
      <c r="L4" s="10" t="s">
        <v>264</v>
      </c>
    </row>
    <row r="5" ht="27" spans="1:12">
      <c r="A5" s="9" t="s">
        <v>305</v>
      </c>
      <c r="B5" s="9" t="s">
        <v>263</v>
      </c>
      <c r="C5" s="10">
        <v>1008</v>
      </c>
      <c r="D5" s="10" t="s">
        <v>261</v>
      </c>
      <c r="E5" s="26" t="s">
        <v>266</v>
      </c>
      <c r="F5" s="10" t="s">
        <v>63</v>
      </c>
      <c r="G5" s="10" t="s">
        <v>323</v>
      </c>
      <c r="H5" s="10" t="s">
        <v>324</v>
      </c>
      <c r="I5" s="10" t="s">
        <v>325</v>
      </c>
      <c r="J5" s="9"/>
      <c r="K5" s="9"/>
      <c r="L5" s="9" t="s">
        <v>264</v>
      </c>
    </row>
    <row r="6" ht="40.5" spans="1:12">
      <c r="A6" s="9" t="s">
        <v>306</v>
      </c>
      <c r="B6" s="9" t="s">
        <v>263</v>
      </c>
      <c r="C6" s="10">
        <v>632</v>
      </c>
      <c r="D6" s="10" t="s">
        <v>261</v>
      </c>
      <c r="E6" s="27" t="s">
        <v>267</v>
      </c>
      <c r="F6" s="10" t="s">
        <v>63</v>
      </c>
      <c r="G6" s="10" t="s">
        <v>323</v>
      </c>
      <c r="H6" s="10" t="s">
        <v>324</v>
      </c>
      <c r="I6" s="10" t="s">
        <v>325</v>
      </c>
      <c r="J6" s="10"/>
      <c r="K6" s="10"/>
      <c r="L6" s="10" t="s">
        <v>264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5">
      <c r="A9" s="14" t="s">
        <v>268</v>
      </c>
      <c r="B9" s="28"/>
      <c r="C9" s="28"/>
      <c r="D9" s="16"/>
      <c r="E9" s="17"/>
      <c r="F9" s="29"/>
      <c r="G9" s="29"/>
      <c r="H9" s="29"/>
      <c r="I9" s="30"/>
      <c r="J9" s="18" t="s">
        <v>327</v>
      </c>
      <c r="K9" s="15"/>
      <c r="L9" s="15"/>
      <c r="M9" s="16"/>
      <c r="N9" s="15"/>
      <c r="O9" s="23"/>
    </row>
    <row r="10" ht="16.5" spans="1:12">
      <c r="A10" s="19" t="s">
        <v>328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D9"/>
    <mergeCell ref="E9:I9"/>
    <mergeCell ref="J9:M9"/>
    <mergeCell ref="A10:L10"/>
  </mergeCells>
  <dataValidations count="1">
    <dataValidation type="list" allowBlank="1" showInputMessage="1" showErrorMessage="1" sqref="O9 L10 L3:L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245</v>
      </c>
      <c r="B2" s="5" t="s">
        <v>250</v>
      </c>
      <c r="C2" s="5" t="s">
        <v>289</v>
      </c>
      <c r="D2" s="5" t="s">
        <v>248</v>
      </c>
      <c r="E2" s="5" t="s">
        <v>249</v>
      </c>
      <c r="F2" s="4" t="s">
        <v>330</v>
      </c>
      <c r="G2" s="4" t="s">
        <v>273</v>
      </c>
      <c r="H2" s="6" t="s">
        <v>274</v>
      </c>
      <c r="I2" s="21" t="s">
        <v>276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277</v>
      </c>
      <c r="H3" s="8"/>
      <c r="I3" s="22"/>
    </row>
    <row r="4" spans="1:9">
      <c r="A4" s="9"/>
      <c r="B4" s="382" t="s">
        <v>332</v>
      </c>
      <c r="C4" s="10" t="s">
        <v>333</v>
      </c>
      <c r="D4" s="11" t="s">
        <v>334</v>
      </c>
      <c r="E4" s="10" t="s">
        <v>63</v>
      </c>
      <c r="F4" s="10">
        <v>0.3</v>
      </c>
      <c r="G4" s="10">
        <v>0.5</v>
      </c>
      <c r="H4" s="10">
        <f t="shared" ref="H4:H9" si="0">SUM(F4:G4)</f>
        <v>0.8</v>
      </c>
      <c r="I4" s="10" t="s">
        <v>264</v>
      </c>
    </row>
    <row r="5" ht="27" spans="1:9">
      <c r="A5" s="9"/>
      <c r="B5" s="382" t="s">
        <v>332</v>
      </c>
      <c r="C5" s="10" t="s">
        <v>333</v>
      </c>
      <c r="D5" s="12" t="s">
        <v>335</v>
      </c>
      <c r="E5" s="13" t="s">
        <v>63</v>
      </c>
      <c r="F5" s="10">
        <v>0.3</v>
      </c>
      <c r="G5" s="10">
        <v>0.5</v>
      </c>
      <c r="H5" s="10">
        <f t="shared" si="0"/>
        <v>0.8</v>
      </c>
      <c r="I5" s="10" t="s">
        <v>264</v>
      </c>
    </row>
    <row r="6" ht="27" spans="1:9">
      <c r="A6" s="9"/>
      <c r="B6" s="382" t="s">
        <v>332</v>
      </c>
      <c r="C6" s="10" t="s">
        <v>333</v>
      </c>
      <c r="D6" s="12" t="s">
        <v>336</v>
      </c>
      <c r="E6" s="10" t="s">
        <v>63</v>
      </c>
      <c r="F6" s="10">
        <v>0.3</v>
      </c>
      <c r="G6" s="10">
        <v>0.5</v>
      </c>
      <c r="H6" s="10">
        <f t="shared" si="0"/>
        <v>0.8</v>
      </c>
      <c r="I6" s="10" t="s">
        <v>264</v>
      </c>
    </row>
    <row r="7" spans="1:9">
      <c r="A7" s="9"/>
      <c r="B7" s="382" t="s">
        <v>332</v>
      </c>
      <c r="C7" t="s">
        <v>337</v>
      </c>
      <c r="D7" s="11" t="s">
        <v>334</v>
      </c>
      <c r="E7" s="10" t="s">
        <v>63</v>
      </c>
      <c r="F7" s="10">
        <v>0.1</v>
      </c>
      <c r="G7" s="10">
        <v>0.3</v>
      </c>
      <c r="H7" s="10">
        <f t="shared" si="0"/>
        <v>0.4</v>
      </c>
      <c r="I7" s="10" t="s">
        <v>264</v>
      </c>
    </row>
    <row r="8" ht="27" spans="1:9">
      <c r="A8" s="9"/>
      <c r="B8" s="382" t="s">
        <v>332</v>
      </c>
      <c r="C8" t="s">
        <v>337</v>
      </c>
      <c r="D8" s="12" t="s">
        <v>335</v>
      </c>
      <c r="E8" s="10" t="s">
        <v>63</v>
      </c>
      <c r="F8" s="10">
        <v>0.1</v>
      </c>
      <c r="G8" s="10">
        <v>0.3</v>
      </c>
      <c r="H8" s="10">
        <f t="shared" si="0"/>
        <v>0.4</v>
      </c>
      <c r="I8" s="10" t="s">
        <v>264</v>
      </c>
    </row>
    <row r="9" ht="27" spans="1:9">
      <c r="A9" s="9"/>
      <c r="B9" s="382" t="s">
        <v>332</v>
      </c>
      <c r="C9" t="s">
        <v>337</v>
      </c>
      <c r="D9" s="12" t="s">
        <v>336</v>
      </c>
      <c r="E9" s="13" t="s">
        <v>63</v>
      </c>
      <c r="F9" s="10">
        <v>0.1</v>
      </c>
      <c r="G9" s="10">
        <v>0.3</v>
      </c>
      <c r="H9" s="10">
        <f t="shared" si="0"/>
        <v>0.4</v>
      </c>
      <c r="I9" s="10" t="s">
        <v>264</v>
      </c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="2" customFormat="1" ht="18.75" spans="1:9">
      <c r="A13" s="14" t="s">
        <v>268</v>
      </c>
      <c r="B13" s="15"/>
      <c r="C13" s="15"/>
      <c r="D13" s="16"/>
      <c r="E13" s="17"/>
      <c r="F13" s="18" t="s">
        <v>327</v>
      </c>
      <c r="G13" s="15"/>
      <c r="H13" s="16"/>
      <c r="I13" s="23"/>
    </row>
    <row r="14" ht="16.5" spans="1:9">
      <c r="A14" s="19" t="s">
        <v>338</v>
      </c>
      <c r="B14" s="19"/>
      <c r="C14" s="20"/>
      <c r="D14" s="20"/>
      <c r="E14" s="20"/>
      <c r="F14" s="20"/>
      <c r="G14" s="20"/>
      <c r="H14" s="20"/>
      <c r="I14" s="20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M11" sqref="M11"/>
    </sheetView>
  </sheetViews>
  <sheetFormatPr defaultColWidth="10.375" defaultRowHeight="16.5" customHeight="1"/>
  <cols>
    <col min="1" max="1" width="11.125" style="133" customWidth="1"/>
    <col min="2" max="9" width="10.375" style="133"/>
    <col min="10" max="10" width="8.875" style="133" customWidth="1"/>
    <col min="11" max="11" width="12" style="133" customWidth="1"/>
    <col min="12" max="16384" width="10.375" style="133"/>
  </cols>
  <sheetData>
    <row r="1" ht="21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35" t="s">
        <v>53</v>
      </c>
      <c r="B2" s="136" t="s">
        <v>54</v>
      </c>
      <c r="C2" s="136"/>
      <c r="D2" s="137" t="s">
        <v>55</v>
      </c>
      <c r="E2" s="137"/>
      <c r="F2" s="136" t="s">
        <v>56</v>
      </c>
      <c r="G2" s="136"/>
      <c r="H2" s="138" t="s">
        <v>57</v>
      </c>
      <c r="I2" s="210" t="s">
        <v>58</v>
      </c>
      <c r="J2" s="210"/>
      <c r="K2" s="211"/>
    </row>
    <row r="3" ht="14.25" spans="1:11">
      <c r="A3" s="139" t="s">
        <v>59</v>
      </c>
      <c r="B3" s="140"/>
      <c r="C3" s="141"/>
      <c r="D3" s="142" t="s">
        <v>60</v>
      </c>
      <c r="E3" s="143"/>
      <c r="F3" s="143"/>
      <c r="G3" s="144"/>
      <c r="H3" s="142" t="s">
        <v>61</v>
      </c>
      <c r="I3" s="143"/>
      <c r="J3" s="143"/>
      <c r="K3" s="144"/>
    </row>
    <row r="4" ht="14.25" spans="1:11">
      <c r="A4" s="145" t="s">
        <v>62</v>
      </c>
      <c r="B4" s="146" t="s">
        <v>63</v>
      </c>
      <c r="C4" s="147"/>
      <c r="D4" s="145" t="s">
        <v>64</v>
      </c>
      <c r="E4" s="148"/>
      <c r="F4" s="149">
        <v>45473</v>
      </c>
      <c r="G4" s="150"/>
      <c r="H4" s="145" t="s">
        <v>65</v>
      </c>
      <c r="I4" s="148"/>
      <c r="J4" s="146" t="s">
        <v>66</v>
      </c>
      <c r="K4" s="147" t="s">
        <v>67</v>
      </c>
    </row>
    <row r="5" ht="14.25" spans="1:11">
      <c r="A5" s="151" t="s">
        <v>68</v>
      </c>
      <c r="B5" s="146" t="s">
        <v>69</v>
      </c>
      <c r="C5" s="147"/>
      <c r="D5" s="145" t="s">
        <v>70</v>
      </c>
      <c r="E5" s="148"/>
      <c r="F5" s="149">
        <v>45453</v>
      </c>
      <c r="G5" s="150"/>
      <c r="H5" s="145" t="s">
        <v>71</v>
      </c>
      <c r="I5" s="148"/>
      <c r="J5" s="146" t="s">
        <v>66</v>
      </c>
      <c r="K5" s="147" t="s">
        <v>67</v>
      </c>
    </row>
    <row r="6" ht="14.25" spans="1:11">
      <c r="A6" s="145" t="s">
        <v>72</v>
      </c>
      <c r="B6" s="73">
        <v>4</v>
      </c>
      <c r="C6" s="74">
        <v>5</v>
      </c>
      <c r="D6" s="151" t="s">
        <v>73</v>
      </c>
      <c r="E6" s="152"/>
      <c r="F6" s="149">
        <v>45473</v>
      </c>
      <c r="G6" s="150"/>
      <c r="H6" s="145" t="s">
        <v>74</v>
      </c>
      <c r="I6" s="148"/>
      <c r="J6" s="146" t="s">
        <v>66</v>
      </c>
      <c r="K6" s="147" t="s">
        <v>67</v>
      </c>
    </row>
    <row r="7" ht="14.25" spans="1:11">
      <c r="A7" s="145" t="s">
        <v>75</v>
      </c>
      <c r="B7" s="154">
        <v>5300</v>
      </c>
      <c r="C7" s="155"/>
      <c r="D7" s="151" t="s">
        <v>76</v>
      </c>
      <c r="E7" s="156"/>
      <c r="F7" s="149">
        <v>45473</v>
      </c>
      <c r="G7" s="150"/>
      <c r="H7" s="145" t="s">
        <v>77</v>
      </c>
      <c r="I7" s="148"/>
      <c r="J7" s="146" t="s">
        <v>66</v>
      </c>
      <c r="K7" s="147" t="s">
        <v>67</v>
      </c>
    </row>
    <row r="8" ht="15" spans="1:11">
      <c r="A8" s="158" t="s">
        <v>78</v>
      </c>
      <c r="B8" s="159"/>
      <c r="C8" s="160"/>
      <c r="D8" s="161" t="s">
        <v>79</v>
      </c>
      <c r="E8" s="162"/>
      <c r="F8" s="163">
        <v>45473</v>
      </c>
      <c r="G8" s="164"/>
      <c r="H8" s="161" t="s">
        <v>80</v>
      </c>
      <c r="I8" s="162"/>
      <c r="J8" s="180" t="s">
        <v>66</v>
      </c>
      <c r="K8" s="220" t="s">
        <v>67</v>
      </c>
    </row>
    <row r="9" ht="15" spans="1:11">
      <c r="A9" s="273" t="s">
        <v>81</v>
      </c>
      <c r="B9" s="274"/>
      <c r="C9" s="274"/>
      <c r="D9" s="274"/>
      <c r="E9" s="274"/>
      <c r="F9" s="274"/>
      <c r="G9" s="274"/>
      <c r="H9" s="274"/>
      <c r="I9" s="274"/>
      <c r="J9" s="274"/>
      <c r="K9" s="323"/>
    </row>
    <row r="10" ht="15" spans="1:11">
      <c r="A10" s="275" t="s">
        <v>82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4"/>
    </row>
    <row r="11" ht="14.25" spans="1:11">
      <c r="A11" s="277" t="s">
        <v>83</v>
      </c>
      <c r="B11" s="278" t="s">
        <v>84</v>
      </c>
      <c r="C11" s="279" t="s">
        <v>85</v>
      </c>
      <c r="D11" s="280"/>
      <c r="E11" s="281" t="s">
        <v>86</v>
      </c>
      <c r="F11" s="278" t="s">
        <v>84</v>
      </c>
      <c r="G11" s="279" t="s">
        <v>85</v>
      </c>
      <c r="H11" s="279" t="s">
        <v>87</v>
      </c>
      <c r="I11" s="281" t="s">
        <v>88</v>
      </c>
      <c r="J11" s="278" t="s">
        <v>84</v>
      </c>
      <c r="K11" s="325" t="s">
        <v>85</v>
      </c>
    </row>
    <row r="12" ht="14.25" spans="1:11">
      <c r="A12" s="151" t="s">
        <v>89</v>
      </c>
      <c r="B12" s="171" t="s">
        <v>84</v>
      </c>
      <c r="C12" s="146" t="s">
        <v>85</v>
      </c>
      <c r="D12" s="156"/>
      <c r="E12" s="152" t="s">
        <v>90</v>
      </c>
      <c r="F12" s="171" t="s">
        <v>84</v>
      </c>
      <c r="G12" s="146" t="s">
        <v>85</v>
      </c>
      <c r="H12" s="146" t="s">
        <v>87</v>
      </c>
      <c r="I12" s="152" t="s">
        <v>91</v>
      </c>
      <c r="J12" s="171" t="s">
        <v>84</v>
      </c>
      <c r="K12" s="147" t="s">
        <v>85</v>
      </c>
    </row>
    <row r="13" ht="14.25" spans="1:11">
      <c r="A13" s="151" t="s">
        <v>92</v>
      </c>
      <c r="B13" s="171" t="s">
        <v>84</v>
      </c>
      <c r="C13" s="146" t="s">
        <v>85</v>
      </c>
      <c r="D13" s="156"/>
      <c r="E13" s="152" t="s">
        <v>93</v>
      </c>
      <c r="F13" s="146" t="s">
        <v>94</v>
      </c>
      <c r="G13" s="146" t="s">
        <v>95</v>
      </c>
      <c r="H13" s="146" t="s">
        <v>87</v>
      </c>
      <c r="I13" s="152" t="s">
        <v>96</v>
      </c>
      <c r="J13" s="171" t="s">
        <v>84</v>
      </c>
      <c r="K13" s="147" t="s">
        <v>85</v>
      </c>
    </row>
    <row r="14" ht="15" spans="1:11">
      <c r="A14" s="161" t="s">
        <v>97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213"/>
    </row>
    <row r="15" ht="15" spans="1:11">
      <c r="A15" s="275" t="s">
        <v>98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4"/>
    </row>
    <row r="16" ht="14.25" spans="1:11">
      <c r="A16" s="282" t="s">
        <v>99</v>
      </c>
      <c r="B16" s="279" t="s">
        <v>94</v>
      </c>
      <c r="C16" s="279" t="s">
        <v>95</v>
      </c>
      <c r="D16" s="283"/>
      <c r="E16" s="284" t="s">
        <v>100</v>
      </c>
      <c r="F16" s="279" t="s">
        <v>94</v>
      </c>
      <c r="G16" s="279" t="s">
        <v>95</v>
      </c>
      <c r="H16" s="285"/>
      <c r="I16" s="284" t="s">
        <v>101</v>
      </c>
      <c r="J16" s="279" t="s">
        <v>94</v>
      </c>
      <c r="K16" s="325" t="s">
        <v>95</v>
      </c>
    </row>
    <row r="17" customHeight="1" spans="1:22">
      <c r="A17" s="153" t="s">
        <v>102</v>
      </c>
      <c r="B17" s="146" t="s">
        <v>94</v>
      </c>
      <c r="C17" s="146" t="s">
        <v>95</v>
      </c>
      <c r="D17" s="286"/>
      <c r="E17" s="186" t="s">
        <v>103</v>
      </c>
      <c r="F17" s="146" t="s">
        <v>94</v>
      </c>
      <c r="G17" s="146" t="s">
        <v>95</v>
      </c>
      <c r="H17" s="287"/>
      <c r="I17" s="186" t="s">
        <v>104</v>
      </c>
      <c r="J17" s="146" t="s">
        <v>94</v>
      </c>
      <c r="K17" s="147" t="s">
        <v>95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88" t="s">
        <v>105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7"/>
    </row>
    <row r="19" s="271" customFormat="1" ht="18" customHeight="1" spans="1:11">
      <c r="A19" s="275" t="s">
        <v>106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4"/>
    </row>
    <row r="20" customHeight="1" spans="1:11">
      <c r="A20" s="290" t="s">
        <v>107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8"/>
    </row>
    <row r="21" ht="21.75" customHeight="1" spans="1:11">
      <c r="A21" s="292" t="s">
        <v>108</v>
      </c>
      <c r="B21" s="293" t="s">
        <v>109</v>
      </c>
      <c r="C21" s="293" t="s">
        <v>110</v>
      </c>
      <c r="D21" s="293" t="s">
        <v>111</v>
      </c>
      <c r="E21" s="293" t="s">
        <v>112</v>
      </c>
      <c r="F21" s="293" t="s">
        <v>113</v>
      </c>
      <c r="G21" s="293" t="s">
        <v>114</v>
      </c>
      <c r="H21" s="293" t="s">
        <v>115</v>
      </c>
      <c r="I21" s="293" t="s">
        <v>116</v>
      </c>
      <c r="J21" s="293" t="s">
        <v>117</v>
      </c>
      <c r="K21" s="329" t="s">
        <v>118</v>
      </c>
    </row>
    <row r="22" customHeight="1" spans="1:11">
      <c r="A22" s="294" t="s">
        <v>119</v>
      </c>
      <c r="B22" s="295"/>
      <c r="C22" s="295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/>
      <c r="J22" s="295"/>
      <c r="K22" s="330"/>
    </row>
    <row r="23" customHeight="1" spans="1:11">
      <c r="A23" s="294" t="s">
        <v>120</v>
      </c>
      <c r="B23" s="295"/>
      <c r="C23" s="295"/>
      <c r="D23" s="296">
        <v>1</v>
      </c>
      <c r="E23" s="296">
        <v>1</v>
      </c>
      <c r="F23" s="296">
        <v>1</v>
      </c>
      <c r="G23" s="296">
        <v>1</v>
      </c>
      <c r="H23" s="296">
        <v>1</v>
      </c>
      <c r="I23" s="296"/>
      <c r="J23" s="295"/>
      <c r="K23" s="331"/>
    </row>
    <row r="24" customHeight="1" spans="1:11">
      <c r="A24" s="294" t="s">
        <v>121</v>
      </c>
      <c r="B24" s="295"/>
      <c r="C24" s="295"/>
      <c r="D24" s="296">
        <v>1</v>
      </c>
      <c r="E24" s="296">
        <v>1</v>
      </c>
      <c r="F24" s="296">
        <v>1</v>
      </c>
      <c r="G24" s="296">
        <v>1</v>
      </c>
      <c r="H24" s="296">
        <v>1</v>
      </c>
      <c r="I24" s="296"/>
      <c r="J24" s="295"/>
      <c r="K24" s="331"/>
    </row>
    <row r="25" customHeight="1" spans="1:11">
      <c r="A25" s="297" t="s">
        <v>122</v>
      </c>
      <c r="B25" s="295"/>
      <c r="C25" s="295"/>
      <c r="D25" s="296">
        <v>1</v>
      </c>
      <c r="E25" s="296">
        <v>1</v>
      </c>
      <c r="F25" s="296">
        <v>1</v>
      </c>
      <c r="G25" s="296">
        <v>1</v>
      </c>
      <c r="H25" s="296">
        <v>1</v>
      </c>
      <c r="I25" s="295"/>
      <c r="J25" s="295"/>
      <c r="K25" s="332"/>
    </row>
    <row r="26" customHeight="1" spans="1:11">
      <c r="A26" s="298"/>
      <c r="B26" s="295"/>
      <c r="C26" s="295"/>
      <c r="D26" s="295"/>
      <c r="E26" s="295"/>
      <c r="F26" s="295"/>
      <c r="G26" s="295"/>
      <c r="H26" s="295"/>
      <c r="I26" s="295"/>
      <c r="J26" s="295"/>
      <c r="K26" s="332"/>
    </row>
    <row r="27" customHeight="1" spans="1:11">
      <c r="A27" s="298"/>
      <c r="B27" s="295"/>
      <c r="C27" s="295"/>
      <c r="D27" s="295"/>
      <c r="E27" s="295"/>
      <c r="F27" s="295"/>
      <c r="G27" s="295"/>
      <c r="H27" s="295"/>
      <c r="I27" s="295"/>
      <c r="J27" s="295"/>
      <c r="K27" s="332"/>
    </row>
    <row r="28" customHeight="1" spans="1:11">
      <c r="A28" s="298"/>
      <c r="B28" s="295"/>
      <c r="C28" s="295"/>
      <c r="D28" s="295"/>
      <c r="E28" s="295"/>
      <c r="F28" s="295"/>
      <c r="G28" s="295"/>
      <c r="H28" s="295"/>
      <c r="I28" s="295"/>
      <c r="J28" s="295"/>
      <c r="K28" s="332"/>
    </row>
    <row r="29" ht="18" customHeight="1" spans="1:11">
      <c r="A29" s="299" t="s">
        <v>123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3"/>
    </row>
    <row r="30" ht="18.75" customHeight="1" spans="1:11">
      <c r="A30" s="301" t="s">
        <v>124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34"/>
    </row>
    <row r="31" ht="18.75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5"/>
    </row>
    <row r="32" ht="18" customHeight="1" spans="1:11">
      <c r="A32" s="305" t="s">
        <v>125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14.25" spans="1:11">
      <c r="A33" s="307" t="s">
        <v>126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15" spans="1:11">
      <c r="A34" s="72" t="s">
        <v>127</v>
      </c>
      <c r="B34" s="75"/>
      <c r="C34" s="146" t="s">
        <v>66</v>
      </c>
      <c r="D34" s="146" t="s">
        <v>67</v>
      </c>
      <c r="E34" s="309" t="s">
        <v>128</v>
      </c>
      <c r="F34" s="310"/>
      <c r="G34" s="310"/>
      <c r="H34" s="310"/>
      <c r="I34" s="310"/>
      <c r="J34" s="310"/>
      <c r="K34" s="338"/>
    </row>
    <row r="35" ht="15" spans="1:11">
      <c r="A35" s="311" t="s">
        <v>129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312" t="s">
        <v>130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39"/>
    </row>
    <row r="37" ht="14.25" spans="1:11">
      <c r="A37" s="193" t="s">
        <v>131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6"/>
    </row>
    <row r="38" ht="14.25" spans="1:11">
      <c r="A38" s="193" t="s">
        <v>132</v>
      </c>
      <c r="B38" s="194"/>
      <c r="C38" s="194"/>
      <c r="D38" s="194"/>
      <c r="E38" s="194"/>
      <c r="F38" s="194"/>
      <c r="G38" s="194"/>
      <c r="H38" s="194"/>
      <c r="I38" s="194"/>
      <c r="J38" s="194"/>
      <c r="K38" s="226"/>
    </row>
    <row r="39" ht="14.25" spans="1:11">
      <c r="A39" s="193" t="s">
        <v>133</v>
      </c>
      <c r="B39" s="194"/>
      <c r="C39" s="194"/>
      <c r="D39" s="194"/>
      <c r="E39" s="194"/>
      <c r="F39" s="194"/>
      <c r="G39" s="194"/>
      <c r="H39" s="194"/>
      <c r="I39" s="194"/>
      <c r="J39" s="194"/>
      <c r="K39" s="226"/>
    </row>
    <row r="40" ht="14.25" spans="1:1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26"/>
    </row>
    <row r="41" ht="14.25" spans="1:1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26"/>
    </row>
    <row r="42" ht="14.25" spans="1:1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226"/>
    </row>
    <row r="43" ht="15" spans="1:11">
      <c r="A43" s="188" t="s">
        <v>134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224"/>
    </row>
    <row r="44" ht="15" spans="1:11">
      <c r="A44" s="275" t="s">
        <v>135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24"/>
    </row>
    <row r="45" ht="14.25" spans="1:11">
      <c r="A45" s="282" t="s">
        <v>136</v>
      </c>
      <c r="B45" s="279" t="s">
        <v>94</v>
      </c>
      <c r="C45" s="279" t="s">
        <v>95</v>
      </c>
      <c r="D45" s="279" t="s">
        <v>87</v>
      </c>
      <c r="E45" s="284" t="s">
        <v>137</v>
      </c>
      <c r="F45" s="279" t="s">
        <v>94</v>
      </c>
      <c r="G45" s="279" t="s">
        <v>95</v>
      </c>
      <c r="H45" s="279" t="s">
        <v>87</v>
      </c>
      <c r="I45" s="284" t="s">
        <v>138</v>
      </c>
      <c r="J45" s="279" t="s">
        <v>94</v>
      </c>
      <c r="K45" s="325" t="s">
        <v>95</v>
      </c>
    </row>
    <row r="46" ht="14.25" spans="1:11">
      <c r="A46" s="153" t="s">
        <v>86</v>
      </c>
      <c r="B46" s="146" t="s">
        <v>94</v>
      </c>
      <c r="C46" s="146" t="s">
        <v>95</v>
      </c>
      <c r="D46" s="146" t="s">
        <v>87</v>
      </c>
      <c r="E46" s="186" t="s">
        <v>93</v>
      </c>
      <c r="F46" s="146" t="s">
        <v>94</v>
      </c>
      <c r="G46" s="146" t="s">
        <v>95</v>
      </c>
      <c r="H46" s="146" t="s">
        <v>87</v>
      </c>
      <c r="I46" s="186" t="s">
        <v>104</v>
      </c>
      <c r="J46" s="146" t="s">
        <v>94</v>
      </c>
      <c r="K46" s="147" t="s">
        <v>95</v>
      </c>
    </row>
    <row r="47" ht="15" spans="1:11">
      <c r="A47" s="161" t="s">
        <v>97</v>
      </c>
      <c r="B47" s="162"/>
      <c r="C47" s="162"/>
      <c r="D47" s="162"/>
      <c r="E47" s="162"/>
      <c r="F47" s="162"/>
      <c r="G47" s="162"/>
      <c r="H47" s="162"/>
      <c r="I47" s="162"/>
      <c r="J47" s="162"/>
      <c r="K47" s="213"/>
    </row>
    <row r="48" ht="15" spans="1:11">
      <c r="A48" s="311" t="s">
        <v>139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" spans="1:11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39"/>
    </row>
    <row r="50" ht="15" spans="1:11">
      <c r="A50" s="314" t="s">
        <v>140</v>
      </c>
      <c r="B50" s="315" t="s">
        <v>141</v>
      </c>
      <c r="C50" s="315"/>
      <c r="D50" s="316" t="s">
        <v>142</v>
      </c>
      <c r="E50" s="317" t="s">
        <v>143</v>
      </c>
      <c r="F50" s="318" t="s">
        <v>144</v>
      </c>
      <c r="G50" s="319">
        <v>45452</v>
      </c>
      <c r="H50" s="320" t="s">
        <v>145</v>
      </c>
      <c r="I50" s="340"/>
      <c r="J50" s="341" t="s">
        <v>146</v>
      </c>
      <c r="K50" s="342"/>
    </row>
    <row r="51" ht="15" spans="1:11">
      <c r="A51" s="311"/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3"/>
    </row>
    <row r="53" ht="15" spans="1:11">
      <c r="A53" s="314" t="s">
        <v>140</v>
      </c>
      <c r="B53" s="315" t="s">
        <v>141</v>
      </c>
      <c r="C53" s="315"/>
      <c r="D53" s="316" t="s">
        <v>142</v>
      </c>
      <c r="E53" s="317" t="s">
        <v>143</v>
      </c>
      <c r="F53" s="318" t="s">
        <v>147</v>
      </c>
      <c r="G53" s="319">
        <v>45452</v>
      </c>
      <c r="H53" s="320" t="s">
        <v>145</v>
      </c>
      <c r="I53" s="340"/>
      <c r="J53" s="341" t="s">
        <v>146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8" workbookViewId="0">
      <selection activeCell="O13" sqref="O13"/>
    </sheetView>
  </sheetViews>
  <sheetFormatPr defaultColWidth="9" defaultRowHeight="26.1" customHeight="1"/>
  <cols>
    <col min="1" max="1" width="17.125" style="234" customWidth="1"/>
    <col min="2" max="6" width="9.375" style="234" customWidth="1"/>
    <col min="7" max="7" width="1.375" style="234" customWidth="1"/>
    <col min="8" max="13" width="11.75" style="234" customWidth="1"/>
    <col min="14" max="16384" width="9" style="234"/>
  </cols>
  <sheetData>
    <row r="1" ht="30" customHeight="1" spans="1:13">
      <c r="A1" s="235" t="s">
        <v>148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ht="29.1" customHeight="1" spans="1:13">
      <c r="A2" s="237" t="s">
        <v>62</v>
      </c>
      <c r="B2" s="238" t="s">
        <v>63</v>
      </c>
      <c r="C2" s="239"/>
      <c r="D2" s="240" t="s">
        <v>68</v>
      </c>
      <c r="E2" s="239" t="s">
        <v>69</v>
      </c>
      <c r="F2" s="239"/>
      <c r="G2" s="241"/>
      <c r="H2" s="242" t="s">
        <v>57</v>
      </c>
      <c r="I2" s="238" t="s">
        <v>58</v>
      </c>
      <c r="J2" s="239"/>
      <c r="K2" s="239"/>
      <c r="L2" s="239"/>
      <c r="M2" s="259"/>
    </row>
    <row r="3" ht="29.1" customHeight="1" spans="1:13">
      <c r="A3" s="243" t="s">
        <v>149</v>
      </c>
      <c r="B3" s="244" t="s">
        <v>150</v>
      </c>
      <c r="C3" s="244"/>
      <c r="D3" s="244"/>
      <c r="E3" s="244"/>
      <c r="F3" s="244"/>
      <c r="G3" s="245"/>
      <c r="H3" s="246" t="s">
        <v>151</v>
      </c>
      <c r="I3" s="246"/>
      <c r="J3" s="246"/>
      <c r="K3" s="246"/>
      <c r="L3" s="246"/>
      <c r="M3" s="260"/>
    </row>
    <row r="4" ht="29.1" customHeight="1" spans="1:13">
      <c r="A4" s="243"/>
      <c r="B4" s="247" t="s">
        <v>111</v>
      </c>
      <c r="C4" s="247" t="s">
        <v>112</v>
      </c>
      <c r="D4" s="247" t="s">
        <v>113</v>
      </c>
      <c r="E4" s="247" t="s">
        <v>114</v>
      </c>
      <c r="F4" s="247" t="s">
        <v>115</v>
      </c>
      <c r="G4" s="245"/>
      <c r="H4" s="248" t="s">
        <v>152</v>
      </c>
      <c r="I4" s="261"/>
      <c r="J4" s="261"/>
      <c r="K4" s="261"/>
      <c r="L4" s="261"/>
      <c r="M4" s="262"/>
    </row>
    <row r="5" ht="29.1" customHeight="1" spans="1:13">
      <c r="A5" s="249" t="s">
        <v>153</v>
      </c>
      <c r="B5" s="250" t="s">
        <v>154</v>
      </c>
      <c r="C5" s="250" t="s">
        <v>155</v>
      </c>
      <c r="D5" s="250" t="s">
        <v>156</v>
      </c>
      <c r="E5" s="250" t="s">
        <v>157</v>
      </c>
      <c r="F5" s="250" t="s">
        <v>158</v>
      </c>
      <c r="G5" s="245"/>
      <c r="H5" s="251" t="s">
        <v>157</v>
      </c>
      <c r="I5" s="251"/>
      <c r="J5" s="263"/>
      <c r="K5" s="263"/>
      <c r="L5" s="263"/>
      <c r="M5" s="264"/>
    </row>
    <row r="6" ht="29.1" customHeight="1" spans="1:13">
      <c r="A6" s="249" t="s">
        <v>159</v>
      </c>
      <c r="B6" s="252">
        <f t="shared" ref="B6:B8" si="0">C6-2</f>
        <v>60</v>
      </c>
      <c r="C6" s="252">
        <v>62</v>
      </c>
      <c r="D6" s="252">
        <f t="shared" ref="D6:D8" si="1">C6+2</f>
        <v>64</v>
      </c>
      <c r="E6" s="252">
        <f t="shared" ref="E6:E8" si="2">D6+2</f>
        <v>66</v>
      </c>
      <c r="F6" s="252">
        <f t="shared" ref="F6:F8" si="3">E6+1</f>
        <v>67</v>
      </c>
      <c r="G6" s="245"/>
      <c r="H6" s="253" t="s">
        <v>160</v>
      </c>
      <c r="I6" s="253"/>
      <c r="J6" s="265"/>
      <c r="K6" s="265"/>
      <c r="L6" s="265"/>
      <c r="M6" s="266"/>
    </row>
    <row r="7" ht="29.1" customHeight="1" spans="1:13">
      <c r="A7" s="249" t="s">
        <v>161</v>
      </c>
      <c r="B7" s="252">
        <f t="shared" si="0"/>
        <v>60</v>
      </c>
      <c r="C7" s="252">
        <v>62</v>
      </c>
      <c r="D7" s="252">
        <f t="shared" si="1"/>
        <v>64</v>
      </c>
      <c r="E7" s="252">
        <f t="shared" si="2"/>
        <v>66</v>
      </c>
      <c r="F7" s="252">
        <f t="shared" si="3"/>
        <v>67</v>
      </c>
      <c r="G7" s="245"/>
      <c r="H7" s="253" t="s">
        <v>162</v>
      </c>
      <c r="I7" s="253"/>
      <c r="J7" s="265"/>
      <c r="K7" s="265"/>
      <c r="L7" s="265"/>
      <c r="M7" s="267"/>
    </row>
    <row r="8" ht="29.1" customHeight="1" spans="1:13">
      <c r="A8" s="254" t="s">
        <v>163</v>
      </c>
      <c r="B8" s="252">
        <f t="shared" si="0"/>
        <v>60</v>
      </c>
      <c r="C8" s="252">
        <v>62</v>
      </c>
      <c r="D8" s="252">
        <f t="shared" si="1"/>
        <v>64</v>
      </c>
      <c r="E8" s="252">
        <f t="shared" si="2"/>
        <v>66</v>
      </c>
      <c r="F8" s="252">
        <f t="shared" si="3"/>
        <v>67</v>
      </c>
      <c r="G8" s="245"/>
      <c r="H8" s="253" t="s">
        <v>164</v>
      </c>
      <c r="I8" s="253"/>
      <c r="J8" s="263"/>
      <c r="K8" s="263"/>
      <c r="L8" s="263"/>
      <c r="M8" s="268"/>
    </row>
    <row r="9" ht="29.1" customHeight="1" spans="1:13">
      <c r="A9" s="249" t="s">
        <v>165</v>
      </c>
      <c r="B9" s="252">
        <f t="shared" ref="B9:B11" si="4">C9-4</f>
        <v>94</v>
      </c>
      <c r="C9" s="252">
        <v>98</v>
      </c>
      <c r="D9" s="252">
        <f t="shared" ref="D9:D11" si="5">C9+4</f>
        <v>102</v>
      </c>
      <c r="E9" s="252">
        <f>D9+4</f>
        <v>106</v>
      </c>
      <c r="F9" s="252">
        <f t="shared" ref="F9:F11" si="6">E9+6</f>
        <v>112</v>
      </c>
      <c r="G9" s="245"/>
      <c r="H9" s="253" t="s">
        <v>162</v>
      </c>
      <c r="I9" s="253"/>
      <c r="J9" s="265"/>
      <c r="K9" s="265"/>
      <c r="L9" s="265"/>
      <c r="M9" s="267"/>
    </row>
    <row r="10" ht="29.1" customHeight="1" spans="1:13">
      <c r="A10" s="249" t="s">
        <v>166</v>
      </c>
      <c r="B10" s="252">
        <f t="shared" si="4"/>
        <v>82</v>
      </c>
      <c r="C10" s="252">
        <v>86</v>
      </c>
      <c r="D10" s="252">
        <f t="shared" si="5"/>
        <v>90</v>
      </c>
      <c r="E10" s="252">
        <f>D10+5</f>
        <v>95</v>
      </c>
      <c r="F10" s="252">
        <f t="shared" si="6"/>
        <v>101</v>
      </c>
      <c r="G10" s="245"/>
      <c r="H10" s="253" t="s">
        <v>167</v>
      </c>
      <c r="I10" s="253"/>
      <c r="J10" s="265"/>
      <c r="K10" s="265"/>
      <c r="L10" s="265"/>
      <c r="M10" s="267"/>
    </row>
    <row r="11" ht="29.1" customHeight="1" spans="1:13">
      <c r="A11" s="249" t="s">
        <v>168</v>
      </c>
      <c r="B11" s="252">
        <f t="shared" si="4"/>
        <v>98</v>
      </c>
      <c r="C11" s="252">
        <v>102</v>
      </c>
      <c r="D11" s="252">
        <f t="shared" si="5"/>
        <v>106</v>
      </c>
      <c r="E11" s="252">
        <f>D11+5</f>
        <v>111</v>
      </c>
      <c r="F11" s="252">
        <f t="shared" si="6"/>
        <v>117</v>
      </c>
      <c r="G11" s="245"/>
      <c r="H11" s="253" t="s">
        <v>162</v>
      </c>
      <c r="I11" s="253"/>
      <c r="J11" s="265"/>
      <c r="K11" s="265"/>
      <c r="L11" s="265"/>
      <c r="M11" s="267"/>
    </row>
    <row r="12" ht="29.1" customHeight="1" spans="1:13">
      <c r="A12" s="249" t="s">
        <v>169</v>
      </c>
      <c r="B12" s="252">
        <f t="shared" ref="B12:B14" si="7">C12-1</f>
        <v>37</v>
      </c>
      <c r="C12" s="252">
        <v>38</v>
      </c>
      <c r="D12" s="252">
        <f t="shared" ref="D12:D14" si="8">C12+1</f>
        <v>39</v>
      </c>
      <c r="E12" s="252">
        <f t="shared" ref="E12:E14" si="9">D12+1</f>
        <v>40</v>
      </c>
      <c r="F12" s="252">
        <f>E12+1.2</f>
        <v>41.2</v>
      </c>
      <c r="G12" s="245"/>
      <c r="H12" s="253" t="s">
        <v>162</v>
      </c>
      <c r="I12" s="253"/>
      <c r="J12" s="265"/>
      <c r="K12" s="265"/>
      <c r="L12" s="265"/>
      <c r="M12" s="267"/>
    </row>
    <row r="13" ht="29.1" customHeight="1" spans="1:13">
      <c r="A13" s="249" t="s">
        <v>170</v>
      </c>
      <c r="B13" s="252">
        <f t="shared" si="7"/>
        <v>44</v>
      </c>
      <c r="C13" s="252">
        <v>45</v>
      </c>
      <c r="D13" s="252">
        <f t="shared" si="8"/>
        <v>46</v>
      </c>
      <c r="E13" s="252">
        <f t="shared" si="9"/>
        <v>47</v>
      </c>
      <c r="F13" s="252">
        <f>E13+1.5</f>
        <v>48.5</v>
      </c>
      <c r="G13" s="245"/>
      <c r="H13" s="253" t="s">
        <v>171</v>
      </c>
      <c r="I13" s="253"/>
      <c r="J13" s="265"/>
      <c r="K13" s="265"/>
      <c r="L13" s="265"/>
      <c r="M13" s="267"/>
    </row>
    <row r="14" ht="29.1" customHeight="1" spans="1:13">
      <c r="A14" s="249" t="s">
        <v>172</v>
      </c>
      <c r="B14" s="252">
        <f t="shared" si="7"/>
        <v>59</v>
      </c>
      <c r="C14" s="252">
        <v>60</v>
      </c>
      <c r="D14" s="252">
        <f t="shared" si="8"/>
        <v>61</v>
      </c>
      <c r="E14" s="252">
        <f t="shared" si="9"/>
        <v>62</v>
      </c>
      <c r="F14" s="252">
        <f>E14+0.5</f>
        <v>62.5</v>
      </c>
      <c r="G14" s="245"/>
      <c r="H14" s="253" t="s">
        <v>173</v>
      </c>
      <c r="I14" s="253"/>
      <c r="J14" s="265"/>
      <c r="K14" s="265"/>
      <c r="L14" s="265"/>
      <c r="M14" s="267"/>
    </row>
    <row r="15" ht="29.1" customHeight="1" spans="1:13">
      <c r="A15" s="249" t="s">
        <v>174</v>
      </c>
      <c r="B15" s="252">
        <f>C15-0.8</f>
        <v>18.2</v>
      </c>
      <c r="C15" s="255">
        <v>19</v>
      </c>
      <c r="D15" s="252">
        <f>C15+0.8</f>
        <v>19.8</v>
      </c>
      <c r="E15" s="252">
        <f>D15+0.8</f>
        <v>20.6</v>
      </c>
      <c r="F15" s="252">
        <f>E15+1.3</f>
        <v>21.9</v>
      </c>
      <c r="G15" s="245"/>
      <c r="H15" s="253" t="s">
        <v>162</v>
      </c>
      <c r="I15" s="253"/>
      <c r="J15" s="265"/>
      <c r="K15" s="265"/>
      <c r="L15" s="265"/>
      <c r="M15" s="267"/>
    </row>
    <row r="16" ht="29.1" customHeight="1" spans="1:13">
      <c r="A16" s="249" t="s">
        <v>175</v>
      </c>
      <c r="B16" s="252">
        <f>C16-0.6</f>
        <v>15.4</v>
      </c>
      <c r="C16" s="252">
        <v>16</v>
      </c>
      <c r="D16" s="252">
        <f>C16+0.6</f>
        <v>16.6</v>
      </c>
      <c r="E16" s="252">
        <f>D16+0.6</f>
        <v>17.2</v>
      </c>
      <c r="F16" s="256">
        <f>E16+0.95</f>
        <v>18.15</v>
      </c>
      <c r="G16" s="245"/>
      <c r="H16" s="253" t="s">
        <v>162</v>
      </c>
      <c r="I16" s="253"/>
      <c r="J16" s="265"/>
      <c r="K16" s="265"/>
      <c r="L16" s="265"/>
      <c r="M16" s="267"/>
    </row>
    <row r="17" ht="29.1" customHeight="1" spans="1:13">
      <c r="A17" s="249" t="s">
        <v>176</v>
      </c>
      <c r="B17" s="255">
        <f>C17-0.4</f>
        <v>11.6</v>
      </c>
      <c r="C17" s="255">
        <v>12</v>
      </c>
      <c r="D17" s="255">
        <f>C17+0.4</f>
        <v>12.4</v>
      </c>
      <c r="E17" s="255">
        <f>D17+0.4</f>
        <v>12.8</v>
      </c>
      <c r="F17" s="255">
        <f>E17+0.6</f>
        <v>13.4</v>
      </c>
      <c r="G17" s="245"/>
      <c r="H17" s="253" t="s">
        <v>162</v>
      </c>
      <c r="I17" s="253"/>
      <c r="J17" s="265"/>
      <c r="K17" s="265"/>
      <c r="L17" s="265"/>
      <c r="M17" s="267"/>
    </row>
    <row r="18" ht="29.1" customHeight="1" spans="1:13">
      <c r="A18" s="249" t="s">
        <v>177</v>
      </c>
      <c r="B18" s="255">
        <f>C18-0.5</f>
        <v>34.5</v>
      </c>
      <c r="C18" s="255">
        <v>35</v>
      </c>
      <c r="D18" s="255">
        <f>C18+0.5</f>
        <v>35.5</v>
      </c>
      <c r="E18" s="255">
        <f>D18+0.5</f>
        <v>36</v>
      </c>
      <c r="F18" s="255">
        <f>E18+0.5</f>
        <v>36.5</v>
      </c>
      <c r="G18" s="245"/>
      <c r="H18" s="253" t="s">
        <v>162</v>
      </c>
      <c r="I18" s="253"/>
      <c r="J18" s="265"/>
      <c r="K18" s="265"/>
      <c r="L18" s="265"/>
      <c r="M18" s="267"/>
    </row>
    <row r="19" ht="14.25" spans="1:13">
      <c r="A19" s="234" t="s">
        <v>178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</row>
    <row r="20" ht="14.25" spans="1:12">
      <c r="A20" s="257"/>
      <c r="B20" s="257"/>
      <c r="C20" s="257"/>
      <c r="D20" s="257"/>
      <c r="E20" s="257"/>
      <c r="F20" s="257"/>
      <c r="G20" s="257"/>
      <c r="H20" s="258" t="s">
        <v>179</v>
      </c>
      <c r="I20" s="269"/>
      <c r="J20" s="270" t="s">
        <v>180</v>
      </c>
      <c r="K20" s="270"/>
      <c r="L20" s="270" t="s">
        <v>181</v>
      </c>
    </row>
  </sheetData>
  <mergeCells count="8">
    <mergeCell ref="A1:M1"/>
    <mergeCell ref="B2:C2"/>
    <mergeCell ref="E2:F2"/>
    <mergeCell ref="I2:M2"/>
    <mergeCell ref="B3:F3"/>
    <mergeCell ref="H3:M3"/>
    <mergeCell ref="A3:A4"/>
    <mergeCell ref="G2:G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35" sqref="A35:K35"/>
    </sheetView>
  </sheetViews>
  <sheetFormatPr defaultColWidth="10" defaultRowHeight="16.5" customHeight="1"/>
  <cols>
    <col min="1" max="1" width="10.875" style="133" customWidth="1"/>
    <col min="2" max="6" width="10" style="133"/>
    <col min="7" max="7" width="10.125" style="133"/>
    <col min="8" max="16384" width="10" style="133"/>
  </cols>
  <sheetData>
    <row r="1" ht="22.5" customHeight="1" spans="1:11">
      <c r="A1" s="134" t="s">
        <v>182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7.25" customHeight="1" spans="1:11">
      <c r="A2" s="135" t="s">
        <v>53</v>
      </c>
      <c r="B2" s="136" t="s">
        <v>54</v>
      </c>
      <c r="C2" s="136"/>
      <c r="D2" s="137" t="s">
        <v>55</v>
      </c>
      <c r="E2" s="137"/>
      <c r="F2" s="136" t="s">
        <v>56</v>
      </c>
      <c r="G2" s="136"/>
      <c r="H2" s="138" t="s">
        <v>57</v>
      </c>
      <c r="I2" s="210" t="s">
        <v>58</v>
      </c>
      <c r="J2" s="210"/>
      <c r="K2" s="211"/>
    </row>
    <row r="3" customHeight="1" spans="1:11">
      <c r="A3" s="139" t="s">
        <v>59</v>
      </c>
      <c r="B3" s="140"/>
      <c r="C3" s="141"/>
      <c r="D3" s="142" t="s">
        <v>60</v>
      </c>
      <c r="E3" s="143"/>
      <c r="F3" s="143"/>
      <c r="G3" s="144"/>
      <c r="H3" s="142" t="s">
        <v>61</v>
      </c>
      <c r="I3" s="143"/>
      <c r="J3" s="143"/>
      <c r="K3" s="144"/>
    </row>
    <row r="4" customHeight="1" spans="1:11">
      <c r="A4" s="145" t="s">
        <v>62</v>
      </c>
      <c r="B4" s="146" t="s">
        <v>63</v>
      </c>
      <c r="C4" s="147"/>
      <c r="D4" s="145" t="s">
        <v>64</v>
      </c>
      <c r="E4" s="148"/>
      <c r="F4" s="149">
        <v>45473</v>
      </c>
      <c r="G4" s="150"/>
      <c r="H4" s="145" t="s">
        <v>183</v>
      </c>
      <c r="I4" s="148"/>
      <c r="J4" s="146" t="s">
        <v>66</v>
      </c>
      <c r="K4" s="147" t="s">
        <v>67</v>
      </c>
    </row>
    <row r="5" customHeight="1" spans="1:11">
      <c r="A5" s="151" t="s">
        <v>68</v>
      </c>
      <c r="B5" s="146" t="s">
        <v>69</v>
      </c>
      <c r="C5" s="147"/>
      <c r="D5" s="145" t="s">
        <v>70</v>
      </c>
      <c r="E5" s="148"/>
      <c r="F5" s="149">
        <v>45453</v>
      </c>
      <c r="G5" s="150"/>
      <c r="H5" s="145" t="s">
        <v>184</v>
      </c>
      <c r="I5" s="148"/>
      <c r="J5" s="146" t="s">
        <v>66</v>
      </c>
      <c r="K5" s="147" t="s">
        <v>67</v>
      </c>
    </row>
    <row r="6" customHeight="1" spans="1:11">
      <c r="A6" s="145" t="s">
        <v>72</v>
      </c>
      <c r="B6" s="73">
        <v>4</v>
      </c>
      <c r="C6" s="74">
        <v>5</v>
      </c>
      <c r="D6" s="151" t="s">
        <v>73</v>
      </c>
      <c r="E6" s="152"/>
      <c r="F6" s="149">
        <v>45473</v>
      </c>
      <c r="G6" s="150"/>
      <c r="H6" s="153" t="s">
        <v>185</v>
      </c>
      <c r="I6" s="186"/>
      <c r="J6" s="186"/>
      <c r="K6" s="212"/>
    </row>
    <row r="7" customHeight="1" spans="1:11">
      <c r="A7" s="145" t="s">
        <v>75</v>
      </c>
      <c r="B7" s="154">
        <v>5300</v>
      </c>
      <c r="C7" s="155"/>
      <c r="D7" s="151" t="s">
        <v>76</v>
      </c>
      <c r="E7" s="156"/>
      <c r="F7" s="149">
        <v>45473</v>
      </c>
      <c r="G7" s="150"/>
      <c r="H7" s="157"/>
      <c r="I7" s="146"/>
      <c r="J7" s="146"/>
      <c r="K7" s="147"/>
    </row>
    <row r="8" customHeight="1" spans="1:11">
      <c r="A8" s="158" t="s">
        <v>78</v>
      </c>
      <c r="B8" s="159"/>
      <c r="C8" s="160"/>
      <c r="D8" s="161" t="s">
        <v>79</v>
      </c>
      <c r="E8" s="162"/>
      <c r="F8" s="163">
        <v>45473</v>
      </c>
      <c r="G8" s="164"/>
      <c r="H8" s="161"/>
      <c r="I8" s="162"/>
      <c r="J8" s="162"/>
      <c r="K8" s="213"/>
    </row>
    <row r="9" customHeight="1" spans="1:11">
      <c r="A9" s="165" t="s">
        <v>186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customHeight="1" spans="1:11">
      <c r="A10" s="166" t="s">
        <v>83</v>
      </c>
      <c r="B10" s="167" t="s">
        <v>84</v>
      </c>
      <c r="C10" s="168" t="s">
        <v>85</v>
      </c>
      <c r="D10" s="169"/>
      <c r="E10" s="170" t="s">
        <v>88</v>
      </c>
      <c r="F10" s="167" t="s">
        <v>84</v>
      </c>
      <c r="G10" s="168" t="s">
        <v>85</v>
      </c>
      <c r="H10" s="167"/>
      <c r="I10" s="170" t="s">
        <v>86</v>
      </c>
      <c r="J10" s="167" t="s">
        <v>84</v>
      </c>
      <c r="K10" s="214" t="s">
        <v>85</v>
      </c>
    </row>
    <row r="11" customHeight="1" spans="1:11">
      <c r="A11" s="151" t="s">
        <v>89</v>
      </c>
      <c r="B11" s="171" t="s">
        <v>84</v>
      </c>
      <c r="C11" s="146" t="s">
        <v>85</v>
      </c>
      <c r="D11" s="156"/>
      <c r="E11" s="152" t="s">
        <v>91</v>
      </c>
      <c r="F11" s="171" t="s">
        <v>84</v>
      </c>
      <c r="G11" s="146" t="s">
        <v>85</v>
      </c>
      <c r="H11" s="171"/>
      <c r="I11" s="152" t="s">
        <v>96</v>
      </c>
      <c r="J11" s="171" t="s">
        <v>84</v>
      </c>
      <c r="K11" s="147" t="s">
        <v>85</v>
      </c>
    </row>
    <row r="12" customHeight="1" spans="1:11">
      <c r="A12" s="161" t="s">
        <v>128</v>
      </c>
      <c r="B12" s="162"/>
      <c r="C12" s="162"/>
      <c r="D12" s="162"/>
      <c r="E12" s="162"/>
      <c r="F12" s="162"/>
      <c r="G12" s="162"/>
      <c r="H12" s="162"/>
      <c r="I12" s="162"/>
      <c r="J12" s="162"/>
      <c r="K12" s="213"/>
    </row>
    <row r="13" customHeight="1" spans="1:11">
      <c r="A13" s="172" t="s">
        <v>187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customHeight="1" spans="1:11">
      <c r="A14" s="173" t="s">
        <v>188</v>
      </c>
      <c r="B14" s="174"/>
      <c r="C14" s="174"/>
      <c r="D14" s="174"/>
      <c r="E14" s="174"/>
      <c r="F14" s="174"/>
      <c r="G14" s="174"/>
      <c r="H14" s="174"/>
      <c r="I14" s="215"/>
      <c r="J14" s="215"/>
      <c r="K14" s="216"/>
    </row>
    <row r="15" customHeight="1" spans="1:11">
      <c r="A15" s="175"/>
      <c r="B15" s="176"/>
      <c r="C15" s="176"/>
      <c r="D15" s="177"/>
      <c r="E15" s="178"/>
      <c r="F15" s="176"/>
      <c r="G15" s="176"/>
      <c r="H15" s="177"/>
      <c r="I15" s="217"/>
      <c r="J15" s="218"/>
      <c r="K15" s="219"/>
    </row>
    <row r="16" customHeight="1" spans="1:11">
      <c r="A16" s="179"/>
      <c r="B16" s="180"/>
      <c r="C16" s="180"/>
      <c r="D16" s="180"/>
      <c r="E16" s="180"/>
      <c r="F16" s="180"/>
      <c r="G16" s="180"/>
      <c r="H16" s="180"/>
      <c r="I16" s="180"/>
      <c r="J16" s="180"/>
      <c r="K16" s="220"/>
    </row>
    <row r="17" customHeight="1" spans="1:11">
      <c r="A17" s="172" t="s">
        <v>189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customHeight="1" spans="1:11">
      <c r="A18" s="173" t="s">
        <v>190</v>
      </c>
      <c r="B18" s="174"/>
      <c r="C18" s="174"/>
      <c r="D18" s="174"/>
      <c r="E18" s="174"/>
      <c r="F18" s="174"/>
      <c r="G18" s="174"/>
      <c r="H18" s="174"/>
      <c r="I18" s="215"/>
      <c r="J18" s="215"/>
      <c r="K18" s="216"/>
    </row>
    <row r="19" customHeight="1" spans="1:11">
      <c r="A19" s="175"/>
      <c r="B19" s="176"/>
      <c r="C19" s="176"/>
      <c r="D19" s="177"/>
      <c r="E19" s="178"/>
      <c r="F19" s="176"/>
      <c r="G19" s="176"/>
      <c r="H19" s="177"/>
      <c r="I19" s="217"/>
      <c r="J19" s="218"/>
      <c r="K19" s="219"/>
    </row>
    <row r="20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20"/>
    </row>
    <row r="21" customHeight="1" spans="1:11">
      <c r="A21" s="181" t="s">
        <v>125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customHeight="1" spans="1:11">
      <c r="A22" s="60" t="s">
        <v>126</v>
      </c>
      <c r="B22" s="95"/>
      <c r="C22" s="95"/>
      <c r="D22" s="95"/>
      <c r="E22" s="95"/>
      <c r="F22" s="95"/>
      <c r="G22" s="95"/>
      <c r="H22" s="95"/>
      <c r="I22" s="95"/>
      <c r="J22" s="95"/>
      <c r="K22" s="124"/>
    </row>
    <row r="23" customHeight="1" spans="1:11">
      <c r="A23" s="72" t="s">
        <v>127</v>
      </c>
      <c r="B23" s="75"/>
      <c r="C23" s="146" t="s">
        <v>66</v>
      </c>
      <c r="D23" s="146" t="s">
        <v>67</v>
      </c>
      <c r="E23" s="71"/>
      <c r="F23" s="71"/>
      <c r="G23" s="71"/>
      <c r="H23" s="71"/>
      <c r="I23" s="71"/>
      <c r="J23" s="71"/>
      <c r="K23" s="118"/>
    </row>
    <row r="24" customHeight="1" spans="1:11">
      <c r="A24" s="182" t="s">
        <v>191</v>
      </c>
      <c r="B24" s="183"/>
      <c r="C24" s="183"/>
      <c r="D24" s="183"/>
      <c r="E24" s="183"/>
      <c r="F24" s="183"/>
      <c r="G24" s="183"/>
      <c r="H24" s="183"/>
      <c r="I24" s="183"/>
      <c r="J24" s="183"/>
      <c r="K24" s="221"/>
    </row>
    <row r="25" customHeight="1" spans="1:11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222"/>
    </row>
    <row r="26" customHeight="1" spans="1:11">
      <c r="A26" s="165" t="s">
        <v>135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customHeight="1" spans="1:11">
      <c r="A27" s="139" t="s">
        <v>136</v>
      </c>
      <c r="B27" s="168" t="s">
        <v>94</v>
      </c>
      <c r="C27" s="168" t="s">
        <v>95</v>
      </c>
      <c r="D27" s="168" t="s">
        <v>87</v>
      </c>
      <c r="E27" s="140" t="s">
        <v>137</v>
      </c>
      <c r="F27" s="168" t="s">
        <v>94</v>
      </c>
      <c r="G27" s="168" t="s">
        <v>95</v>
      </c>
      <c r="H27" s="168" t="s">
        <v>87</v>
      </c>
      <c r="I27" s="140" t="s">
        <v>138</v>
      </c>
      <c r="J27" s="168" t="s">
        <v>94</v>
      </c>
      <c r="K27" s="214" t="s">
        <v>95</v>
      </c>
    </row>
    <row r="28" customHeight="1" spans="1:11">
      <c r="A28" s="153" t="s">
        <v>86</v>
      </c>
      <c r="B28" s="146" t="s">
        <v>94</v>
      </c>
      <c r="C28" s="146" t="s">
        <v>95</v>
      </c>
      <c r="D28" s="146" t="s">
        <v>87</v>
      </c>
      <c r="E28" s="186" t="s">
        <v>93</v>
      </c>
      <c r="F28" s="146" t="s">
        <v>94</v>
      </c>
      <c r="G28" s="146" t="s">
        <v>95</v>
      </c>
      <c r="H28" s="146" t="s">
        <v>87</v>
      </c>
      <c r="I28" s="186" t="s">
        <v>104</v>
      </c>
      <c r="J28" s="146" t="s">
        <v>94</v>
      </c>
      <c r="K28" s="147" t="s">
        <v>95</v>
      </c>
    </row>
    <row r="29" customHeight="1" spans="1:11">
      <c r="A29" s="145" t="s">
        <v>97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23"/>
    </row>
    <row r="30" customHeight="1" spans="1:11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224"/>
    </row>
    <row r="31" customHeight="1" spans="1:11">
      <c r="A31" s="190" t="s">
        <v>192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ht="17.25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25"/>
    </row>
    <row r="33" ht="17.25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226"/>
    </row>
    <row r="34" ht="17.25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226"/>
    </row>
    <row r="35" ht="17.25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226"/>
    </row>
    <row r="36" ht="17.25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26"/>
    </row>
    <row r="37" ht="17.25" customHeight="1" spans="1:11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226"/>
    </row>
    <row r="38" ht="17.25" customHeight="1" spans="1:11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226"/>
    </row>
    <row r="39" ht="17.25" customHeight="1" spans="1:11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226"/>
    </row>
    <row r="40" ht="17.25" customHeight="1" spans="1:1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26"/>
    </row>
    <row r="41" ht="17.25" customHeight="1" spans="1:1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26"/>
    </row>
    <row r="42" ht="17.25" customHeight="1" spans="1:1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226"/>
    </row>
    <row r="43" ht="17.25" customHeight="1" spans="1:11">
      <c r="A43" s="188" t="s">
        <v>134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224"/>
    </row>
    <row r="44" customHeight="1" spans="1:11">
      <c r="A44" s="190" t="s">
        <v>193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</row>
    <row r="45" ht="18" customHeight="1" spans="1:11">
      <c r="A45" s="195" t="s">
        <v>128</v>
      </c>
      <c r="B45" s="196"/>
      <c r="C45" s="196"/>
      <c r="D45" s="196"/>
      <c r="E45" s="196"/>
      <c r="F45" s="196"/>
      <c r="G45" s="196"/>
      <c r="H45" s="196"/>
      <c r="I45" s="196"/>
      <c r="J45" s="196"/>
      <c r="K45" s="227"/>
    </row>
    <row r="46" ht="18" customHeight="1" spans="1:11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227"/>
    </row>
    <row r="47" ht="18" customHeight="1" spans="1:11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222"/>
    </row>
    <row r="48" ht="21" customHeight="1" spans="1:11">
      <c r="A48" s="197" t="s">
        <v>140</v>
      </c>
      <c r="B48" s="198" t="s">
        <v>141</v>
      </c>
      <c r="C48" s="198"/>
      <c r="D48" s="199" t="s">
        <v>142</v>
      </c>
      <c r="E48" s="200"/>
      <c r="F48" s="199" t="s">
        <v>144</v>
      </c>
      <c r="G48" s="201"/>
      <c r="H48" s="202" t="s">
        <v>145</v>
      </c>
      <c r="I48" s="202"/>
      <c r="J48" s="198"/>
      <c r="K48" s="228"/>
    </row>
    <row r="49" customHeight="1" spans="1:11">
      <c r="A49" s="203" t="s">
        <v>194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29"/>
    </row>
    <row r="50" customHeight="1" spans="1:1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30"/>
    </row>
    <row r="51" customHeight="1" spans="1:11">
      <c r="A51" s="207"/>
      <c r="B51" s="208"/>
      <c r="C51" s="208"/>
      <c r="D51" s="208"/>
      <c r="E51" s="208"/>
      <c r="F51" s="208"/>
      <c r="G51" s="208"/>
      <c r="H51" s="208"/>
      <c r="I51" s="208"/>
      <c r="J51" s="208"/>
      <c r="K51" s="231"/>
    </row>
    <row r="52" ht="21" customHeight="1" spans="1:11">
      <c r="A52" s="197" t="s">
        <v>140</v>
      </c>
      <c r="B52" s="198" t="s">
        <v>141</v>
      </c>
      <c r="C52" s="198"/>
      <c r="D52" s="199" t="s">
        <v>142</v>
      </c>
      <c r="E52" s="199"/>
      <c r="F52" s="199" t="s">
        <v>144</v>
      </c>
      <c r="G52" s="209">
        <v>45366</v>
      </c>
      <c r="H52" s="202" t="s">
        <v>145</v>
      </c>
      <c r="I52" s="202"/>
      <c r="J52" s="232" t="s">
        <v>146</v>
      </c>
      <c r="K52" s="23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47" sqref="G47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ht="26.25" spans="1:11">
      <c r="A1" s="59" t="s">
        <v>195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60" t="s">
        <v>53</v>
      </c>
      <c r="B2" s="61" t="s">
        <v>196</v>
      </c>
      <c r="C2" s="61"/>
      <c r="D2" s="62" t="s">
        <v>62</v>
      </c>
      <c r="E2" s="63" t="s">
        <v>63</v>
      </c>
      <c r="F2" s="64" t="s">
        <v>197</v>
      </c>
      <c r="G2" s="65" t="s">
        <v>69</v>
      </c>
      <c r="H2" s="65"/>
      <c r="I2" s="95" t="s">
        <v>57</v>
      </c>
      <c r="J2" s="65"/>
      <c r="K2" s="117"/>
    </row>
    <row r="3" spans="1:11">
      <c r="A3" s="66" t="s">
        <v>75</v>
      </c>
      <c r="B3" s="67">
        <v>5300</v>
      </c>
      <c r="C3" s="67"/>
      <c r="D3" s="68" t="s">
        <v>198</v>
      </c>
      <c r="E3" s="69">
        <v>45376</v>
      </c>
      <c r="F3" s="70"/>
      <c r="G3" s="70"/>
      <c r="H3" s="71" t="s">
        <v>199</v>
      </c>
      <c r="I3" s="71"/>
      <c r="J3" s="71"/>
      <c r="K3" s="118"/>
    </row>
    <row r="4" spans="1:11">
      <c r="A4" s="72" t="s">
        <v>72</v>
      </c>
      <c r="B4" s="73">
        <v>4</v>
      </c>
      <c r="C4" s="74">
        <v>5</v>
      </c>
      <c r="D4" s="75" t="s">
        <v>200</v>
      </c>
      <c r="E4" s="70"/>
      <c r="F4" s="70"/>
      <c r="G4" s="70"/>
      <c r="H4" s="75" t="s">
        <v>201</v>
      </c>
      <c r="I4" s="75"/>
      <c r="J4" s="88" t="s">
        <v>66</v>
      </c>
      <c r="K4" s="119" t="s">
        <v>67</v>
      </c>
    </row>
    <row r="5" spans="1:11">
      <c r="A5" s="72" t="s">
        <v>202</v>
      </c>
      <c r="B5" s="67">
        <v>200</v>
      </c>
      <c r="C5" s="67"/>
      <c r="D5" s="68" t="s">
        <v>203</v>
      </c>
      <c r="E5" s="68" t="s">
        <v>204</v>
      </c>
      <c r="F5" s="68" t="s">
        <v>205</v>
      </c>
      <c r="G5" s="68" t="s">
        <v>206</v>
      </c>
      <c r="H5" s="75" t="s">
        <v>207</v>
      </c>
      <c r="I5" s="75"/>
      <c r="J5" s="88" t="s">
        <v>66</v>
      </c>
      <c r="K5" s="119" t="s">
        <v>67</v>
      </c>
    </row>
    <row r="6" ht="15" spans="1:11">
      <c r="A6" s="76" t="s">
        <v>208</v>
      </c>
      <c r="B6" s="77">
        <v>1</v>
      </c>
      <c r="C6" s="77"/>
      <c r="D6" s="78" t="s">
        <v>209</v>
      </c>
      <c r="E6" s="79"/>
      <c r="F6" s="80"/>
      <c r="G6" s="78"/>
      <c r="H6" s="81" t="s">
        <v>210</v>
      </c>
      <c r="I6" s="81"/>
      <c r="J6" s="80" t="s">
        <v>66</v>
      </c>
      <c r="K6" s="120" t="s">
        <v>67</v>
      </c>
    </row>
    <row r="7" ht="15" spans="1:1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>
      <c r="A8" s="85" t="s">
        <v>211</v>
      </c>
      <c r="B8" s="64" t="s">
        <v>212</v>
      </c>
      <c r="C8" s="64" t="s">
        <v>213</v>
      </c>
      <c r="D8" s="64" t="s">
        <v>214</v>
      </c>
      <c r="E8" s="64" t="s">
        <v>215</v>
      </c>
      <c r="F8" s="64" t="s">
        <v>216</v>
      </c>
      <c r="G8" s="86" t="s">
        <v>78</v>
      </c>
      <c r="H8" s="87"/>
      <c r="I8" s="87"/>
      <c r="J8" s="87"/>
      <c r="K8" s="121"/>
    </row>
    <row r="9" spans="1:11">
      <c r="A9" s="72" t="s">
        <v>217</v>
      </c>
      <c r="B9" s="75"/>
      <c r="C9" s="88" t="s">
        <v>66</v>
      </c>
      <c r="D9" s="88" t="s">
        <v>67</v>
      </c>
      <c r="E9" s="68" t="s">
        <v>218</v>
      </c>
      <c r="F9" s="89" t="s">
        <v>219</v>
      </c>
      <c r="G9" s="90"/>
      <c r="H9" s="91"/>
      <c r="I9" s="91"/>
      <c r="J9" s="91"/>
      <c r="K9" s="122"/>
    </row>
    <row r="10" spans="1:11">
      <c r="A10" s="72" t="s">
        <v>220</v>
      </c>
      <c r="B10" s="75"/>
      <c r="C10" s="88" t="s">
        <v>66</v>
      </c>
      <c r="D10" s="88" t="s">
        <v>67</v>
      </c>
      <c r="E10" s="68" t="s">
        <v>221</v>
      </c>
      <c r="F10" s="89" t="s">
        <v>222</v>
      </c>
      <c r="G10" s="90" t="s">
        <v>223</v>
      </c>
      <c r="H10" s="91"/>
      <c r="I10" s="91"/>
      <c r="J10" s="91"/>
      <c r="K10" s="122"/>
    </row>
    <row r="11" spans="1:11">
      <c r="A11" s="92" t="s">
        <v>186</v>
      </c>
      <c r="B11" s="93"/>
      <c r="C11" s="93"/>
      <c r="D11" s="93"/>
      <c r="E11" s="93"/>
      <c r="F11" s="93"/>
      <c r="G11" s="93"/>
      <c r="H11" s="93"/>
      <c r="I11" s="93"/>
      <c r="J11" s="93"/>
      <c r="K11" s="123"/>
    </row>
    <row r="12" spans="1:11">
      <c r="A12" s="66" t="s">
        <v>88</v>
      </c>
      <c r="B12" s="88" t="s">
        <v>84</v>
      </c>
      <c r="C12" s="88" t="s">
        <v>85</v>
      </c>
      <c r="D12" s="89"/>
      <c r="E12" s="68" t="s">
        <v>86</v>
      </c>
      <c r="F12" s="88" t="s">
        <v>84</v>
      </c>
      <c r="G12" s="88" t="s">
        <v>85</v>
      </c>
      <c r="H12" s="88"/>
      <c r="I12" s="68" t="s">
        <v>224</v>
      </c>
      <c r="J12" s="88" t="s">
        <v>84</v>
      </c>
      <c r="K12" s="119" t="s">
        <v>85</v>
      </c>
    </row>
    <row r="13" spans="1:11">
      <c r="A13" s="66" t="s">
        <v>91</v>
      </c>
      <c r="B13" s="88" t="s">
        <v>84</v>
      </c>
      <c r="C13" s="88" t="s">
        <v>85</v>
      </c>
      <c r="D13" s="89"/>
      <c r="E13" s="68" t="s">
        <v>96</v>
      </c>
      <c r="F13" s="88" t="s">
        <v>84</v>
      </c>
      <c r="G13" s="88" t="s">
        <v>85</v>
      </c>
      <c r="H13" s="88"/>
      <c r="I13" s="68" t="s">
        <v>225</v>
      </c>
      <c r="J13" s="88" t="s">
        <v>84</v>
      </c>
      <c r="K13" s="119" t="s">
        <v>85</v>
      </c>
    </row>
    <row r="14" ht="15" spans="1:11">
      <c r="A14" s="76" t="s">
        <v>226</v>
      </c>
      <c r="B14" s="80" t="s">
        <v>84</v>
      </c>
      <c r="C14" s="80" t="s">
        <v>85</v>
      </c>
      <c r="D14" s="79"/>
      <c r="E14" s="78" t="s">
        <v>227</v>
      </c>
      <c r="F14" s="80" t="s">
        <v>84</v>
      </c>
      <c r="G14" s="80" t="s">
        <v>85</v>
      </c>
      <c r="H14" s="80"/>
      <c r="I14" s="78" t="s">
        <v>228</v>
      </c>
      <c r="J14" s="80" t="s">
        <v>84</v>
      </c>
      <c r="K14" s="120" t="s">
        <v>85</v>
      </c>
    </row>
    <row r="15" ht="15" spans="1:11">
      <c r="A15" s="82"/>
      <c r="B15" s="94"/>
      <c r="C15" s="94"/>
      <c r="D15" s="83"/>
      <c r="E15" s="82"/>
      <c r="F15" s="94"/>
      <c r="G15" s="94"/>
      <c r="H15" s="94"/>
      <c r="I15" s="82"/>
      <c r="J15" s="94"/>
      <c r="K15" s="94"/>
    </row>
    <row r="16" s="56" customFormat="1" spans="1:11">
      <c r="A16" s="60" t="s">
        <v>229</v>
      </c>
      <c r="B16" s="95"/>
      <c r="C16" s="95"/>
      <c r="D16" s="95"/>
      <c r="E16" s="95"/>
      <c r="F16" s="95"/>
      <c r="G16" s="95"/>
      <c r="H16" s="95"/>
      <c r="I16" s="95"/>
      <c r="J16" s="95"/>
      <c r="K16" s="124"/>
    </row>
    <row r="17" spans="1:11">
      <c r="A17" s="72" t="s">
        <v>230</v>
      </c>
      <c r="B17" s="75"/>
      <c r="C17" s="75"/>
      <c r="D17" s="75"/>
      <c r="E17" s="75"/>
      <c r="F17" s="75"/>
      <c r="G17" s="75"/>
      <c r="H17" s="75"/>
      <c r="I17" s="75"/>
      <c r="J17" s="75"/>
      <c r="K17" s="125"/>
    </row>
    <row r="18" spans="1:11">
      <c r="A18" s="72" t="s">
        <v>231</v>
      </c>
      <c r="B18" s="75"/>
      <c r="C18" s="75"/>
      <c r="D18" s="75"/>
      <c r="E18" s="75"/>
      <c r="F18" s="75"/>
      <c r="G18" s="75"/>
      <c r="H18" s="75"/>
      <c r="I18" s="75"/>
      <c r="J18" s="75"/>
      <c r="K18" s="125"/>
    </row>
    <row r="19" spans="1:11">
      <c r="A19" s="96" t="s">
        <v>232</v>
      </c>
      <c r="B19" s="88"/>
      <c r="C19" s="88"/>
      <c r="D19" s="88"/>
      <c r="E19" s="88"/>
      <c r="F19" s="88"/>
      <c r="G19" s="88"/>
      <c r="H19" s="88"/>
      <c r="I19" s="88"/>
      <c r="J19" s="88"/>
      <c r="K19" s="119"/>
    </row>
    <row r="20" spans="1:1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126"/>
    </row>
    <row r="21" spans="1:1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126"/>
    </row>
    <row r="22" spans="1:1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126"/>
    </row>
    <row r="23" spans="1:1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27"/>
    </row>
    <row r="24" spans="1:11">
      <c r="A24" s="72" t="s">
        <v>127</v>
      </c>
      <c r="B24" s="75"/>
      <c r="C24" s="88" t="s">
        <v>66</v>
      </c>
      <c r="D24" s="88" t="s">
        <v>67</v>
      </c>
      <c r="E24" s="71"/>
      <c r="F24" s="71"/>
      <c r="G24" s="71"/>
      <c r="H24" s="71"/>
      <c r="I24" s="71"/>
      <c r="J24" s="71"/>
      <c r="K24" s="118"/>
    </row>
    <row r="25" ht="15" spans="1:11">
      <c r="A25" s="101" t="s">
        <v>233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28"/>
    </row>
    <row r="26" ht="15" spans="1:1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>
      <c r="A27" s="104" t="s">
        <v>234</v>
      </c>
      <c r="B27" s="87"/>
      <c r="C27" s="87"/>
      <c r="D27" s="87"/>
      <c r="E27" s="87"/>
      <c r="F27" s="87"/>
      <c r="G27" s="87"/>
      <c r="H27" s="87"/>
      <c r="I27" s="87"/>
      <c r="J27" s="87"/>
      <c r="K27" s="121"/>
    </row>
    <row r="28" spans="1:11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29"/>
    </row>
    <row r="29" spans="1:1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29"/>
    </row>
    <row r="30" spans="1:1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29"/>
    </row>
    <row r="31" spans="1:1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29"/>
    </row>
    <row r="32" spans="1:1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29"/>
    </row>
    <row r="33" ht="23.1" customHeight="1" spans="1:11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29"/>
    </row>
    <row r="34" ht="23.1" customHeight="1" spans="1:11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126"/>
    </row>
    <row r="35" ht="23.1" customHeight="1" spans="1:11">
      <c r="A35" s="107"/>
      <c r="B35" s="98"/>
      <c r="C35" s="98"/>
      <c r="D35" s="98"/>
      <c r="E35" s="98"/>
      <c r="F35" s="98"/>
      <c r="G35" s="98"/>
      <c r="H35" s="98"/>
      <c r="I35" s="98"/>
      <c r="J35" s="98"/>
      <c r="K35" s="126"/>
    </row>
    <row r="36" ht="23.1" customHeight="1" spans="1:11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30"/>
    </row>
    <row r="37" ht="18.75" customHeight="1" spans="1:11">
      <c r="A37" s="110" t="s">
        <v>235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31"/>
    </row>
    <row r="38" s="57" customFormat="1" ht="18.75" customHeight="1" spans="1:11">
      <c r="A38" s="72" t="s">
        <v>236</v>
      </c>
      <c r="B38" s="75"/>
      <c r="C38" s="75"/>
      <c r="D38" s="71" t="s">
        <v>237</v>
      </c>
      <c r="E38" s="71"/>
      <c r="F38" s="112" t="s">
        <v>238</v>
      </c>
      <c r="G38" s="113"/>
      <c r="H38" s="75" t="s">
        <v>239</v>
      </c>
      <c r="I38" s="75"/>
      <c r="J38" s="75" t="s">
        <v>240</v>
      </c>
      <c r="K38" s="125"/>
    </row>
    <row r="39" ht="18.75" customHeight="1" spans="1:13">
      <c r="A39" s="72" t="s">
        <v>128</v>
      </c>
      <c r="B39" s="75" t="s">
        <v>241</v>
      </c>
      <c r="C39" s="75"/>
      <c r="D39" s="75"/>
      <c r="E39" s="75"/>
      <c r="F39" s="75"/>
      <c r="G39" s="75"/>
      <c r="H39" s="75"/>
      <c r="I39" s="75"/>
      <c r="J39" s="75"/>
      <c r="K39" s="125"/>
      <c r="M39" s="57"/>
    </row>
    <row r="40" ht="30.95" customHeight="1" spans="1:11">
      <c r="A40" s="72"/>
      <c r="B40" s="75"/>
      <c r="C40" s="75"/>
      <c r="D40" s="75"/>
      <c r="E40" s="75"/>
      <c r="F40" s="75"/>
      <c r="G40" s="75"/>
      <c r="H40" s="75"/>
      <c r="I40" s="75"/>
      <c r="J40" s="75"/>
      <c r="K40" s="125"/>
    </row>
    <row r="41" ht="18.75" customHeight="1" spans="1:11">
      <c r="A41" s="72"/>
      <c r="B41" s="75"/>
      <c r="C41" s="75"/>
      <c r="D41" s="75"/>
      <c r="E41" s="75"/>
      <c r="F41" s="75"/>
      <c r="G41" s="75"/>
      <c r="H41" s="75"/>
      <c r="I41" s="75"/>
      <c r="J41" s="75"/>
      <c r="K41" s="125"/>
    </row>
    <row r="42" ht="32.1" customHeight="1" spans="1:11">
      <c r="A42" s="76" t="s">
        <v>140</v>
      </c>
      <c r="B42" s="114" t="s">
        <v>242</v>
      </c>
      <c r="C42" s="114"/>
      <c r="D42" s="78" t="s">
        <v>243</v>
      </c>
      <c r="E42" s="79"/>
      <c r="F42" s="78" t="s">
        <v>144</v>
      </c>
      <c r="G42" s="115"/>
      <c r="H42" s="116" t="s">
        <v>145</v>
      </c>
      <c r="I42" s="116"/>
      <c r="J42" s="114" t="s">
        <v>146</v>
      </c>
      <c r="K42" s="1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B7"/>
    </sheetView>
  </sheetViews>
  <sheetFormatPr defaultColWidth="9" defaultRowHeight="14.25"/>
  <cols>
    <col min="1" max="1" width="7" customWidth="1"/>
    <col min="2" max="2" width="12.125" style="54" customWidth="1"/>
    <col min="3" max="3" width="12.875" style="54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245</v>
      </c>
      <c r="B2" s="5" t="s">
        <v>246</v>
      </c>
      <c r="C2" s="5" t="s">
        <v>247</v>
      </c>
      <c r="D2" s="5" t="s">
        <v>248</v>
      </c>
      <c r="E2" s="5" t="s">
        <v>249</v>
      </c>
      <c r="F2" s="5" t="s">
        <v>250</v>
      </c>
      <c r="G2" s="5" t="s">
        <v>251</v>
      </c>
      <c r="H2" s="5" t="s">
        <v>252</v>
      </c>
      <c r="I2" s="4" t="s">
        <v>253</v>
      </c>
      <c r="J2" s="4" t="s">
        <v>254</v>
      </c>
      <c r="K2" s="4" t="s">
        <v>255</v>
      </c>
      <c r="L2" s="4" t="s">
        <v>256</v>
      </c>
      <c r="M2" s="4" t="s">
        <v>257</v>
      </c>
      <c r="N2" s="5" t="s">
        <v>258</v>
      </c>
      <c r="O2" s="5" t="s">
        <v>259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7"/>
      <c r="O3" s="7"/>
    </row>
    <row r="4" ht="40.5" spans="1:15">
      <c r="A4" s="9"/>
      <c r="B4" s="10">
        <v>1002</v>
      </c>
      <c r="C4" s="10" t="s">
        <v>261</v>
      </c>
      <c r="D4" s="24" t="s">
        <v>262</v>
      </c>
      <c r="E4" s="10" t="s">
        <v>63</v>
      </c>
      <c r="F4" s="378" t="s">
        <v>263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6" si="0">SUM(I4:M4)</f>
        <v>13</v>
      </c>
      <c r="O4" s="10" t="s">
        <v>264</v>
      </c>
    </row>
    <row r="5" ht="54" spans="1:15">
      <c r="A5" s="9"/>
      <c r="B5" s="10">
        <v>2350</v>
      </c>
      <c r="C5" s="10" t="s">
        <v>261</v>
      </c>
      <c r="D5" s="25" t="s">
        <v>265</v>
      </c>
      <c r="E5" s="13" t="s">
        <v>63</v>
      </c>
      <c r="F5" s="379" t="s">
        <v>263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264</v>
      </c>
    </row>
    <row r="6" ht="27" spans="1:15">
      <c r="A6" s="9"/>
      <c r="B6" s="10">
        <v>1008</v>
      </c>
      <c r="C6" s="10" t="s">
        <v>261</v>
      </c>
      <c r="D6" s="26" t="s">
        <v>266</v>
      </c>
      <c r="E6" s="10" t="s">
        <v>63</v>
      </c>
      <c r="F6" s="378" t="s">
        <v>263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264</v>
      </c>
    </row>
    <row r="7" ht="40.5" spans="1:15">
      <c r="A7" s="9"/>
      <c r="B7" s="10">
        <v>632</v>
      </c>
      <c r="C7" s="10" t="s">
        <v>261</v>
      </c>
      <c r="D7" s="27" t="s">
        <v>267</v>
      </c>
      <c r="E7" s="10" t="s">
        <v>63</v>
      </c>
      <c r="F7" s="379" t="s">
        <v>263</v>
      </c>
      <c r="G7" s="10" t="s">
        <v>66</v>
      </c>
      <c r="H7" s="10" t="s">
        <v>66</v>
      </c>
      <c r="I7" s="10">
        <v>0</v>
      </c>
      <c r="J7" s="10">
        <v>3</v>
      </c>
      <c r="K7" s="10">
        <v>0</v>
      </c>
      <c r="L7" s="10">
        <v>5</v>
      </c>
      <c r="M7" s="10">
        <v>1</v>
      </c>
      <c r="N7" s="10">
        <f t="shared" ref="N7" si="1">SUM(I7:M7)</f>
        <v>9</v>
      </c>
      <c r="O7" s="10" t="s">
        <v>264</v>
      </c>
    </row>
    <row r="8" spans="1:15">
      <c r="A8" s="9"/>
      <c r="B8" s="10"/>
      <c r="C8" s="10"/>
      <c r="D8" s="12"/>
      <c r="E8" s="10"/>
      <c r="F8" s="47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12"/>
      <c r="E9" s="10"/>
      <c r="F9" s="49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2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268</v>
      </c>
      <c r="B12" s="28"/>
      <c r="C12" s="28"/>
      <c r="D12" s="16"/>
      <c r="E12" s="17"/>
      <c r="F12" s="29"/>
      <c r="G12" s="29"/>
      <c r="H12" s="29"/>
      <c r="I12" s="30"/>
      <c r="J12" s="18" t="s">
        <v>269</v>
      </c>
      <c r="K12" s="15"/>
      <c r="L12" s="15"/>
      <c r="M12" s="16"/>
      <c r="N12" s="15"/>
      <c r="O12" s="23"/>
    </row>
    <row r="13" ht="16.5" spans="1:15">
      <c r="A13" s="19" t="s">
        <v>270</v>
      </c>
      <c r="B13" s="55"/>
      <c r="C13" s="5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245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272</v>
      </c>
      <c r="H2" s="4"/>
      <c r="I2" s="4" t="s">
        <v>273</v>
      </c>
      <c r="J2" s="4"/>
      <c r="K2" s="6" t="s">
        <v>274</v>
      </c>
      <c r="L2" s="52" t="s">
        <v>275</v>
      </c>
      <c r="M2" s="21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53"/>
      <c r="M3" s="22"/>
    </row>
    <row r="4" ht="40.5" spans="1:13">
      <c r="A4" s="9">
        <v>1</v>
      </c>
      <c r="B4" s="378" t="s">
        <v>263</v>
      </c>
      <c r="C4" s="10">
        <v>1002</v>
      </c>
      <c r="D4" s="10" t="s">
        <v>261</v>
      </c>
      <c r="E4" s="24" t="s">
        <v>262</v>
      </c>
      <c r="F4" s="10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6" si="0">SUM(G4:J4)</f>
        <v>1.2</v>
      </c>
      <c r="L4" s="10" t="s">
        <v>279</v>
      </c>
      <c r="M4" s="10" t="s">
        <v>264</v>
      </c>
    </row>
    <row r="5" ht="40.5" spans="1:13">
      <c r="A5" s="9">
        <v>2</v>
      </c>
      <c r="B5" s="378" t="s">
        <v>263</v>
      </c>
      <c r="C5" s="10">
        <v>2350</v>
      </c>
      <c r="D5" s="10" t="s">
        <v>261</v>
      </c>
      <c r="E5" s="25" t="s">
        <v>265</v>
      </c>
      <c r="F5" s="13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279</v>
      </c>
      <c r="M5" s="10" t="s">
        <v>264</v>
      </c>
    </row>
    <row r="6" ht="27" spans="1:13">
      <c r="A6" s="9">
        <v>3</v>
      </c>
      <c r="B6" s="378" t="s">
        <v>263</v>
      </c>
      <c r="C6" s="10">
        <v>1008</v>
      </c>
      <c r="D6" s="10" t="s">
        <v>261</v>
      </c>
      <c r="E6" s="26" t="s">
        <v>266</v>
      </c>
      <c r="F6" s="10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279</v>
      </c>
      <c r="M6" s="10" t="s">
        <v>264</v>
      </c>
    </row>
    <row r="7" ht="40.5" spans="1:13">
      <c r="A7" s="9">
        <v>3</v>
      </c>
      <c r="B7" s="378" t="s">
        <v>263</v>
      </c>
      <c r="C7" s="10">
        <v>632</v>
      </c>
      <c r="D7" s="10" t="s">
        <v>261</v>
      </c>
      <c r="E7" s="27" t="s">
        <v>267</v>
      </c>
      <c r="F7" s="10" t="s">
        <v>63</v>
      </c>
      <c r="G7" s="10"/>
      <c r="H7" s="10"/>
      <c r="I7" s="10"/>
      <c r="J7" s="10"/>
      <c r="K7" s="10"/>
      <c r="L7" s="10"/>
      <c r="M7" s="10"/>
    </row>
    <row r="8" spans="1:13">
      <c r="A8" s="9"/>
      <c r="B8" s="47"/>
      <c r="C8" s="10"/>
      <c r="D8" s="10"/>
      <c r="E8" s="48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9"/>
      <c r="C9" s="10"/>
      <c r="D9" s="10"/>
      <c r="E9" s="50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5">
      <c r="A12" s="14" t="s">
        <v>268</v>
      </c>
      <c r="B12" s="28"/>
      <c r="C12" s="28"/>
      <c r="D12" s="16"/>
      <c r="E12" s="17"/>
      <c r="F12" s="29"/>
      <c r="G12" s="29"/>
      <c r="H12" s="29"/>
      <c r="I12" s="30"/>
      <c r="J12" s="18" t="s">
        <v>269</v>
      </c>
      <c r="K12" s="15"/>
      <c r="L12" s="15"/>
      <c r="M12" s="16"/>
      <c r="N12" s="15"/>
      <c r="O12" s="23"/>
    </row>
    <row r="13" ht="16.5" spans="1:13">
      <c r="A13" s="51" t="s">
        <v>280</v>
      </c>
      <c r="B13" s="5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O12 M1:M11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35" t="s">
        <v>283</v>
      </c>
      <c r="H2" s="36"/>
      <c r="I2" s="45"/>
      <c r="J2" s="35" t="s">
        <v>284</v>
      </c>
      <c r="K2" s="36"/>
      <c r="L2" s="45"/>
      <c r="M2" s="35" t="s">
        <v>285</v>
      </c>
      <c r="N2" s="36"/>
      <c r="O2" s="45"/>
      <c r="P2" s="35" t="s">
        <v>286</v>
      </c>
      <c r="Q2" s="36"/>
      <c r="R2" s="45"/>
      <c r="S2" s="36" t="s">
        <v>287</v>
      </c>
      <c r="T2" s="36"/>
      <c r="U2" s="45"/>
      <c r="V2" s="32" t="s">
        <v>288</v>
      </c>
      <c r="W2" s="32" t="s">
        <v>259</v>
      </c>
    </row>
    <row r="3" s="1" customFormat="1" ht="16.5" spans="1:23">
      <c r="A3" s="7"/>
      <c r="B3" s="37"/>
      <c r="C3" s="37"/>
      <c r="D3" s="37"/>
      <c r="E3" s="37"/>
      <c r="F3" s="37"/>
      <c r="G3" s="4" t="s">
        <v>289</v>
      </c>
      <c r="H3" s="4" t="s">
        <v>68</v>
      </c>
      <c r="I3" s="4" t="s">
        <v>250</v>
      </c>
      <c r="J3" s="4" t="s">
        <v>289</v>
      </c>
      <c r="K3" s="4" t="s">
        <v>68</v>
      </c>
      <c r="L3" s="4" t="s">
        <v>250</v>
      </c>
      <c r="M3" s="4" t="s">
        <v>289</v>
      </c>
      <c r="N3" s="4" t="s">
        <v>68</v>
      </c>
      <c r="O3" s="4" t="s">
        <v>250</v>
      </c>
      <c r="P3" s="4" t="s">
        <v>289</v>
      </c>
      <c r="Q3" s="4" t="s">
        <v>68</v>
      </c>
      <c r="R3" s="4" t="s">
        <v>250</v>
      </c>
      <c r="S3" s="4" t="s">
        <v>289</v>
      </c>
      <c r="T3" s="4" t="s">
        <v>68</v>
      </c>
      <c r="U3" s="4" t="s">
        <v>250</v>
      </c>
      <c r="V3" s="46"/>
      <c r="W3" s="46"/>
    </row>
    <row r="4" ht="40.5" spans="1:23">
      <c r="A4" s="38" t="s">
        <v>290</v>
      </c>
      <c r="B4" s="380" t="s">
        <v>263</v>
      </c>
      <c r="C4" s="10">
        <v>1002</v>
      </c>
      <c r="D4" s="10" t="s">
        <v>261</v>
      </c>
      <c r="E4" s="24" t="s">
        <v>262</v>
      </c>
      <c r="F4" s="40" t="s">
        <v>63</v>
      </c>
      <c r="G4" s="381" t="s">
        <v>291</v>
      </c>
      <c r="H4" s="381" t="s">
        <v>292</v>
      </c>
      <c r="I4" s="381" t="s">
        <v>293</v>
      </c>
      <c r="J4" s="381" t="s">
        <v>294</v>
      </c>
      <c r="K4" s="10" t="s">
        <v>295</v>
      </c>
      <c r="L4" s="381" t="s">
        <v>296</v>
      </c>
      <c r="M4" s="381" t="s">
        <v>297</v>
      </c>
      <c r="N4" s="381" t="s">
        <v>298</v>
      </c>
      <c r="O4" s="381" t="s">
        <v>299</v>
      </c>
      <c r="P4" s="10"/>
      <c r="Q4" s="10"/>
      <c r="R4" s="10"/>
      <c r="S4" s="10"/>
      <c r="T4" s="10"/>
      <c r="U4" s="10"/>
      <c r="V4" s="10"/>
      <c r="W4" s="10"/>
    </row>
    <row r="5" ht="40.5" spans="1:23">
      <c r="A5" s="41"/>
      <c r="B5" s="42"/>
      <c r="C5" s="10">
        <v>2350</v>
      </c>
      <c r="D5" s="10" t="s">
        <v>261</v>
      </c>
      <c r="E5" s="25" t="s">
        <v>265</v>
      </c>
      <c r="F5" s="42"/>
      <c r="G5" s="35" t="s">
        <v>300</v>
      </c>
      <c r="H5" s="36"/>
      <c r="I5" s="45"/>
      <c r="J5" s="35" t="s">
        <v>301</v>
      </c>
      <c r="K5" s="36"/>
      <c r="L5" s="45"/>
      <c r="M5" s="35" t="s">
        <v>302</v>
      </c>
      <c r="N5" s="36"/>
      <c r="O5" s="45"/>
      <c r="P5" s="35" t="s">
        <v>303</v>
      </c>
      <c r="Q5" s="36"/>
      <c r="R5" s="45"/>
      <c r="S5" s="36" t="s">
        <v>304</v>
      </c>
      <c r="T5" s="36"/>
      <c r="U5" s="45"/>
      <c r="V5" s="10"/>
      <c r="W5" s="10"/>
    </row>
    <row r="6" ht="27" spans="1:23">
      <c r="A6" s="41"/>
      <c r="B6" s="42"/>
      <c r="C6" s="10">
        <v>1008</v>
      </c>
      <c r="D6" s="10" t="s">
        <v>261</v>
      </c>
      <c r="E6" s="26" t="s">
        <v>266</v>
      </c>
      <c r="F6" s="42"/>
      <c r="G6" s="4" t="s">
        <v>289</v>
      </c>
      <c r="H6" s="4" t="s">
        <v>68</v>
      </c>
      <c r="I6" s="4" t="s">
        <v>250</v>
      </c>
      <c r="J6" s="4" t="s">
        <v>289</v>
      </c>
      <c r="K6" s="4" t="s">
        <v>68</v>
      </c>
      <c r="L6" s="4" t="s">
        <v>250</v>
      </c>
      <c r="M6" s="4" t="s">
        <v>289</v>
      </c>
      <c r="N6" s="4" t="s">
        <v>68</v>
      </c>
      <c r="O6" s="4" t="s">
        <v>250</v>
      </c>
      <c r="P6" s="4" t="s">
        <v>289</v>
      </c>
      <c r="Q6" s="4" t="s">
        <v>68</v>
      </c>
      <c r="R6" s="4" t="s">
        <v>250</v>
      </c>
      <c r="S6" s="4" t="s">
        <v>289</v>
      </c>
      <c r="T6" s="4" t="s">
        <v>68</v>
      </c>
      <c r="U6" s="4" t="s">
        <v>250</v>
      </c>
      <c r="V6" s="10"/>
      <c r="W6" s="10"/>
    </row>
    <row r="7" ht="40.5" spans="1:23">
      <c r="A7" s="43"/>
      <c r="B7" s="44"/>
      <c r="C7" s="10">
        <v>632</v>
      </c>
      <c r="D7" s="10" t="s">
        <v>261</v>
      </c>
      <c r="E7" s="27" t="s">
        <v>267</v>
      </c>
      <c r="F7" s="4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9" t="s">
        <v>305</v>
      </c>
      <c r="B8" s="39"/>
      <c r="C8" s="39"/>
      <c r="D8" s="39"/>
      <c r="E8" s="39"/>
      <c r="F8" s="3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9" t="s">
        <v>306</v>
      </c>
      <c r="B10" s="39"/>
      <c r="C10" s="39"/>
      <c r="D10" s="39"/>
      <c r="E10" s="39"/>
      <c r="F10" s="3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44"/>
      <c r="D11" s="44"/>
      <c r="E11" s="44"/>
      <c r="F11" s="4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9" t="s">
        <v>307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15">
      <c r="A15" s="14" t="s">
        <v>268</v>
      </c>
      <c r="B15" s="28"/>
      <c r="C15" s="28"/>
      <c r="D15" s="16"/>
      <c r="E15" s="17"/>
      <c r="F15" s="29"/>
      <c r="G15" s="29"/>
      <c r="H15" s="29"/>
      <c r="I15" s="30"/>
      <c r="J15" s="18" t="s">
        <v>269</v>
      </c>
      <c r="K15" s="15"/>
      <c r="L15" s="15"/>
      <c r="M15" s="16"/>
      <c r="N15" s="15"/>
      <c r="O15" s="23"/>
    </row>
    <row r="16" ht="16.5" spans="1:23">
      <c r="A16" s="19" t="s">
        <v>308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O15 W4:W14 W16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2024-06-14T02:07:33Z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