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740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尾期" sheetId="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5621" concurrentCalc="0"/>
</workbook>
</file>

<file path=xl/calcChain.xml><?xml version="1.0" encoding="utf-8"?>
<calcChain xmlns="http://schemas.openxmlformats.org/spreadsheetml/2006/main">
  <c r="H5" i="12" l="1"/>
  <c r="H4" i="12"/>
  <c r="K5" i="8"/>
  <c r="K4" i="8"/>
  <c r="N5" i="7"/>
  <c r="N4" i="7"/>
  <c r="E21" i="13"/>
  <c r="F21" i="13"/>
  <c r="G21" i="13"/>
  <c r="C21" i="13"/>
  <c r="B21" i="13"/>
  <c r="E20" i="13"/>
  <c r="F20" i="13"/>
  <c r="G20" i="13"/>
  <c r="C20" i="13"/>
  <c r="B20" i="13"/>
  <c r="E19" i="13"/>
  <c r="F19" i="13"/>
  <c r="G19" i="13"/>
  <c r="C19" i="13"/>
  <c r="B19" i="13"/>
  <c r="E18" i="13"/>
  <c r="F18" i="13"/>
  <c r="G18" i="13"/>
  <c r="C18" i="13"/>
  <c r="B18" i="13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<sst xmlns="http://schemas.openxmlformats.org/spreadsheetml/2006/main" count="706" uniqueCount="341">
  <si>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</si>
  <si>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</si>
  <si>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</si>
  <si>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</si>
  <si>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</si>
  <si>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</si>
  <si>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</si>
  <si>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</si>
  <si>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</si>
  <si>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</si>
  <si>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</si>
  <si>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</si>
  <si>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</si>
  <si>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</si>
  <si>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</si>
  <si>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</si>
  <si>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</si>
  <si>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</si>
  <si>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</si>
  <si>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</si>
  <si>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</si>
  <si>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</si>
  <si>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</si>
  <si>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</si>
  <si>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</si>
  <si>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</si>
  <si>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</si>
  <si>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</si>
  <si>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</si>
  <si>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</si>
  <si>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</si>
  <si>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</si>
  <si>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</si>
  <si>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</si>
  <si>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</si>
  <si>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</si>
  <si>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</si>
  <si>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</si>
  <si>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</si>
  <si>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</si>
  <si>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</si>
  <si>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</si>
  <si>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</si>
  <si>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</si>
  <si>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</si>
  <si>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</si>
  <si>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</si>
  <si>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</si>
  <si>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</si>
  <si>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</si>
  <si>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</si>
  <si>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</si>
  <si>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</si>
  <si>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</si>
  <si>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</si>
  <si>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</si>
  <si>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</si>
  <si>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</si>
  <si>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</si>
  <si>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</si>
  <si>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</si>
  <si>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</si>
  <si>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</si>
  <si>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</si>
  <si>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</si>
  <si>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</si>
  <si>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</si>
  <si>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</si>
  <si>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</si>
  <si>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</si>
  <si>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</si>
  <si>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</si>
  <si>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</si>
  <si>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</si>
  <si>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</si>
  <si>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</si>
  <si>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</si>
  <si>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</si>
  <si>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</si>
  <si>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</si>
  <si>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</si>
  <si>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</si>
  <si>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</si>
  <si>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</si>
  <si>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</si>
  <si>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</si>
  <si>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</si>
  <si>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</si>
  <si>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</si>
  <si>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</si>
  <si>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</si>
  <si>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</si>
  <si>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</si>
  <si>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</si>
  <si>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</si>
  <si>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</si>
  <si>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</si>
  <si>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</si>
  <si>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</si>
  <si>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</si>
  <si>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</si>
  <si>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</si>
  <si>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</si>
  <si>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</si>
  <si>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</si>
  <si>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</si>
  <si>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</si>
  <si>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</si>
  <si>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</si>
  <si>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</si>
  <si>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</si>
  <si>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</si>
  <si>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</si>
  <si>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</si>
  <si>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</si>
  <si>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</si>
  <si>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</si>
  <si>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</si>
  <si>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黑色3XL/3件。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</si>
  <si>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</si>
  <si>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</si>
  <si>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</si>
  <si>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</si>
  <si>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</si>
  <si>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</si>
  <si>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2.里子有折.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</si>
  <si>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</si>
  <si>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</si>
  <si>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</si>
  <si>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</si>
  <si>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</si>
  <si>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</si>
  <si>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</si>
  <si>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</si>
  <si>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</si>
  <si>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</si>
  <si>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</si>
  <si>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</si>
  <si>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</si>
  <si>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</si>
  <si>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</si>
  <si>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</si>
  <si>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</si>
  <si>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</si>
  <si>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</si>
  <si>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</si>
  <si>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</si>
  <si>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</si>
  <si>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</si>
  <si>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</si>
  <si>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</si>
  <si>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</si>
  <si>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</si>
  <si>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腰围</t>
  </si>
  <si>
    <t>摆围</t>
  </si>
  <si>
    <t>肩宽</t>
  </si>
  <si>
    <t>肩点袖长</t>
  </si>
  <si>
    <t>袖肥/2（参考值见注解）</t>
  </si>
  <si>
    <t>袖肘围/2</t>
  </si>
  <si>
    <t>袖口围/2</t>
  </si>
  <si>
    <t>罗文袖口围/2</t>
  </si>
  <si>
    <t>前领高</t>
  </si>
  <si>
    <t>后领高</t>
  </si>
  <si>
    <t>下领围</t>
  </si>
  <si>
    <t>上领围</t>
  </si>
  <si>
    <t>帽高</t>
  </si>
  <si>
    <t>帽宽</t>
  </si>
  <si>
    <t xml:space="preserve">     初期请洗测2-3件，有问题的另加测量数量。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</si>
  <si>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</si>
  <si>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</si>
  <si>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</si>
  <si>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</si>
  <si>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</si>
  <si>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</si>
  <si>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</si>
  <si>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</si>
  <si>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</si>
  <si>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</si>
  <si>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</si>
  <si>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</si>
  <si>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</si>
  <si>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</si>
  <si>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</si>
  <si>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</si>
  <si>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</si>
  <si>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</si>
  <si>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</si>
  <si>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</si>
  <si>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</si>
  <si>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</si>
  <si>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</si>
  <si>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</si>
  <si>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</si>
  <si>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</si>
  <si>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</si>
  <si>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</si>
  <si>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</si>
  <si>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</si>
  <si>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</si>
  <si>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</si>
  <si>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</si>
  <si>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</si>
  <si>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</si>
  <si>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</si>
  <si>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</si>
  <si>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</si>
  <si>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</si>
  <si>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</si>
  <si>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</si>
  <si>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</si>
  <si>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</si>
  <si>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</si>
  <si>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</si>
  <si>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</si>
  <si>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</si>
  <si>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</si>
  <si>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</si>
  <si>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</si>
  <si>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</si>
  <si>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</si>
  <si>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</si>
  <si>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</si>
  <si>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</si>
  <si>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</si>
  <si>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</si>
  <si>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</si>
  <si>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</si>
  <si>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</si>
  <si>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</si>
  <si>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</si>
  <si>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</si>
  <si>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</si>
  <si>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</si>
  <si>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</si>
  <si>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</si>
  <si>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</si>
  <si>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</si>
  <si>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</si>
  <si>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</si>
  <si>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</si>
  <si>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</si>
  <si>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</si>
  <si>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</si>
  <si>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</si>
  <si>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</si>
  <si>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</si>
  <si>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</si>
  <si>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FW07720</t>
  </si>
  <si>
    <t>常州亚东</t>
  </si>
  <si>
    <t>YES</t>
  </si>
  <si>
    <t>21FW云杉橘/L36//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</si>
  <si>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</si>
  <si>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</si>
  <si>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</si>
  <si>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</si>
  <si>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</si>
  <si>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</si>
  <si>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</si>
  <si>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</si>
  <si>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</si>
  <si>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</si>
  <si>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</si>
  <si>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</si>
  <si>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</si>
  <si>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</si>
  <si>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</si>
  <si>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</si>
  <si>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</si>
  <si>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</si>
  <si>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</si>
  <si>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</si>
  <si>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</si>
  <si>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</si>
  <si>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</si>
  <si>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</si>
  <si>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</si>
  <si>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</si>
  <si>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</si>
  <si>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</si>
  <si>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</si>
  <si>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</si>
  <si>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</si>
  <si>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</si>
  <si>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</si>
  <si>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</si>
  <si>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</si>
  <si>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</si>
  <si>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</si>
  <si>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</si>
  <si>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</si>
  <si>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</si>
  <si>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</si>
  <si>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</si>
  <si>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</si>
  <si>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</si>
  <si>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</si>
  <si>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</si>
  <si>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</si>
  <si>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</si>
  <si>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</si>
  <si>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</si>
  <si>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</si>
  <si>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</si>
  <si>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</si>
  <si>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</si>
  <si>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</si>
  <si>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</si>
  <si>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</si>
  <si>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</si>
  <si>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</si>
  <si>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</si>
  <si>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</si>
  <si>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ZD00198</t>
  </si>
  <si>
    <t>12C黑/701/</t>
  </si>
  <si>
    <t>ZD00224</t>
  </si>
  <si>
    <t>XXXX黑色/713/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</si>
  <si>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</si>
  <si>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TADDCM91129</t>
  </si>
  <si>
    <t>TADDCM91129</t>
    <phoneticPr fontId="39" type="noConversion"/>
  </si>
  <si>
    <t>TADDCM91129</t>
    <phoneticPr fontId="39" type="noConversion"/>
  </si>
  <si>
    <t>男士羽绒服</t>
    <phoneticPr fontId="39" type="noConversion"/>
  </si>
  <si>
    <t>男士羽绒服</t>
    <phoneticPr fontId="39" type="noConversion"/>
  </si>
  <si>
    <r>
      <t>3</t>
    </r>
    <r>
      <rPr>
        <sz val="11"/>
        <rFont val="宋体"/>
        <family val="3"/>
        <charset val="134"/>
      </rPr>
      <t>.袖子不圆顺，</t>
    </r>
    <phoneticPr fontId="39" type="noConversion"/>
  </si>
  <si>
    <t>李晓龙</t>
    <phoneticPr fontId="39" type="noConversion"/>
  </si>
  <si>
    <r>
      <t>验货时间：202</t>
    </r>
    <r>
      <rPr>
        <b/>
        <sz val="12"/>
        <color theme="1"/>
        <rFont val="宋体"/>
        <family val="3"/>
        <charset val="134"/>
      </rPr>
      <t>4</t>
    </r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family val="3"/>
        <charset val="134"/>
      </rPr>
      <t>5</t>
    </r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family val="3"/>
        <charset val="134"/>
      </rPr>
      <t>15</t>
    </r>
    <phoneticPr fontId="39" type="noConversion"/>
  </si>
  <si>
    <t>√√</t>
    <phoneticPr fontId="39" type="noConversion"/>
  </si>
  <si>
    <t>黑色</t>
    <phoneticPr fontId="39" type="noConversion"/>
  </si>
  <si>
    <t>-1-0.5</t>
    <phoneticPr fontId="39" type="noConversion"/>
  </si>
  <si>
    <r>
      <t>-0.8</t>
    </r>
    <r>
      <rPr>
        <sz val="11"/>
        <rFont val="微软雅黑"/>
        <family val="2"/>
        <charset val="134"/>
      </rPr>
      <t>/-0.1.5</t>
    </r>
    <phoneticPr fontId="39" type="noConversion"/>
  </si>
  <si>
    <t>√-0.5</t>
    <phoneticPr fontId="39" type="noConversion"/>
  </si>
  <si>
    <t>√-01.5</t>
    <phoneticPr fontId="39" type="noConversion"/>
  </si>
  <si>
    <t>√-1</t>
    <phoneticPr fontId="39" type="noConversion"/>
  </si>
  <si>
    <t>期货</t>
    <phoneticPr fontId="39" type="noConversion"/>
  </si>
  <si>
    <r>
      <t>4</t>
    </r>
    <r>
      <rPr>
        <sz val="11"/>
        <rFont val="宋体"/>
        <family val="3"/>
        <charset val="134"/>
      </rPr>
      <t>.合缝处有夹绒</t>
    </r>
    <phoneticPr fontId="39" type="noConversion"/>
  </si>
  <si>
    <t>男式羽绒服</t>
    <phoneticPr fontId="39" type="noConversion"/>
  </si>
  <si>
    <t>天津</t>
    <phoneticPr fontId="39" type="noConversion"/>
  </si>
  <si>
    <t>19SS黑色/E77//</t>
    <phoneticPr fontId="46" type="noConversion"/>
  </si>
  <si>
    <r>
      <t>制表时间：202</t>
    </r>
    <r>
      <rPr>
        <b/>
        <sz val="14"/>
        <color theme="1"/>
        <rFont val="宋体"/>
        <family val="3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family val="3"/>
        <charset val="134"/>
        <scheme val="minor"/>
      </rPr>
      <t>5</t>
    </r>
    <r>
      <rPr>
        <b/>
        <sz val="14"/>
        <color theme="1"/>
        <rFont val="宋体"/>
        <charset val="134"/>
        <scheme val="minor"/>
      </rPr>
      <t>-1</t>
    </r>
    <r>
      <rPr>
        <b/>
        <sz val="14"/>
        <color theme="1"/>
        <rFont val="宋体"/>
        <family val="3"/>
        <charset val="134"/>
        <scheme val="minor"/>
      </rPr>
      <t>0</t>
    </r>
    <phoneticPr fontId="39" type="noConversion"/>
  </si>
  <si>
    <t>制表时间：2024-5-10</t>
    <phoneticPr fontId="39" type="noConversion"/>
  </si>
  <si>
    <t>刺绣</t>
    <phoneticPr fontId="39" type="noConversion"/>
  </si>
  <si>
    <r>
      <t>制表时间：202</t>
    </r>
    <r>
      <rPr>
        <b/>
        <sz val="14"/>
        <color theme="1"/>
        <rFont val="宋体"/>
        <family val="3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family val="3"/>
        <charset val="134"/>
        <scheme val="minor"/>
      </rPr>
      <t>5</t>
    </r>
    <r>
      <rPr>
        <b/>
        <sz val="14"/>
        <color theme="1"/>
        <rFont val="宋体"/>
        <charset val="134"/>
        <scheme val="minor"/>
      </rPr>
      <t>-12</t>
    </r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</si>
</sst>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color rgb="FFFF0000"/>
      <name val="微软雅黑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微软雅黑"/>
      <family val="2"/>
      <charset val="134"/>
    </font>
    <font>
      <sz val="8"/>
      <color rgb="FF000000"/>
      <name val="宋体"/>
      <family val="3"/>
      <charset val="134"/>
    </font>
    <font>
      <sz val="9"/>
      <name val="等线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3">
    <xf numFmtId="0" fontId="0" fillId="0" borderId="0"/>
    <xf numFmtId="0" fontId="36" fillId="0" borderId="0">
      <alignment horizontal="center" vertical="center"/>
    </xf>
    <xf numFmtId="0" fontId="35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6" fillId="0" borderId="0">
      <alignment vertical="center"/>
    </xf>
    <xf numFmtId="0" fontId="16" fillId="0" borderId="0"/>
    <xf numFmtId="0" fontId="35" fillId="0" borderId="0">
      <alignment vertical="center"/>
    </xf>
    <xf numFmtId="0" fontId="37" fillId="0" borderId="0">
      <alignment vertical="center"/>
    </xf>
    <xf numFmtId="0" fontId="36" fillId="0" borderId="0">
      <alignment horizontal="center" vertical="center"/>
    </xf>
    <xf numFmtId="0" fontId="38" fillId="0" borderId="0">
      <alignment horizontal="center" vertical="center"/>
    </xf>
    <xf numFmtId="0" fontId="16" fillId="0" borderId="0"/>
    <xf numFmtId="0" fontId="36" fillId="0" borderId="0">
      <alignment horizontal="center" vertical="center"/>
    </xf>
  </cellStyleXfs>
  <cellXfs count="4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11" xfId="9" applyFont="1" applyBorder="1" applyAlignment="1">
      <alignment horizontal="center" vertical="center" wrapText="1"/>
    </xf>
    <xf numFmtId="0" fontId="6" fillId="0" borderId="0" xfId="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4" borderId="0" xfId="0" applyFill="1"/>
    <xf numFmtId="4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12" applyFont="1" applyFill="1" applyBorder="1" applyAlignment="1">
      <alignment horizontal="center" vertical="center" wrapText="1"/>
    </xf>
    <xf numFmtId="0" fontId="6" fillId="0" borderId="14" xfId="12" applyFont="1" applyFill="1" applyBorder="1" applyAlignment="1">
      <alignment horizontal="center" vertical="center" wrapText="1"/>
    </xf>
    <xf numFmtId="0" fontId="0" fillId="4" borderId="2" xfId="0" applyFill="1" applyBorder="1"/>
    <xf numFmtId="0" fontId="5" fillId="0" borderId="0" xfId="1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4" borderId="0" xfId="6" applyFont="1" applyFill="1"/>
    <xf numFmtId="0" fontId="12" fillId="4" borderId="15" xfId="5" applyFont="1" applyFill="1" applyBorder="1" applyAlignment="1">
      <alignment horizontal="left" vertical="center"/>
    </xf>
    <xf numFmtId="0" fontId="12" fillId="4" borderId="16" xfId="5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1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2" fillId="4" borderId="16" xfId="5" applyFont="1" applyFill="1" applyBorder="1" applyAlignment="1">
      <alignment horizontal="left" vertical="center"/>
    </xf>
    <xf numFmtId="0" fontId="16" fillId="0" borderId="0" xfId="5" applyFill="1" applyBorder="1" applyAlignment="1">
      <alignment horizontal="left" vertical="center"/>
    </xf>
    <xf numFmtId="0" fontId="16" fillId="0" borderId="0" xfId="5" applyFont="1" applyFill="1" applyAlignment="1">
      <alignment horizontal="left" vertical="center"/>
    </xf>
    <xf numFmtId="0" fontId="16" fillId="0" borderId="0" xfId="5" applyFill="1" applyAlignment="1">
      <alignment horizontal="left" vertical="center"/>
    </xf>
    <xf numFmtId="0" fontId="18" fillId="0" borderId="21" xfId="5" applyFont="1" applyFill="1" applyBorder="1" applyAlignment="1">
      <alignment horizontal="left" vertical="center"/>
    </xf>
    <xf numFmtId="0" fontId="18" fillId="0" borderId="22" xfId="5" applyFont="1" applyFill="1" applyBorder="1" applyAlignment="1">
      <alignment horizontal="center" vertical="center"/>
    </xf>
    <xf numFmtId="0" fontId="18" fillId="0" borderId="22" xfId="5" applyFont="1" applyFill="1" applyBorder="1" applyAlignment="1">
      <alignment vertical="center"/>
    </xf>
    <xf numFmtId="0" fontId="18" fillId="0" borderId="23" xfId="5" applyFont="1" applyFill="1" applyBorder="1" applyAlignment="1">
      <alignment vertical="center"/>
    </xf>
    <xf numFmtId="0" fontId="18" fillId="0" borderId="24" xfId="5" applyFont="1" applyFill="1" applyBorder="1" applyAlignment="1">
      <alignment vertical="center"/>
    </xf>
    <xf numFmtId="0" fontId="18" fillId="0" borderId="23" xfId="5" applyFont="1" applyFill="1" applyBorder="1" applyAlignment="1">
      <alignment horizontal="left" vertical="center"/>
    </xf>
    <xf numFmtId="0" fontId="19" fillId="0" borderId="24" xfId="5" applyFont="1" applyFill="1" applyBorder="1" applyAlignment="1">
      <alignment horizontal="right" vertical="center"/>
    </xf>
    <xf numFmtId="0" fontId="18" fillId="0" borderId="24" xfId="5" applyFont="1" applyFill="1" applyBorder="1" applyAlignment="1">
      <alignment horizontal="left" vertical="center"/>
    </xf>
    <xf numFmtId="0" fontId="18" fillId="0" borderId="25" xfId="5" applyFont="1" applyFill="1" applyBorder="1" applyAlignment="1">
      <alignment vertical="center"/>
    </xf>
    <xf numFmtId="0" fontId="18" fillId="0" borderId="26" xfId="5" applyFont="1" applyFill="1" applyBorder="1" applyAlignment="1">
      <alignment vertical="center"/>
    </xf>
    <xf numFmtId="0" fontId="20" fillId="0" borderId="26" xfId="5" applyFont="1" applyFill="1" applyBorder="1" applyAlignment="1">
      <alignment vertical="center"/>
    </xf>
    <xf numFmtId="0" fontId="20" fillId="0" borderId="26" xfId="5" applyFont="1" applyFill="1" applyBorder="1" applyAlignment="1">
      <alignment horizontal="left" vertical="center"/>
    </xf>
    <xf numFmtId="0" fontId="18" fillId="0" borderId="0" xfId="5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0" fontId="20" fillId="0" borderId="0" xfId="5" applyFont="1" applyFill="1" applyAlignment="1">
      <alignment horizontal="left" vertical="center"/>
    </xf>
    <xf numFmtId="0" fontId="18" fillId="0" borderId="21" xfId="5" applyFont="1" applyFill="1" applyBorder="1" applyAlignment="1">
      <alignment vertical="center"/>
    </xf>
    <xf numFmtId="0" fontId="20" fillId="0" borderId="24" xfId="5" applyFont="1" applyFill="1" applyBorder="1" applyAlignment="1">
      <alignment horizontal="left" vertical="center"/>
    </xf>
    <xf numFmtId="0" fontId="20" fillId="0" borderId="24" xfId="5" applyFont="1" applyFill="1" applyBorder="1" applyAlignment="1">
      <alignment vertical="center"/>
    </xf>
    <xf numFmtId="0" fontId="20" fillId="0" borderId="0" xfId="5" applyFont="1" applyFill="1" applyBorder="1" applyAlignment="1">
      <alignment horizontal="left" vertical="center"/>
    </xf>
    <xf numFmtId="0" fontId="18" fillId="0" borderId="22" xfId="5" applyFont="1" applyFill="1" applyBorder="1" applyAlignment="1">
      <alignment horizontal="left" vertical="center"/>
    </xf>
    <xf numFmtId="0" fontId="18" fillId="0" borderId="25" xfId="5" applyFont="1" applyFill="1" applyBorder="1" applyAlignment="1">
      <alignment horizontal="left" vertical="center"/>
    </xf>
    <xf numFmtId="58" fontId="20" fillId="0" borderId="26" xfId="5" applyNumberFormat="1" applyFont="1" applyFill="1" applyBorder="1" applyAlignment="1">
      <alignment vertical="center"/>
    </xf>
    <xf numFmtId="0" fontId="20" fillId="0" borderId="38" xfId="5" applyFont="1" applyFill="1" applyBorder="1" applyAlignment="1">
      <alignment horizontal="left" vertical="center"/>
    </xf>
    <xf numFmtId="0" fontId="20" fillId="0" borderId="39" xfId="5" applyFont="1" applyFill="1" applyBorder="1" applyAlignment="1">
      <alignment horizontal="left" vertical="center"/>
    </xf>
    <xf numFmtId="0" fontId="16" fillId="0" borderId="0" xfId="5" applyFont="1" applyAlignment="1">
      <alignment horizontal="left" vertical="center"/>
    </xf>
    <xf numFmtId="0" fontId="22" fillId="0" borderId="43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21" fillId="0" borderId="21" xfId="5" applyFont="1" applyBorder="1" applyAlignment="1">
      <alignment horizontal="center" vertical="center"/>
    </xf>
    <xf numFmtId="0" fontId="21" fillId="0" borderId="22" xfId="5" applyFont="1" applyBorder="1" applyAlignment="1">
      <alignment horizontal="center" vertical="center"/>
    </xf>
    <xf numFmtId="0" fontId="21" fillId="0" borderId="23" xfId="5" applyFont="1" applyBorder="1" applyAlignment="1">
      <alignment horizontal="left" vertical="center"/>
    </xf>
    <xf numFmtId="0" fontId="19" fillId="0" borderId="24" xfId="5" applyFont="1" applyBorder="1" applyAlignment="1">
      <alignment horizontal="left" vertical="center"/>
    </xf>
    <xf numFmtId="0" fontId="19" fillId="0" borderId="38" xfId="5" applyFont="1" applyBorder="1" applyAlignment="1">
      <alignment horizontal="left" vertical="center"/>
    </xf>
    <xf numFmtId="0" fontId="21" fillId="0" borderId="23" xfId="5" applyFont="1" applyBorder="1" applyAlignment="1">
      <alignment vertical="center"/>
    </xf>
    <xf numFmtId="0" fontId="19" fillId="0" borderId="24" xfId="5" applyFont="1" applyBorder="1" applyAlignment="1">
      <alignment vertical="center"/>
    </xf>
    <xf numFmtId="0" fontId="19" fillId="0" borderId="38" xfId="5" applyFont="1" applyBorder="1" applyAlignment="1">
      <alignment vertical="center"/>
    </xf>
    <xf numFmtId="0" fontId="21" fillId="0" borderId="24" xfId="5" applyFont="1" applyBorder="1" applyAlignment="1">
      <alignment vertical="center"/>
    </xf>
    <xf numFmtId="0" fontId="21" fillId="0" borderId="23" xfId="5" applyFont="1" applyBorder="1" applyAlignment="1">
      <alignment horizontal="center" vertical="center"/>
    </xf>
    <xf numFmtId="0" fontId="16" fillId="0" borderId="24" xfId="5" applyFont="1" applyBorder="1" applyAlignment="1">
      <alignment vertical="center"/>
    </xf>
    <xf numFmtId="0" fontId="19" fillId="0" borderId="23" xfId="5" applyFont="1" applyBorder="1" applyAlignment="1">
      <alignment horizontal="left" vertical="center"/>
    </xf>
    <xf numFmtId="0" fontId="24" fillId="0" borderId="25" xfId="5" applyFont="1" applyBorder="1" applyAlignment="1">
      <alignment vertical="center"/>
    </xf>
    <xf numFmtId="0" fontId="21" fillId="0" borderId="21" xfId="5" applyFont="1" applyBorder="1" applyAlignment="1">
      <alignment vertical="center"/>
    </xf>
    <xf numFmtId="0" fontId="16" fillId="0" borderId="22" xfId="5" applyFont="1" applyBorder="1" applyAlignment="1">
      <alignment horizontal="left" vertical="center"/>
    </xf>
    <xf numFmtId="0" fontId="19" fillId="0" borderId="22" xfId="5" applyFont="1" applyBorder="1" applyAlignment="1">
      <alignment horizontal="left" vertical="center"/>
    </xf>
    <xf numFmtId="0" fontId="16" fillId="0" borderId="22" xfId="5" applyFont="1" applyBorder="1" applyAlignment="1">
      <alignment vertical="center"/>
    </xf>
    <xf numFmtId="0" fontId="21" fillId="0" borderId="22" xfId="5" applyFont="1" applyBorder="1" applyAlignment="1">
      <alignment vertical="center"/>
    </xf>
    <xf numFmtId="0" fontId="16" fillId="0" borderId="24" xfId="5" applyFont="1" applyBorder="1" applyAlignment="1">
      <alignment horizontal="left" vertical="center"/>
    </xf>
    <xf numFmtId="0" fontId="19" fillId="0" borderId="26" xfId="5" applyFont="1" applyBorder="1" applyAlignment="1">
      <alignment horizontal="left" vertical="center"/>
    </xf>
    <xf numFmtId="0" fontId="21" fillId="0" borderId="24" xfId="5" applyFont="1" applyBorder="1" applyAlignment="1">
      <alignment horizontal="center" vertical="center"/>
    </xf>
    <xf numFmtId="0" fontId="22" fillId="0" borderId="45" xfId="5" applyFont="1" applyBorder="1" applyAlignment="1">
      <alignment vertical="center"/>
    </xf>
    <xf numFmtId="0" fontId="22" fillId="0" borderId="46" xfId="5" applyFont="1" applyBorder="1" applyAlignment="1">
      <alignment vertical="center"/>
    </xf>
    <xf numFmtId="0" fontId="19" fillId="0" borderId="46" xfId="5" applyFont="1" applyBorder="1" applyAlignment="1">
      <alignment vertical="center"/>
    </xf>
    <xf numFmtId="58" fontId="16" fillId="0" borderId="46" xfId="5" applyNumberFormat="1" applyFont="1" applyBorder="1" applyAlignment="1">
      <alignment vertical="center"/>
    </xf>
    <xf numFmtId="0" fontId="19" fillId="0" borderId="37" xfId="5" applyFont="1" applyBorder="1" applyAlignment="1">
      <alignment horizontal="left" vertical="center"/>
    </xf>
    <xf numFmtId="0" fontId="19" fillId="0" borderId="39" xfId="5" applyFont="1" applyBorder="1" applyAlignment="1">
      <alignment horizontal="left" vertical="center"/>
    </xf>
    <xf numFmtId="0" fontId="18" fillId="0" borderId="38" xfId="5" applyFont="1" applyBorder="1" applyAlignment="1">
      <alignment horizontal="left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9" fillId="0" borderId="2" xfId="11" applyFont="1" applyFill="1" applyBorder="1" applyAlignment="1">
      <alignment horizontal="center" vertical="center"/>
    </xf>
    <xf numFmtId="0" fontId="12" fillId="4" borderId="0" xfId="6" applyFont="1" applyFill="1"/>
    <xf numFmtId="0" fontId="0" fillId="4" borderId="0" xfId="7" applyFont="1" applyFill="1">
      <alignment vertical="center"/>
    </xf>
    <xf numFmtId="14" fontId="12" fillId="4" borderId="0" xfId="6" applyNumberFormat="1" applyFont="1" applyFill="1"/>
    <xf numFmtId="0" fontId="16" fillId="0" borderId="0" xfId="5" applyFont="1" applyBorder="1" applyAlignment="1">
      <alignment horizontal="left" vertical="center"/>
    </xf>
    <xf numFmtId="0" fontId="21" fillId="0" borderId="48" xfId="5" applyFont="1" applyBorder="1" applyAlignment="1">
      <alignment vertical="center"/>
    </xf>
    <xf numFmtId="0" fontId="16" fillId="0" borderId="49" xfId="5" applyFont="1" applyBorder="1" applyAlignment="1">
      <alignment horizontal="left" vertical="center"/>
    </xf>
    <xf numFmtId="0" fontId="19" fillId="0" borderId="49" xfId="5" applyFont="1" applyBorder="1" applyAlignment="1">
      <alignment horizontal="left" vertical="center"/>
    </xf>
    <xf numFmtId="0" fontId="16" fillId="0" borderId="49" xfId="5" applyFont="1" applyBorder="1" applyAlignment="1">
      <alignment vertical="center"/>
    </xf>
    <xf numFmtId="0" fontId="21" fillId="0" borderId="49" xfId="5" applyFont="1" applyBorder="1" applyAlignment="1">
      <alignment vertical="center"/>
    </xf>
    <xf numFmtId="0" fontId="21" fillId="0" borderId="48" xfId="5" applyFont="1" applyBorder="1" applyAlignment="1">
      <alignment horizontal="center" vertical="center"/>
    </xf>
    <xf numFmtId="0" fontId="19" fillId="0" borderId="49" xfId="5" applyFont="1" applyBorder="1" applyAlignment="1">
      <alignment horizontal="center" vertical="center"/>
    </xf>
    <xf numFmtId="0" fontId="21" fillId="0" borderId="49" xfId="5" applyFont="1" applyBorder="1" applyAlignment="1">
      <alignment horizontal="center" vertical="center"/>
    </xf>
    <xf numFmtId="0" fontId="16" fillId="0" borderId="49" xfId="5" applyFont="1" applyBorder="1" applyAlignment="1">
      <alignment horizontal="center" vertical="center"/>
    </xf>
    <xf numFmtId="0" fontId="19" fillId="0" borderId="24" xfId="5" applyFont="1" applyBorder="1" applyAlignment="1">
      <alignment horizontal="center" vertical="center"/>
    </xf>
    <xf numFmtId="0" fontId="16" fillId="0" borderId="24" xfId="5" applyFont="1" applyBorder="1" applyAlignment="1">
      <alignment horizontal="center" vertical="center"/>
    </xf>
    <xf numFmtId="0" fontId="28" fillId="0" borderId="55" xfId="5" applyFont="1" applyBorder="1" applyAlignment="1">
      <alignment horizontal="left" vertical="center" wrapText="1"/>
    </xf>
    <xf numFmtId="9" fontId="19" fillId="0" borderId="24" xfId="5" applyNumberFormat="1" applyFont="1" applyBorder="1" applyAlignment="1">
      <alignment horizontal="center" vertical="center"/>
    </xf>
    <xf numFmtId="0" fontId="22" fillId="0" borderId="43" xfId="5" applyFont="1" applyBorder="1" applyAlignment="1">
      <alignment vertical="center"/>
    </xf>
    <xf numFmtId="0" fontId="22" fillId="0" borderId="44" xfId="5" applyFont="1" applyBorder="1" applyAlignment="1">
      <alignment vertical="center"/>
    </xf>
    <xf numFmtId="0" fontId="19" fillId="0" borderId="59" xfId="5" applyFont="1" applyBorder="1" applyAlignment="1">
      <alignment vertical="center"/>
    </xf>
    <xf numFmtId="0" fontId="22" fillId="0" borderId="59" xfId="5" applyFont="1" applyBorder="1" applyAlignment="1">
      <alignment vertical="center"/>
    </xf>
    <xf numFmtId="58" fontId="16" fillId="0" borderId="44" xfId="5" applyNumberFormat="1" applyFont="1" applyBorder="1" applyAlignment="1">
      <alignment vertical="center"/>
    </xf>
    <xf numFmtId="0" fontId="19" fillId="0" borderId="53" xfId="5" applyFont="1" applyBorder="1" applyAlignment="1">
      <alignment horizontal="left" vertical="center"/>
    </xf>
    <xf numFmtId="0" fontId="21" fillId="0" borderId="0" xfId="5" applyFont="1" applyBorder="1" applyAlignment="1">
      <alignment vertical="center"/>
    </xf>
    <xf numFmtId="0" fontId="29" fillId="0" borderId="38" xfId="5" applyFont="1" applyBorder="1" applyAlignment="1">
      <alignment horizontal="left" vertical="center" wrapText="1"/>
    </xf>
    <xf numFmtId="0" fontId="29" fillId="0" borderId="38" xfId="5" applyFont="1" applyBorder="1" applyAlignment="1">
      <alignment horizontal="left" vertical="center"/>
    </xf>
    <xf numFmtId="0" fontId="20" fillId="0" borderId="38" xfId="5" applyFont="1" applyBorder="1" applyAlignment="1">
      <alignment horizontal="left" vertical="center"/>
    </xf>
    <xf numFmtId="0" fontId="31" fillId="0" borderId="65" xfId="0" applyFont="1" applyBorder="1"/>
    <xf numFmtId="0" fontId="31" fillId="0" borderId="2" xfId="0" applyFont="1" applyBorder="1"/>
    <xf numFmtId="0" fontId="31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31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6" fillId="0" borderId="13" xfId="1" quotePrefix="1" applyFont="1" applyBorder="1" applyAlignment="1">
      <alignment horizontal="center" vertical="center" wrapText="1"/>
    </xf>
    <xf numFmtId="0" fontId="5" fillId="0" borderId="0" xfId="10" quotePrefix="1" applyFont="1" applyBorder="1" applyAlignment="1">
      <alignment horizontal="center" vertical="center" wrapText="1"/>
    </xf>
    <xf numFmtId="0" fontId="5" fillId="3" borderId="5" xfId="10" quotePrefix="1" applyFont="1" applyFill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wrapText="1"/>
    </xf>
    <xf numFmtId="0" fontId="6" fillId="3" borderId="7" xfId="1" quotePrefix="1" applyFont="1" applyFill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10" xfId="0" applyFont="1" applyFill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27" fillId="0" borderId="20" xfId="5" applyFont="1" applyBorder="1" applyAlignment="1">
      <alignment horizontal="center" vertical="top"/>
    </xf>
    <xf numFmtId="0" fontId="19" fillId="0" borderId="44" xfId="5" applyFont="1" applyBorder="1" applyAlignment="1">
      <alignment horizontal="center" vertical="center"/>
    </xf>
    <xf numFmtId="0" fontId="22" fillId="0" borderId="44" xfId="5" applyFont="1" applyBorder="1" applyAlignment="1">
      <alignment horizontal="center" vertical="center"/>
    </xf>
    <xf numFmtId="0" fontId="16" fillId="0" borderId="44" xfId="5" applyFont="1" applyBorder="1" applyAlignment="1">
      <alignment horizontal="center" vertical="center"/>
    </xf>
    <xf numFmtId="0" fontId="16" fillId="0" borderId="50" xfId="5" applyFont="1" applyBorder="1" applyAlignment="1">
      <alignment horizontal="center" vertical="center"/>
    </xf>
    <xf numFmtId="0" fontId="21" fillId="0" borderId="21" xfId="5" applyFont="1" applyBorder="1" applyAlignment="1">
      <alignment horizontal="center" vertical="center"/>
    </xf>
    <xf numFmtId="0" fontId="21" fillId="0" borderId="22" xfId="5" applyFont="1" applyBorder="1" applyAlignment="1">
      <alignment horizontal="center" vertical="center"/>
    </xf>
    <xf numFmtId="0" fontId="21" fillId="0" borderId="37" xfId="5" applyFont="1" applyBorder="1" applyAlignment="1">
      <alignment horizontal="center" vertical="center"/>
    </xf>
    <xf numFmtId="0" fontId="22" fillId="0" borderId="21" xfId="5" applyFont="1" applyBorder="1" applyAlignment="1">
      <alignment horizontal="center" vertical="center"/>
    </xf>
    <xf numFmtId="0" fontId="22" fillId="0" borderId="22" xfId="5" applyFont="1" applyBorder="1" applyAlignment="1">
      <alignment horizontal="center" vertical="center"/>
    </xf>
    <xf numFmtId="0" fontId="22" fillId="0" borderId="37" xfId="5" applyFont="1" applyBorder="1" applyAlignment="1">
      <alignment horizontal="center" vertical="center"/>
    </xf>
    <xf numFmtId="0" fontId="19" fillId="0" borderId="24" xfId="5" applyFont="1" applyBorder="1" applyAlignment="1">
      <alignment horizontal="left" vertical="center"/>
    </xf>
    <xf numFmtId="0" fontId="19" fillId="0" borderId="38" xfId="5" applyFont="1" applyBorder="1" applyAlignment="1">
      <alignment horizontal="left" vertical="center"/>
    </xf>
    <xf numFmtId="0" fontId="21" fillId="0" borderId="23" xfId="5" applyFont="1" applyBorder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14" fontId="19" fillId="0" borderId="24" xfId="5" applyNumberFormat="1" applyFont="1" applyBorder="1" applyAlignment="1">
      <alignment horizontal="center" vertical="center"/>
    </xf>
    <xf numFmtId="14" fontId="19" fillId="0" borderId="38" xfId="5" applyNumberFormat="1" applyFont="1" applyBorder="1" applyAlignment="1">
      <alignment horizontal="center" vertical="center"/>
    </xf>
    <xf numFmtId="0" fontId="19" fillId="0" borderId="29" xfId="5" applyFont="1" applyBorder="1" applyAlignment="1">
      <alignment horizontal="left" vertical="center"/>
    </xf>
    <xf numFmtId="0" fontId="19" fillId="0" borderId="41" xfId="5" applyFont="1" applyBorder="1" applyAlignment="1">
      <alignment horizontal="left" vertical="center"/>
    </xf>
    <xf numFmtId="0" fontId="19" fillId="0" borderId="26" xfId="5" applyFont="1" applyBorder="1" applyAlignment="1">
      <alignment horizontal="center" vertical="center"/>
    </xf>
    <xf numFmtId="0" fontId="19" fillId="0" borderId="39" xfId="5" applyFont="1" applyBorder="1" applyAlignment="1">
      <alignment horizontal="center" vertical="center"/>
    </xf>
    <xf numFmtId="0" fontId="21" fillId="0" borderId="25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14" fontId="19" fillId="0" borderId="26" xfId="5" applyNumberFormat="1" applyFont="1" applyBorder="1" applyAlignment="1">
      <alignment horizontal="center" vertical="center"/>
    </xf>
    <xf numFmtId="14" fontId="19" fillId="0" borderId="39" xfId="5" applyNumberFormat="1" applyFont="1" applyBorder="1" applyAlignment="1">
      <alignment horizontal="center" vertical="center"/>
    </xf>
    <xf numFmtId="0" fontId="21" fillId="0" borderId="54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60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2" fillId="0" borderId="52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 wrapText="1"/>
    </xf>
    <xf numFmtId="0" fontId="21" fillId="0" borderId="35" xfId="5" applyFont="1" applyBorder="1" applyAlignment="1">
      <alignment horizontal="left" vertical="center" wrapText="1"/>
    </xf>
    <xf numFmtId="0" fontId="21" fillId="0" borderId="42" xfId="5" applyFont="1" applyBorder="1" applyAlignment="1">
      <alignment horizontal="left" vertical="center" wrapText="1"/>
    </xf>
    <xf numFmtId="0" fontId="21" fillId="0" borderId="48" xfId="5" applyFont="1" applyBorder="1" applyAlignment="1">
      <alignment horizontal="left" vertical="center"/>
    </xf>
    <xf numFmtId="0" fontId="21" fillId="0" borderId="49" xfId="5" applyFont="1" applyBorder="1" applyAlignment="1">
      <alignment horizontal="left" vertical="center"/>
    </xf>
    <xf numFmtId="0" fontId="21" fillId="0" borderId="53" xfId="5" applyFont="1" applyBorder="1" applyAlignment="1">
      <alignment horizontal="left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9" fillId="0" borderId="33" xfId="5" applyNumberFormat="1" applyFont="1" applyBorder="1" applyAlignment="1">
      <alignment horizontal="left" vertical="center"/>
    </xf>
    <xf numFmtId="9" fontId="19" fillId="0" borderId="28" xfId="5" applyNumberFormat="1" applyFont="1" applyBorder="1" applyAlignment="1">
      <alignment horizontal="left" vertical="center"/>
    </xf>
    <xf numFmtId="9" fontId="19" fillId="0" borderId="40" xfId="5" applyNumberFormat="1" applyFont="1" applyBorder="1" applyAlignment="1">
      <alignment horizontal="left" vertical="center"/>
    </xf>
    <xf numFmtId="9" fontId="19" fillId="0" borderId="34" xfId="5" applyNumberFormat="1" applyFont="1" applyBorder="1" applyAlignment="1">
      <alignment horizontal="left" vertical="center"/>
    </xf>
    <xf numFmtId="9" fontId="19" fillId="0" borderId="35" xfId="5" applyNumberFormat="1" applyFont="1" applyBorder="1" applyAlignment="1">
      <alignment horizontal="left" vertical="center"/>
    </xf>
    <xf numFmtId="9" fontId="19" fillId="0" borderId="42" xfId="5" applyNumberFormat="1" applyFont="1" applyBorder="1" applyAlignment="1">
      <alignment horizontal="left" vertical="center"/>
    </xf>
    <xf numFmtId="0" fontId="18" fillId="0" borderId="48" xfId="5" applyFont="1" applyFill="1" applyBorder="1" applyAlignment="1">
      <alignment horizontal="left" vertical="center"/>
    </xf>
    <xf numFmtId="0" fontId="18" fillId="0" borderId="49" xfId="5" applyFont="1" applyFill="1" applyBorder="1" applyAlignment="1">
      <alignment horizontal="left" vertical="center"/>
    </xf>
    <xf numFmtId="0" fontId="18" fillId="0" borderId="53" xfId="5" applyFont="1" applyFill="1" applyBorder="1" applyAlignment="1">
      <alignment horizontal="left" vertical="center"/>
    </xf>
    <xf numFmtId="0" fontId="18" fillId="0" borderId="23" xfId="5" applyFont="1" applyFill="1" applyBorder="1" applyAlignment="1">
      <alignment horizontal="left" vertical="center"/>
    </xf>
    <xf numFmtId="0" fontId="18" fillId="0" borderId="24" xfId="5" applyFont="1" applyFill="1" applyBorder="1" applyAlignment="1">
      <alignment horizontal="left" vertical="center"/>
    </xf>
    <xf numFmtId="0" fontId="18" fillId="0" borderId="56" xfId="5" applyFont="1" applyFill="1" applyBorder="1" applyAlignment="1">
      <alignment horizontal="left" vertical="center"/>
    </xf>
    <xf numFmtId="0" fontId="18" fillId="0" borderId="35" xfId="5" applyFont="1" applyFill="1" applyBorder="1" applyAlignment="1">
      <alignment horizontal="left" vertical="center"/>
    </xf>
    <xf numFmtId="0" fontId="18" fillId="0" borderId="42" xfId="5" applyFont="1" applyFill="1" applyBorder="1" applyAlignment="1">
      <alignment horizontal="left" vertical="center"/>
    </xf>
    <xf numFmtId="0" fontId="22" fillId="0" borderId="32" xfId="5" applyFont="1" applyFill="1" applyBorder="1" applyAlignment="1">
      <alignment horizontal="left" vertical="center"/>
    </xf>
    <xf numFmtId="0" fontId="19" fillId="0" borderId="57" xfId="5" applyFont="1" applyFill="1" applyBorder="1" applyAlignment="1">
      <alignment horizontal="left" vertical="center"/>
    </xf>
    <xf numFmtId="0" fontId="19" fillId="0" borderId="58" xfId="5" applyFont="1" applyFill="1" applyBorder="1" applyAlignment="1">
      <alignment horizontal="left" vertical="center"/>
    </xf>
    <xf numFmtId="0" fontId="19" fillId="0" borderId="61" xfId="5" applyFont="1" applyFill="1" applyBorder="1" applyAlignment="1">
      <alignment horizontal="left" vertical="center"/>
    </xf>
    <xf numFmtId="0" fontId="19" fillId="0" borderId="31" xfId="5" applyFont="1" applyFill="1" applyBorder="1" applyAlignment="1">
      <alignment horizontal="left" vertical="center"/>
    </xf>
    <xf numFmtId="0" fontId="19" fillId="0" borderId="30" xfId="5" applyFont="1" applyFill="1" applyBorder="1" applyAlignment="1">
      <alignment horizontal="left" vertical="center"/>
    </xf>
    <xf numFmtId="0" fontId="19" fillId="0" borderId="41" xfId="5" applyFont="1" applyFill="1" applyBorder="1" applyAlignment="1">
      <alignment horizontal="left" vertical="center"/>
    </xf>
    <xf numFmtId="0" fontId="21" fillId="0" borderId="34" xfId="5" applyFont="1" applyFill="1" applyBorder="1" applyAlignment="1">
      <alignment horizontal="left" vertical="center"/>
    </xf>
    <xf numFmtId="0" fontId="21" fillId="0" borderId="35" xfId="5" applyFont="1" applyFill="1" applyBorder="1" applyAlignment="1">
      <alignment horizontal="left" vertical="center"/>
    </xf>
    <xf numFmtId="0" fontId="21" fillId="0" borderId="42" xfId="5" applyFont="1" applyFill="1" applyBorder="1" applyAlignment="1">
      <alignment horizontal="left" vertical="center"/>
    </xf>
    <xf numFmtId="0" fontId="26" fillId="0" borderId="46" xfId="5" applyFont="1" applyBorder="1" applyAlignment="1">
      <alignment horizontal="center" vertical="center"/>
    </xf>
    <xf numFmtId="0" fontId="22" fillId="0" borderId="32" xfId="5" applyFont="1" applyBorder="1" applyAlignment="1">
      <alignment horizontal="center" vertical="center"/>
    </xf>
    <xf numFmtId="0" fontId="22" fillId="0" borderId="62" xfId="5" applyFont="1" applyBorder="1" applyAlignment="1">
      <alignment horizontal="center" vertical="center"/>
    </xf>
    <xf numFmtId="0" fontId="19" fillId="0" borderId="59" xfId="5" applyFont="1" applyBorder="1" applyAlignment="1">
      <alignment horizontal="center" vertical="center"/>
    </xf>
    <xf numFmtId="0" fontId="19" fillId="0" borderId="60" xfId="5" applyFont="1" applyBorder="1" applyAlignment="1">
      <alignment horizontal="center" vertical="center"/>
    </xf>
    <xf numFmtId="0" fontId="19" fillId="0" borderId="54" xfId="5" applyFont="1" applyFill="1" applyBorder="1" applyAlignment="1">
      <alignment horizontal="left" vertical="center"/>
    </xf>
    <xf numFmtId="0" fontId="19" fillId="0" borderId="32" xfId="5" applyFont="1" applyFill="1" applyBorder="1" applyAlignment="1">
      <alignment horizontal="left" vertical="center"/>
    </xf>
    <xf numFmtId="0" fontId="19" fillId="0" borderId="60" xfId="5" applyFont="1" applyFill="1" applyBorder="1" applyAlignment="1">
      <alignment horizontal="left" vertical="center"/>
    </xf>
    <xf numFmtId="0" fontId="12" fillId="4" borderId="0" xfId="6" applyFont="1" applyFill="1" applyBorder="1" applyAlignment="1">
      <alignment horizontal="center"/>
    </xf>
    <xf numFmtId="0" fontId="11" fillId="4" borderId="0" xfId="6" applyFont="1" applyFill="1" applyBorder="1" applyAlignment="1">
      <alignment horizontal="center"/>
    </xf>
    <xf numFmtId="0" fontId="11" fillId="4" borderId="16" xfId="5" applyFont="1" applyFill="1" applyBorder="1" applyAlignment="1">
      <alignment horizontal="center" vertical="center"/>
    </xf>
    <xf numFmtId="0" fontId="11" fillId="4" borderId="18" xfId="5" applyFont="1" applyFill="1" applyBorder="1" applyAlignment="1">
      <alignment horizontal="center" vertical="center"/>
    </xf>
    <xf numFmtId="0" fontId="12" fillId="4" borderId="2" xfId="6" applyFont="1" applyFill="1" applyBorder="1" applyAlignment="1">
      <alignment horizontal="center" vertical="center"/>
    </xf>
    <xf numFmtId="0" fontId="12" fillId="4" borderId="2" xfId="6" applyFont="1" applyFill="1" applyBorder="1" applyAlignment="1" applyProtection="1">
      <alignment horizontal="center" vertical="center"/>
    </xf>
    <xf numFmtId="0" fontId="12" fillId="4" borderId="19" xfId="6" applyFont="1" applyFill="1" applyBorder="1" applyAlignment="1" applyProtection="1">
      <alignment horizontal="center" vertical="center"/>
    </xf>
    <xf numFmtId="0" fontId="12" fillId="4" borderId="17" xfId="6" applyFont="1" applyFill="1" applyBorder="1" applyAlignment="1" applyProtection="1">
      <alignment horizontal="center" vertical="center"/>
    </xf>
    <xf numFmtId="0" fontId="11" fillId="4" borderId="16" xfId="6" applyFont="1" applyFill="1" applyBorder="1" applyAlignment="1">
      <alignment horizontal="center"/>
    </xf>
    <xf numFmtId="0" fontId="11" fillId="4" borderId="2" xfId="6" applyFont="1" applyFill="1" applyBorder="1" applyAlignment="1">
      <alignment horizontal="center"/>
    </xf>
    <xf numFmtId="0" fontId="23" fillId="0" borderId="20" xfId="5" applyFont="1" applyBorder="1" applyAlignment="1">
      <alignment horizontal="center" vertical="top"/>
    </xf>
    <xf numFmtId="0" fontId="21" fillId="0" borderId="23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21" fillId="0" borderId="38" xfId="5" applyFont="1" applyBorder="1" applyAlignment="1">
      <alignment horizontal="center" vertical="center"/>
    </xf>
    <xf numFmtId="0" fontId="19" fillId="0" borderId="23" xfId="5" applyFont="1" applyBorder="1" applyAlignment="1">
      <alignment horizontal="left" vertical="center"/>
    </xf>
    <xf numFmtId="0" fontId="22" fillId="0" borderId="0" xfId="5" applyFont="1" applyBorder="1" applyAlignment="1">
      <alignment horizontal="left" vertical="center"/>
    </xf>
    <xf numFmtId="0" fontId="21" fillId="0" borderId="0" xfId="5" applyFont="1" applyBorder="1" applyAlignment="1">
      <alignment horizontal="left" vertical="center"/>
    </xf>
    <xf numFmtId="0" fontId="20" fillId="0" borderId="21" xfId="5" applyFont="1" applyBorder="1" applyAlignment="1">
      <alignment horizontal="left" vertical="center"/>
    </xf>
    <xf numFmtId="0" fontId="20" fillId="0" borderId="22" xfId="5" applyFont="1" applyBorder="1" applyAlignment="1">
      <alignment horizontal="left" vertical="center"/>
    </xf>
    <xf numFmtId="0" fontId="18" fillId="0" borderId="22" xfId="5" applyFont="1" applyBorder="1" applyAlignment="1">
      <alignment horizontal="left" vertical="center"/>
    </xf>
    <xf numFmtId="0" fontId="18" fillId="0" borderId="37" xfId="5" applyFont="1" applyBorder="1" applyAlignment="1">
      <alignment horizontal="left" vertical="center"/>
    </xf>
    <xf numFmtId="0" fontId="20" fillId="0" borderId="31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0" fontId="20" fillId="0" borderId="36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18" fillId="0" borderId="29" xfId="5" applyFont="1" applyBorder="1" applyAlignment="1">
      <alignment horizontal="left" vertical="center"/>
    </xf>
    <xf numFmtId="0" fontId="18" fillId="0" borderId="30" xfId="5" applyFont="1" applyBorder="1" applyAlignment="1">
      <alignment horizontal="left" vertical="center"/>
    </xf>
    <xf numFmtId="0" fontId="18" fillId="0" borderId="41" xfId="5" applyFont="1" applyBorder="1" applyAlignment="1">
      <alignment horizontal="left" vertical="center"/>
    </xf>
    <xf numFmtId="0" fontId="19" fillId="0" borderId="25" xfId="5" applyFont="1" applyBorder="1" applyAlignment="1">
      <alignment horizontal="left" vertical="center"/>
    </xf>
    <xf numFmtId="0" fontId="19" fillId="0" borderId="26" xfId="5" applyFont="1" applyBorder="1" applyAlignment="1">
      <alignment horizontal="left" vertical="center"/>
    </xf>
    <xf numFmtId="0" fontId="19" fillId="0" borderId="39" xfId="5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21" xfId="5" applyFont="1" applyFill="1" applyBorder="1" applyAlignment="1">
      <alignment horizontal="left" vertical="center"/>
    </xf>
    <xf numFmtId="0" fontId="18" fillId="0" borderId="22" xfId="5" applyFont="1" applyFill="1" applyBorder="1" applyAlignment="1">
      <alignment horizontal="left" vertical="center"/>
    </xf>
    <xf numFmtId="0" fontId="18" fillId="0" borderId="37" xfId="5" applyFont="1" applyFill="1" applyBorder="1" applyAlignment="1">
      <alignment horizontal="left" vertical="center"/>
    </xf>
    <xf numFmtId="0" fontId="18" fillId="0" borderId="24" xfId="5" applyFont="1" applyFill="1" applyBorder="1" applyAlignment="1">
      <alignment horizontal="center" vertical="center"/>
    </xf>
    <xf numFmtId="0" fontId="18" fillId="0" borderId="38" xfId="5" applyFont="1" applyFill="1" applyBorder="1" applyAlignment="1">
      <alignment horizontal="center" vertical="center"/>
    </xf>
    <xf numFmtId="0" fontId="21" fillId="0" borderId="23" xfId="5" applyFont="1" applyFill="1" applyBorder="1" applyAlignment="1">
      <alignment horizontal="left" vertical="center"/>
    </xf>
    <xf numFmtId="0" fontId="19" fillId="0" borderId="24" xfId="5" applyFont="1" applyFill="1" applyBorder="1" applyAlignment="1">
      <alignment horizontal="left" vertical="center"/>
    </xf>
    <xf numFmtId="0" fontId="19" fillId="0" borderId="38" xfId="5" applyFont="1" applyFill="1" applyBorder="1" applyAlignment="1">
      <alignment horizontal="left" vertical="center"/>
    </xf>
    <xf numFmtId="0" fontId="21" fillId="0" borderId="25" xfId="5" applyFont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21" fillId="0" borderId="39" xfId="5" applyFont="1" applyBorder="1" applyAlignment="1">
      <alignment horizontal="center" vertical="center"/>
    </xf>
    <xf numFmtId="0" fontId="18" fillId="0" borderId="24" xfId="5" applyFont="1" applyBorder="1" applyAlignment="1">
      <alignment horizontal="left" vertical="center"/>
    </xf>
    <xf numFmtId="0" fontId="18" fillId="0" borderId="38" xfId="5" applyFont="1" applyBorder="1" applyAlignment="1">
      <alignment horizontal="left" vertical="center"/>
    </xf>
    <xf numFmtId="0" fontId="22" fillId="0" borderId="0" xfId="5" applyFont="1" applyFill="1" applyBorder="1" applyAlignment="1">
      <alignment horizontal="left" vertical="center"/>
    </xf>
    <xf numFmtId="0" fontId="19" fillId="0" borderId="33" xfId="5" applyFont="1" applyFill="1" applyBorder="1" applyAlignment="1">
      <alignment horizontal="left" vertical="center"/>
    </xf>
    <xf numFmtId="0" fontId="19" fillId="0" borderId="28" xfId="5" applyFont="1" applyFill="1" applyBorder="1" applyAlignment="1">
      <alignment horizontal="left" vertical="center"/>
    </xf>
    <xf numFmtId="0" fontId="19" fillId="0" borderId="40" xfId="5" applyFont="1" applyFill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19" fillId="0" borderId="46" xfId="5" applyFont="1" applyBorder="1" applyAlignment="1">
      <alignment horizontal="center" vertical="center"/>
    </xf>
    <xf numFmtId="0" fontId="22" fillId="0" borderId="46" xfId="5" applyFont="1" applyBorder="1" applyAlignment="1">
      <alignment horizontal="center" vertical="center"/>
    </xf>
    <xf numFmtId="0" fontId="19" fillId="0" borderId="51" xfId="5" applyFont="1" applyBorder="1" applyAlignment="1">
      <alignment horizontal="center" vertical="center"/>
    </xf>
    <xf numFmtId="0" fontId="22" fillId="0" borderId="47" xfId="5" applyFont="1" applyFill="1" applyBorder="1" applyAlignment="1">
      <alignment horizontal="left" vertical="center"/>
    </xf>
    <xf numFmtId="0" fontId="22" fillId="0" borderId="46" xfId="5" applyFont="1" applyFill="1" applyBorder="1" applyAlignment="1">
      <alignment horizontal="left" vertical="center"/>
    </xf>
    <xf numFmtId="0" fontId="22" fillId="0" borderId="52" xfId="5" applyFont="1" applyFill="1" applyBorder="1" applyAlignment="1">
      <alignment horizontal="left" vertical="center"/>
    </xf>
    <xf numFmtId="0" fontId="22" fillId="0" borderId="48" xfId="5" applyFont="1" applyFill="1" applyBorder="1" applyAlignment="1">
      <alignment horizontal="center" vertical="center"/>
    </xf>
    <xf numFmtId="0" fontId="22" fillId="0" borderId="49" xfId="5" applyFont="1" applyFill="1" applyBorder="1" applyAlignment="1">
      <alignment horizontal="center" vertical="center"/>
    </xf>
    <xf numFmtId="0" fontId="22" fillId="0" borderId="53" xfId="5" applyFont="1" applyFill="1" applyBorder="1" applyAlignment="1">
      <alignment horizontal="center" vertical="center"/>
    </xf>
    <xf numFmtId="0" fontId="22" fillId="0" borderId="25" xfId="5" applyFont="1" applyFill="1" applyBorder="1" applyAlignment="1">
      <alignment horizontal="center" vertical="center"/>
    </xf>
    <xf numFmtId="0" fontId="22" fillId="0" borderId="26" xfId="5" applyFont="1" applyFill="1" applyBorder="1" applyAlignment="1">
      <alignment horizontal="center" vertical="center"/>
    </xf>
    <xf numFmtId="0" fontId="22" fillId="0" borderId="39" xfId="5" applyFont="1" applyFill="1" applyBorder="1" applyAlignment="1">
      <alignment horizontal="center" vertical="center"/>
    </xf>
    <xf numFmtId="0" fontId="16" fillId="0" borderId="46" xfId="5" applyFont="1" applyBorder="1" applyAlignment="1">
      <alignment horizontal="center" vertical="center"/>
    </xf>
    <xf numFmtId="0" fontId="16" fillId="0" borderId="51" xfId="5" applyFont="1" applyBorder="1" applyAlignment="1">
      <alignment horizontal="center" vertical="center"/>
    </xf>
    <xf numFmtId="0" fontId="17" fillId="0" borderId="20" xfId="5" applyFont="1" applyFill="1" applyBorder="1" applyAlignment="1">
      <alignment horizontal="center" vertical="top"/>
    </xf>
    <xf numFmtId="0" fontId="19" fillId="0" borderId="22" xfId="5" applyFont="1" applyFill="1" applyBorder="1" applyAlignment="1">
      <alignment horizontal="center" vertical="center"/>
    </xf>
    <xf numFmtId="0" fontId="20" fillId="0" borderId="22" xfId="5" applyFont="1" applyFill="1" applyBorder="1" applyAlignment="1">
      <alignment horizontal="center" vertical="center"/>
    </xf>
    <xf numFmtId="0" fontId="20" fillId="0" borderId="37" xfId="5" applyFont="1" applyFill="1" applyBorder="1" applyAlignment="1">
      <alignment horizontal="center" vertical="center"/>
    </xf>
    <xf numFmtId="0" fontId="19" fillId="0" borderId="24" xfId="5" applyFont="1" applyFill="1" applyBorder="1" applyAlignment="1">
      <alignment horizontal="center" vertical="center"/>
    </xf>
    <xf numFmtId="58" fontId="20" fillId="0" borderId="24" xfId="5" applyNumberFormat="1" applyFont="1" applyFill="1" applyBorder="1" applyAlignment="1">
      <alignment horizontal="center" vertical="center"/>
    </xf>
    <xf numFmtId="0" fontId="20" fillId="0" borderId="24" xfId="5" applyFont="1" applyFill="1" applyBorder="1" applyAlignment="1">
      <alignment horizontal="center" vertical="center"/>
    </xf>
    <xf numFmtId="0" fontId="19" fillId="0" borderId="26" xfId="5" applyFont="1" applyFill="1" applyBorder="1" applyAlignment="1">
      <alignment horizontal="right" vertical="center"/>
    </xf>
    <xf numFmtId="0" fontId="18" fillId="0" borderId="26" xfId="5" applyFont="1" applyFill="1" applyBorder="1" applyAlignment="1">
      <alignment horizontal="left" vertical="center"/>
    </xf>
    <xf numFmtId="0" fontId="18" fillId="0" borderId="27" xfId="5" applyFont="1" applyFill="1" applyBorder="1" applyAlignment="1">
      <alignment horizontal="left" vertical="center"/>
    </xf>
    <xf numFmtId="0" fontId="18" fillId="0" borderId="28" xfId="5" applyFont="1" applyFill="1" applyBorder="1" applyAlignment="1">
      <alignment horizontal="left" vertical="center"/>
    </xf>
    <xf numFmtId="0" fontId="18" fillId="0" borderId="40" xfId="5" applyFont="1" applyFill="1" applyBorder="1" applyAlignment="1">
      <alignment horizontal="left" vertical="center"/>
    </xf>
    <xf numFmtId="0" fontId="20" fillId="0" borderId="29" xfId="5" applyFont="1" applyFill="1" applyBorder="1" applyAlignment="1">
      <alignment horizontal="center" vertical="center"/>
    </xf>
    <xf numFmtId="0" fontId="20" fillId="0" borderId="30" xfId="5" applyFont="1" applyFill="1" applyBorder="1" applyAlignment="1">
      <alignment horizontal="center" vertical="center"/>
    </xf>
    <xf numFmtId="0" fontId="20" fillId="0" borderId="41" xfId="5" applyFont="1" applyFill="1" applyBorder="1" applyAlignment="1">
      <alignment horizontal="center" vertical="center"/>
    </xf>
    <xf numFmtId="0" fontId="21" fillId="0" borderId="31" xfId="5" applyFont="1" applyFill="1" applyBorder="1" applyAlignment="1">
      <alignment horizontal="left" vertical="center"/>
    </xf>
    <xf numFmtId="0" fontId="21" fillId="0" borderId="30" xfId="5" applyFont="1" applyFill="1" applyBorder="1" applyAlignment="1">
      <alignment horizontal="left" vertical="center"/>
    </xf>
    <xf numFmtId="0" fontId="21" fillId="0" borderId="41" xfId="5" applyFont="1" applyFill="1" applyBorder="1" applyAlignment="1">
      <alignment horizontal="left" vertical="center"/>
    </xf>
    <xf numFmtId="0" fontId="18" fillId="0" borderId="38" xfId="5" applyFont="1" applyFill="1" applyBorder="1" applyAlignment="1">
      <alignment horizontal="left" vertical="center"/>
    </xf>
    <xf numFmtId="0" fontId="20" fillId="0" borderId="23" xfId="5" applyFont="1" applyFill="1" applyBorder="1" applyAlignment="1">
      <alignment horizontal="left" vertical="center"/>
    </xf>
    <xf numFmtId="0" fontId="20" fillId="0" borderId="24" xfId="5" applyFont="1" applyFill="1" applyBorder="1" applyAlignment="1">
      <alignment horizontal="left" vertical="center"/>
    </xf>
    <xf numFmtId="0" fontId="20" fillId="0" borderId="38" xfId="5" applyFont="1" applyFill="1" applyBorder="1" applyAlignment="1">
      <alignment horizontal="left" vertical="center"/>
    </xf>
    <xf numFmtId="0" fontId="20" fillId="0" borderId="31" xfId="5" applyFont="1" applyFill="1" applyBorder="1" applyAlignment="1">
      <alignment horizontal="left" vertical="center"/>
    </xf>
    <xf numFmtId="0" fontId="20" fillId="0" borderId="30" xfId="5" applyFont="1" applyFill="1" applyBorder="1" applyAlignment="1">
      <alignment horizontal="left" vertical="center"/>
    </xf>
    <xf numFmtId="0" fontId="20" fillId="0" borderId="41" xfId="5" applyFont="1" applyFill="1" applyBorder="1" applyAlignment="1">
      <alignment horizontal="left" vertical="center"/>
    </xf>
    <xf numFmtId="0" fontId="20" fillId="0" borderId="23" xfId="5" applyFont="1" applyFill="1" applyBorder="1" applyAlignment="1">
      <alignment horizontal="left" vertical="center" wrapText="1"/>
    </xf>
    <xf numFmtId="0" fontId="20" fillId="0" borderId="24" xfId="5" applyFont="1" applyFill="1" applyBorder="1" applyAlignment="1">
      <alignment horizontal="left" vertical="center" wrapText="1"/>
    </xf>
    <xf numFmtId="0" fontId="20" fillId="0" borderId="38" xfId="5" applyFont="1" applyFill="1" applyBorder="1" applyAlignment="1">
      <alignment horizontal="left" vertical="center" wrapText="1"/>
    </xf>
    <xf numFmtId="0" fontId="16" fillId="0" borderId="26" xfId="5" applyFill="1" applyBorder="1" applyAlignment="1">
      <alignment horizontal="center" vertical="center"/>
    </xf>
    <xf numFmtId="0" fontId="16" fillId="0" borderId="39" xfId="5" applyFill="1" applyBorder="1" applyAlignment="1">
      <alignment horizontal="center" vertical="center"/>
    </xf>
    <xf numFmtId="0" fontId="18" fillId="0" borderId="32" xfId="5" applyFont="1" applyFill="1" applyBorder="1" applyAlignment="1">
      <alignment horizontal="center" vertical="center"/>
    </xf>
    <xf numFmtId="0" fontId="18" fillId="0" borderId="33" xfId="5" applyFont="1" applyFill="1" applyBorder="1" applyAlignment="1">
      <alignment horizontal="left" vertical="center"/>
    </xf>
    <xf numFmtId="0" fontId="16" fillId="0" borderId="31" xfId="5" applyFont="1" applyFill="1" applyBorder="1" applyAlignment="1">
      <alignment horizontal="left" vertical="center"/>
    </xf>
    <xf numFmtId="0" fontId="16" fillId="0" borderId="30" xfId="5" applyFont="1" applyFill="1" applyBorder="1" applyAlignment="1">
      <alignment horizontal="left" vertical="center"/>
    </xf>
    <xf numFmtId="0" fontId="16" fillId="0" borderId="41" xfId="5" applyFont="1" applyFill="1" applyBorder="1" applyAlignment="1">
      <alignment horizontal="left" vertical="center"/>
    </xf>
    <xf numFmtId="0" fontId="22" fillId="0" borderId="31" xfId="5" applyFont="1" applyFill="1" applyBorder="1" applyAlignment="1">
      <alignment horizontal="left" vertical="center"/>
    </xf>
    <xf numFmtId="0" fontId="20" fillId="0" borderId="34" xfId="5" applyFont="1" applyFill="1" applyBorder="1" applyAlignment="1">
      <alignment horizontal="left" vertical="center"/>
    </xf>
    <xf numFmtId="0" fontId="20" fillId="0" borderId="35" xfId="5" applyFont="1" applyFill="1" applyBorder="1" applyAlignment="1">
      <alignment horizontal="left" vertical="center"/>
    </xf>
    <xf numFmtId="0" fontId="20" fillId="0" borderId="42" xfId="5" applyFont="1" applyFill="1" applyBorder="1" applyAlignment="1">
      <alignment horizontal="left" vertical="center"/>
    </xf>
    <xf numFmtId="0" fontId="21" fillId="0" borderId="21" xfId="5" applyFont="1" applyFill="1" applyBorder="1" applyAlignment="1">
      <alignment horizontal="left" vertical="center"/>
    </xf>
    <xf numFmtId="0" fontId="21" fillId="0" borderId="22" xfId="5" applyFont="1" applyFill="1" applyBorder="1" applyAlignment="1">
      <alignment horizontal="left" vertical="center"/>
    </xf>
    <xf numFmtId="0" fontId="21" fillId="0" borderId="37" xfId="5" applyFont="1" applyFill="1" applyBorder="1" applyAlignment="1">
      <alignment horizontal="left" vertical="center"/>
    </xf>
    <xf numFmtId="0" fontId="18" fillId="0" borderId="29" xfId="5" applyFont="1" applyFill="1" applyBorder="1" applyAlignment="1">
      <alignment horizontal="left" vertical="center"/>
    </xf>
    <xf numFmtId="0" fontId="18" fillId="0" borderId="36" xfId="5" applyFont="1" applyFill="1" applyBorder="1" applyAlignment="1">
      <alignment horizontal="left" vertical="center"/>
    </xf>
    <xf numFmtId="0" fontId="20" fillId="0" borderId="26" xfId="5" applyFont="1" applyFill="1" applyBorder="1" applyAlignment="1">
      <alignment horizontal="center" vertical="center"/>
    </xf>
    <xf numFmtId="0" fontId="18" fillId="0" borderId="26" xfId="5" applyFont="1" applyFill="1" applyBorder="1" applyAlignment="1">
      <alignment horizontal="center" vertical="center"/>
    </xf>
    <xf numFmtId="0" fontId="20" fillId="0" borderId="39" xfId="5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4" borderId="1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0" fillId="0" borderId="24" xfId="5" applyFont="1" applyBorder="1" applyAlignment="1">
      <alignment horizontal="left" vertical="center"/>
    </xf>
    <xf numFmtId="0" fontId="41" fillId="4" borderId="16" xfId="5" applyFont="1" applyFill="1" applyBorder="1" applyAlignment="1">
      <alignment horizontal="center" vertical="center"/>
    </xf>
    <xf numFmtId="0" fontId="42" fillId="0" borderId="22" xfId="5" applyFont="1" applyFill="1" applyBorder="1" applyAlignment="1">
      <alignment vertical="center"/>
    </xf>
    <xf numFmtId="0" fontId="40" fillId="0" borderId="31" xfId="5" applyFont="1" applyFill="1" applyBorder="1" applyAlignment="1">
      <alignment horizontal="left" vertical="center"/>
    </xf>
    <xf numFmtId="0" fontId="40" fillId="0" borderId="59" xfId="5" applyFont="1" applyBorder="1" applyAlignment="1">
      <alignment horizontal="center" vertical="center"/>
    </xf>
    <xf numFmtId="0" fontId="43" fillId="4" borderId="0" xfId="6" applyFont="1" applyFill="1"/>
    <xf numFmtId="0" fontId="11" fillId="4" borderId="72" xfId="6" applyFont="1" applyFill="1" applyBorder="1" applyAlignment="1" applyProtection="1">
      <alignment horizontal="center" vertical="center"/>
    </xf>
    <xf numFmtId="49" fontId="12" fillId="4" borderId="72" xfId="7" applyNumberFormat="1" applyFont="1" applyFill="1" applyBorder="1" applyAlignment="1">
      <alignment horizontal="center" vertical="center"/>
    </xf>
    <xf numFmtId="49" fontId="15" fillId="0" borderId="72" xfId="8" applyNumberFormat="1" applyFont="1" applyFill="1" applyBorder="1" applyAlignment="1">
      <alignment horizontal="center"/>
    </xf>
    <xf numFmtId="49" fontId="11" fillId="4" borderId="72" xfId="7" applyNumberFormat="1" applyFont="1" applyFill="1" applyBorder="1" applyAlignment="1">
      <alignment horizontal="center" vertical="center"/>
    </xf>
    <xf numFmtId="49" fontId="44" fillId="0" borderId="72" xfId="8" applyNumberFormat="1" applyFont="1" applyFill="1" applyBorder="1" applyAlignment="1">
      <alignment horizontal="center"/>
    </xf>
    <xf numFmtId="0" fontId="41" fillId="4" borderId="72" xfId="6" applyFont="1" applyFill="1" applyBorder="1" applyAlignment="1" applyProtection="1">
      <alignment horizontal="center" vertical="center"/>
    </xf>
    <xf numFmtId="0" fontId="40" fillId="0" borderId="44" xfId="5" applyFont="1" applyBorder="1" applyAlignment="1">
      <alignment horizontal="center" vertical="center"/>
    </xf>
    <xf numFmtId="0" fontId="42" fillId="0" borderId="22" xfId="5" applyFont="1" applyFill="1" applyBorder="1" applyAlignment="1">
      <alignment horizontal="center" vertical="center"/>
    </xf>
    <xf numFmtId="0" fontId="45" fillId="0" borderId="13" xfId="1" quotePrefix="1" applyFont="1" applyBorder="1" applyAlignment="1">
      <alignment horizontal="center" vertical="center" wrapText="1"/>
    </xf>
    <xf numFmtId="0" fontId="47" fillId="0" borderId="8" xfId="0" applyFont="1" applyBorder="1" applyAlignment="1">
      <alignment horizontal="left" vertical="center"/>
    </xf>
    <xf numFmtId="0" fontId="6" fillId="0" borderId="73" xfId="9" applyFont="1" applyBorder="1" applyAlignment="1">
      <alignment horizontal="center" vertical="center" wrapText="1"/>
    </xf>
    <xf numFmtId="0" fontId="0" fillId="0" borderId="72" xfId="0" applyBorder="1" applyAlignment="1">
      <alignment horizontal="center"/>
    </xf>
    <xf numFmtId="0" fontId="0" fillId="0" borderId="72" xfId="0" quotePrefix="1" applyBorder="1" applyAlignment="1">
      <alignment horizontal="center"/>
    </xf>
    <xf numFmtId="0" fontId="6" fillId="0" borderId="72" xfId="1" quotePrefix="1" applyFont="1" applyBorder="1" applyAlignment="1">
      <alignment horizontal="center" vertical="center" wrapText="1"/>
    </xf>
    <xf numFmtId="0" fontId="0" fillId="0" borderId="72" xfId="0" applyBorder="1"/>
    <xf numFmtId="0" fontId="48" fillId="0" borderId="72" xfId="0" applyFont="1" applyBorder="1" applyAlignment="1">
      <alignment horizontal="center"/>
    </xf>
    <xf numFmtId="0" fontId="45" fillId="0" borderId="72" xfId="1" quotePrefix="1" applyFont="1" applyBorder="1" applyAlignment="1">
      <alignment horizontal="center" vertical="center" wrapText="1"/>
    </xf>
  </cellXfs>
  <cellStyles count="13">
    <cellStyle name="S10" xfId="10"/>
    <cellStyle name="S13" xfId="9"/>
    <cellStyle name="S15" xfId="12"/>
    <cellStyle name="S16" xfId="1"/>
    <cellStyle name="常规" xfId="0" builtinId="0"/>
    <cellStyle name="常规 10 10" xfId="8"/>
    <cellStyle name="常规 2" xfId="5"/>
    <cellStyle name="常规 23" xfId="11"/>
    <cellStyle name="常规 3" xfId="6"/>
    <cellStyle name="常规 3 3" xfId="4"/>
    <cellStyle name="常规 4" xfId="7"/>
    <cellStyle name="常规 40" xfId="2"/>
    <cellStyle name="常规 40 5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0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0</xdr:colOff>
      <xdr:row>7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0</xdr:colOff>
      <xdr:row>7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0</xdr:colOff>
      <xdr:row>8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0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37" customWidth="1"/>
    <col min="3" max="3" width="10.125" customWidth="1"/>
  </cols>
  <sheetData>
    <row r="1" spans="1:2" ht="21" customHeight="1" x14ac:dyDescent="0.15">
      <c r="A1" s="138"/>
      <c r="B1" s="139" t="s">
        <v>0</v>
      </c>
    </row>
    <row r="2" spans="1:2" x14ac:dyDescent="0.15">
      <c r="A2" s="5">
        <v>1</v>
      </c>
      <c r="B2" s="140" t="s">
        <v>1</v>
      </c>
    </row>
    <row r="3" spans="1:2" x14ac:dyDescent="0.15">
      <c r="A3" s="5">
        <v>2</v>
      </c>
      <c r="B3" s="140" t="s">
        <v>2</v>
      </c>
    </row>
    <row r="4" spans="1:2" x14ac:dyDescent="0.15">
      <c r="A4" s="5">
        <v>3</v>
      </c>
      <c r="B4" s="140" t="s">
        <v>3</v>
      </c>
    </row>
    <row r="5" spans="1:2" x14ac:dyDescent="0.15">
      <c r="A5" s="5">
        <v>4</v>
      </c>
      <c r="B5" s="140" t="s">
        <v>4</v>
      </c>
    </row>
    <row r="6" spans="1:2" x14ac:dyDescent="0.15">
      <c r="A6" s="5">
        <v>5</v>
      </c>
      <c r="B6" s="140" t="s">
        <v>5</v>
      </c>
    </row>
    <row r="7" spans="1:2" x14ac:dyDescent="0.15">
      <c r="A7" s="5">
        <v>6</v>
      </c>
      <c r="B7" s="140" t="s">
        <v>6</v>
      </c>
    </row>
    <row r="8" spans="1:2" s="136" customFormat="1" ht="15" customHeight="1" x14ac:dyDescent="0.15">
      <c r="A8" s="141">
        <v>7</v>
      </c>
      <c r="B8" s="142" t="s">
        <v>7</v>
      </c>
    </row>
    <row r="9" spans="1:2" ht="18.95" customHeight="1" x14ac:dyDescent="0.15">
      <c r="A9" s="138"/>
      <c r="B9" s="143" t="s">
        <v>8</v>
      </c>
    </row>
    <row r="10" spans="1:2" ht="15.95" customHeight="1" x14ac:dyDescent="0.15">
      <c r="A10" s="5">
        <v>1</v>
      </c>
      <c r="B10" s="144" t="s">
        <v>9</v>
      </c>
    </row>
    <row r="11" spans="1:2" x14ac:dyDescent="0.15">
      <c r="A11" s="5">
        <v>2</v>
      </c>
      <c r="B11" s="140" t="s">
        <v>10</v>
      </c>
    </row>
    <row r="12" spans="1:2" x14ac:dyDescent="0.15">
      <c r="A12" s="5">
        <v>3</v>
      </c>
      <c r="B12" s="145" t="s">
        <v>11</v>
      </c>
    </row>
    <row r="13" spans="1:2" x14ac:dyDescent="0.15">
      <c r="A13" s="5">
        <v>4</v>
      </c>
      <c r="B13" s="146" t="s">
        <v>12</v>
      </c>
    </row>
    <row r="14" spans="1:2" x14ac:dyDescent="0.15">
      <c r="A14" s="5">
        <v>5</v>
      </c>
      <c r="B14" s="146" t="s">
        <v>13</v>
      </c>
    </row>
    <row r="15" spans="1:2" x14ac:dyDescent="0.15">
      <c r="A15" s="5">
        <v>6</v>
      </c>
      <c r="B15" s="146" t="s">
        <v>14</v>
      </c>
    </row>
    <row r="16" spans="1:2" x14ac:dyDescent="0.15">
      <c r="A16" s="5">
        <v>7</v>
      </c>
      <c r="B16" s="146" t="s">
        <v>15</v>
      </c>
    </row>
    <row r="17" spans="1:2" x14ac:dyDescent="0.15">
      <c r="A17" s="5">
        <v>8</v>
      </c>
      <c r="B17" s="146" t="s">
        <v>16</v>
      </c>
    </row>
    <row r="18" spans="1:2" x14ac:dyDescent="0.15">
      <c r="A18" s="5">
        <v>9</v>
      </c>
      <c r="B18" s="140" t="s">
        <v>17</v>
      </c>
    </row>
    <row r="19" spans="1:2" x14ac:dyDescent="0.15">
      <c r="A19" s="5"/>
      <c r="B19" s="140"/>
    </row>
    <row r="20" spans="1:2" ht="20.25" x14ac:dyDescent="0.15">
      <c r="A20" s="138"/>
      <c r="B20" s="139" t="s">
        <v>18</v>
      </c>
    </row>
    <row r="21" spans="1:2" x14ac:dyDescent="0.15">
      <c r="A21" s="5">
        <v>1</v>
      </c>
      <c r="B21" s="147" t="s">
        <v>19</v>
      </c>
    </row>
    <row r="22" spans="1:2" x14ac:dyDescent="0.15">
      <c r="A22" s="5">
        <v>2</v>
      </c>
      <c r="B22" s="140" t="s">
        <v>20</v>
      </c>
    </row>
    <row r="23" spans="1:2" x14ac:dyDescent="0.15">
      <c r="A23" s="5">
        <v>3</v>
      </c>
      <c r="B23" s="140" t="s">
        <v>21</v>
      </c>
    </row>
    <row r="24" spans="1:2" x14ac:dyDescent="0.15">
      <c r="A24" s="5">
        <v>4</v>
      </c>
      <c r="B24" s="140" t="s">
        <v>22</v>
      </c>
    </row>
    <row r="25" spans="1:2" x14ac:dyDescent="0.15">
      <c r="A25" s="5">
        <v>5</v>
      </c>
      <c r="B25" s="146" t="s">
        <v>23</v>
      </c>
    </row>
    <row r="26" spans="1:2" x14ac:dyDescent="0.15">
      <c r="A26" s="5">
        <v>6</v>
      </c>
      <c r="B26" s="146" t="s">
        <v>24</v>
      </c>
    </row>
    <row r="27" spans="1:2" x14ac:dyDescent="0.15">
      <c r="A27" s="5">
        <v>7</v>
      </c>
      <c r="B27" s="140" t="s">
        <v>25</v>
      </c>
    </row>
    <row r="28" spans="1:2" x14ac:dyDescent="0.15">
      <c r="A28" s="5"/>
      <c r="B28" s="140"/>
    </row>
    <row r="29" spans="1:2" ht="20.25" x14ac:dyDescent="0.15">
      <c r="A29" s="138"/>
      <c r="B29" s="139" t="s">
        <v>26</v>
      </c>
    </row>
    <row r="30" spans="1:2" x14ac:dyDescent="0.15">
      <c r="A30" s="5">
        <v>1</v>
      </c>
      <c r="B30" s="147" t="s">
        <v>27</v>
      </c>
    </row>
    <row r="31" spans="1:2" x14ac:dyDescent="0.15">
      <c r="A31" s="5">
        <v>2</v>
      </c>
      <c r="B31" s="140" t="s">
        <v>28</v>
      </c>
    </row>
    <row r="32" spans="1:2" x14ac:dyDescent="0.15">
      <c r="A32" s="5">
        <v>3</v>
      </c>
      <c r="B32" s="140" t="s">
        <v>29</v>
      </c>
    </row>
    <row r="33" spans="1:2" ht="28.5" x14ac:dyDescent="0.15">
      <c r="A33" s="5">
        <v>4</v>
      </c>
      <c r="B33" s="140" t="s">
        <v>30</v>
      </c>
    </row>
    <row r="34" spans="1:2" x14ac:dyDescent="0.15">
      <c r="A34" s="5">
        <v>5</v>
      </c>
      <c r="B34" s="140" t="s">
        <v>31</v>
      </c>
    </row>
    <row r="35" spans="1:2" x14ac:dyDescent="0.15">
      <c r="A35" s="5">
        <v>6</v>
      </c>
      <c r="B35" s="140" t="s">
        <v>32</v>
      </c>
    </row>
    <row r="36" spans="1:2" x14ac:dyDescent="0.15">
      <c r="A36" s="5">
        <v>7</v>
      </c>
      <c r="B36" s="140" t="s">
        <v>33</v>
      </c>
    </row>
    <row r="37" spans="1:2" x14ac:dyDescent="0.15">
      <c r="A37" s="5"/>
      <c r="B37" s="140"/>
    </row>
    <row r="39" spans="1:2" x14ac:dyDescent="0.15">
      <c r="A39" s="148" t="s">
        <v>34</v>
      </c>
      <c r="B39" s="149"/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5" zoomScaleNormal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0" t="s">
        <v>292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</row>
    <row r="2" spans="1:14" s="1" customFormat="1" ht="16.5" x14ac:dyDescent="0.3">
      <c r="A2" s="12" t="s">
        <v>293</v>
      </c>
      <c r="B2" s="13" t="s">
        <v>232</v>
      </c>
      <c r="C2" s="13" t="s">
        <v>233</v>
      </c>
      <c r="D2" s="13" t="s">
        <v>234</v>
      </c>
      <c r="E2" s="13" t="s">
        <v>235</v>
      </c>
      <c r="F2" s="13" t="s">
        <v>236</v>
      </c>
      <c r="G2" s="12" t="s">
        <v>294</v>
      </c>
      <c r="H2" s="12" t="s">
        <v>295</v>
      </c>
      <c r="I2" s="12" t="s">
        <v>296</v>
      </c>
      <c r="J2" s="12" t="s">
        <v>295</v>
      </c>
      <c r="K2" s="12" t="s">
        <v>297</v>
      </c>
      <c r="L2" s="12" t="s">
        <v>295</v>
      </c>
      <c r="M2" s="13" t="s">
        <v>271</v>
      </c>
      <c r="N2" s="13" t="s">
        <v>245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4" t="s">
        <v>293</v>
      </c>
      <c r="B4" s="15" t="s">
        <v>298</v>
      </c>
      <c r="C4" s="15" t="s">
        <v>272</v>
      </c>
      <c r="D4" s="15" t="s">
        <v>234</v>
      </c>
      <c r="E4" s="13" t="s">
        <v>235</v>
      </c>
      <c r="F4" s="13" t="s">
        <v>236</v>
      </c>
      <c r="G4" s="12" t="s">
        <v>294</v>
      </c>
      <c r="H4" s="12" t="s">
        <v>295</v>
      </c>
      <c r="I4" s="12" t="s">
        <v>296</v>
      </c>
      <c r="J4" s="12" t="s">
        <v>295</v>
      </c>
      <c r="K4" s="12" t="s">
        <v>297</v>
      </c>
      <c r="L4" s="12" t="s">
        <v>295</v>
      </c>
      <c r="M4" s="13" t="s">
        <v>271</v>
      </c>
      <c r="N4" s="13" t="s">
        <v>245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52" t="s">
        <v>299</v>
      </c>
      <c r="B11" s="358"/>
      <c r="C11" s="358"/>
      <c r="D11" s="359"/>
      <c r="E11" s="355"/>
      <c r="F11" s="356"/>
      <c r="G11" s="357"/>
      <c r="H11" s="16"/>
      <c r="I11" s="352" t="s">
        <v>300</v>
      </c>
      <c r="J11" s="358"/>
      <c r="K11" s="358"/>
      <c r="L11" s="8"/>
      <c r="M11" s="8"/>
      <c r="N11" s="9"/>
    </row>
    <row r="12" spans="1:14" ht="16.5" x14ac:dyDescent="0.15">
      <c r="A12" s="360" t="s">
        <v>301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125" zoomScaleNormal="125" workbookViewId="0">
      <selection activeCell="G31" sqref="G3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0" t="s">
        <v>302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2" s="1" customFormat="1" ht="16.5" x14ac:dyDescent="0.3">
      <c r="A2" s="3" t="s">
        <v>265</v>
      </c>
      <c r="B2" s="4" t="s">
        <v>236</v>
      </c>
      <c r="C2" s="4" t="s">
        <v>232</v>
      </c>
      <c r="D2" s="4" t="s">
        <v>233</v>
      </c>
      <c r="E2" s="4" t="s">
        <v>234</v>
      </c>
      <c r="F2" s="4" t="s">
        <v>235</v>
      </c>
      <c r="G2" s="3" t="s">
        <v>303</v>
      </c>
      <c r="H2" s="3" t="s">
        <v>304</v>
      </c>
      <c r="I2" s="3" t="s">
        <v>305</v>
      </c>
      <c r="J2" s="3" t="s">
        <v>306</v>
      </c>
      <c r="K2" s="4" t="s">
        <v>271</v>
      </c>
      <c r="L2" s="4" t="s">
        <v>245</v>
      </c>
    </row>
    <row r="3" spans="1:12" ht="21" x14ac:dyDescent="0.15">
      <c r="A3" s="5"/>
      <c r="B3" s="152" t="s">
        <v>248</v>
      </c>
      <c r="C3" s="411">
        <v>33</v>
      </c>
      <c r="D3" s="412" t="s">
        <v>247</v>
      </c>
      <c r="E3" s="413" t="s">
        <v>250</v>
      </c>
      <c r="F3" s="412" t="s">
        <v>317</v>
      </c>
      <c r="G3" s="414"/>
      <c r="H3" s="415" t="s">
        <v>339</v>
      </c>
      <c r="I3" s="6"/>
      <c r="J3" s="6"/>
      <c r="K3" s="6"/>
      <c r="L3" s="6"/>
    </row>
    <row r="4" spans="1:12" x14ac:dyDescent="0.15">
      <c r="A4" s="5"/>
      <c r="B4" s="152" t="s">
        <v>248</v>
      </c>
      <c r="C4" s="411">
        <v>111</v>
      </c>
      <c r="D4" s="412" t="s">
        <v>247</v>
      </c>
      <c r="E4" s="416" t="s">
        <v>336</v>
      </c>
      <c r="F4" s="412" t="s">
        <v>317</v>
      </c>
      <c r="G4" s="414"/>
      <c r="H4" s="415" t="s">
        <v>339</v>
      </c>
      <c r="I4" s="6"/>
      <c r="J4" s="6"/>
      <c r="K4" s="6"/>
      <c r="L4" s="6"/>
    </row>
    <row r="5" spans="1:12" x14ac:dyDescent="0.15">
      <c r="A5" s="5"/>
      <c r="B5" s="5"/>
      <c r="C5" s="19"/>
      <c r="D5" s="19"/>
      <c r="E5" s="410"/>
      <c r="F5" s="19"/>
      <c r="G5" s="19"/>
      <c r="H5" s="19"/>
      <c r="I5" s="6"/>
      <c r="J5" s="6"/>
      <c r="K5" s="6"/>
      <c r="L5" s="6"/>
    </row>
    <row r="6" spans="1:12" x14ac:dyDescent="0.15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 x14ac:dyDescent="0.15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409" t="s">
        <v>340</v>
      </c>
      <c r="B11" s="358"/>
      <c r="C11" s="358"/>
      <c r="D11" s="358"/>
      <c r="E11" s="359"/>
      <c r="F11" s="355"/>
      <c r="G11" s="357"/>
      <c r="H11" s="352" t="s">
        <v>262</v>
      </c>
      <c r="I11" s="358"/>
      <c r="J11" s="358"/>
      <c r="K11" s="8"/>
      <c r="L11" s="9"/>
    </row>
    <row r="12" spans="1:12" ht="16.5" x14ac:dyDescent="0.15">
      <c r="A12" s="360" t="s">
        <v>307</v>
      </c>
      <c r="B12" s="360"/>
      <c r="C12" s="363"/>
      <c r="D12" s="363"/>
      <c r="E12" s="363"/>
      <c r="F12" s="363"/>
      <c r="G12" s="363"/>
      <c r="H12" s="363"/>
      <c r="I12" s="363"/>
      <c r="J12" s="363"/>
      <c r="K12" s="363"/>
      <c r="L12" s="363"/>
    </row>
  </sheetData>
  <mergeCells count="5">
    <mergeCell ref="A1:J1"/>
    <mergeCell ref="A11:E11"/>
    <mergeCell ref="F11:G11"/>
    <mergeCell ref="H11:J11"/>
    <mergeCell ref="A12:L12"/>
  </mergeCells>
  <phoneticPr fontId="39" type="noConversion"/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25" zoomScaleNormal="125" workbookViewId="0">
      <selection activeCell="E4" sqref="E4:E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0" t="s">
        <v>308</v>
      </c>
      <c r="B1" s="350"/>
      <c r="C1" s="350"/>
      <c r="D1" s="350"/>
      <c r="E1" s="350"/>
      <c r="F1" s="350"/>
      <c r="G1" s="350"/>
      <c r="H1" s="350"/>
      <c r="I1" s="350"/>
    </row>
    <row r="2" spans="1:9" s="1" customFormat="1" ht="16.5" x14ac:dyDescent="0.3">
      <c r="A2" s="364" t="s">
        <v>231</v>
      </c>
      <c r="B2" s="365" t="s">
        <v>236</v>
      </c>
      <c r="C2" s="365" t="s">
        <v>272</v>
      </c>
      <c r="D2" s="365" t="s">
        <v>234</v>
      </c>
      <c r="E2" s="365" t="s">
        <v>235</v>
      </c>
      <c r="F2" s="3" t="s">
        <v>309</v>
      </c>
      <c r="G2" s="3" t="s">
        <v>255</v>
      </c>
      <c r="H2" s="372" t="s">
        <v>256</v>
      </c>
      <c r="I2" s="376" t="s">
        <v>258</v>
      </c>
    </row>
    <row r="3" spans="1:9" s="1" customFormat="1" ht="16.5" x14ac:dyDescent="0.3">
      <c r="A3" s="364"/>
      <c r="B3" s="366"/>
      <c r="C3" s="366"/>
      <c r="D3" s="366"/>
      <c r="E3" s="366"/>
      <c r="F3" s="3" t="s">
        <v>310</v>
      </c>
      <c r="G3" s="3" t="s">
        <v>259</v>
      </c>
      <c r="H3" s="373"/>
      <c r="I3" s="377"/>
    </row>
    <row r="4" spans="1:9" x14ac:dyDescent="0.15">
      <c r="A4" s="5"/>
      <c r="B4" s="153" t="s">
        <v>311</v>
      </c>
      <c r="C4" s="153" t="s">
        <v>312</v>
      </c>
      <c r="D4" s="154" t="s">
        <v>313</v>
      </c>
      <c r="E4" s="150" t="s">
        <v>317</v>
      </c>
      <c r="F4" s="6">
        <v>0.3</v>
      </c>
      <c r="G4" s="6">
        <v>0.5</v>
      </c>
      <c r="H4" s="6">
        <f>SUM(F4:G4)</f>
        <v>0.8</v>
      </c>
      <c r="I4" s="6" t="s">
        <v>249</v>
      </c>
    </row>
    <row r="5" spans="1:9" x14ac:dyDescent="0.15">
      <c r="A5" s="5"/>
      <c r="B5" s="153" t="s">
        <v>311</v>
      </c>
      <c r="C5" s="153" t="s">
        <v>314</v>
      </c>
      <c r="D5" s="155" t="s">
        <v>315</v>
      </c>
      <c r="E5" s="150" t="s">
        <v>317</v>
      </c>
      <c r="F5" s="6">
        <v>0.4</v>
      </c>
      <c r="G5" s="6">
        <v>0.6</v>
      </c>
      <c r="H5" s="6">
        <f>SUM(F5:G5)</f>
        <v>1</v>
      </c>
      <c r="I5" s="6" t="s">
        <v>249</v>
      </c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409" t="s">
        <v>338</v>
      </c>
      <c r="B12" s="353"/>
      <c r="C12" s="353"/>
      <c r="D12" s="354"/>
      <c r="E12" s="7"/>
      <c r="F12" s="352" t="s">
        <v>262</v>
      </c>
      <c r="G12" s="358"/>
      <c r="H12" s="359"/>
      <c r="I12" s="9"/>
    </row>
    <row r="13" spans="1:9" ht="16.5" x14ac:dyDescent="0.15">
      <c r="A13" s="360" t="s">
        <v>316</v>
      </c>
      <c r="B13" s="360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56" t="s">
        <v>35</v>
      </c>
      <c r="C2" s="157"/>
      <c r="D2" s="157"/>
      <c r="E2" s="157"/>
      <c r="F2" s="157"/>
      <c r="G2" s="157"/>
      <c r="H2" s="157"/>
      <c r="I2" s="158"/>
    </row>
    <row r="3" spans="2:9" ht="27.95" customHeight="1" x14ac:dyDescent="0.25">
      <c r="B3" s="124"/>
      <c r="C3" s="125"/>
      <c r="D3" s="159" t="s">
        <v>36</v>
      </c>
      <c r="E3" s="160"/>
      <c r="F3" s="161" t="s">
        <v>37</v>
      </c>
      <c r="G3" s="162"/>
      <c r="H3" s="159" t="s">
        <v>38</v>
      </c>
      <c r="I3" s="163"/>
    </row>
    <row r="4" spans="2:9" ht="27.95" customHeight="1" x14ac:dyDescent="0.25">
      <c r="B4" s="124" t="s">
        <v>39</v>
      </c>
      <c r="C4" s="125" t="s">
        <v>40</v>
      </c>
      <c r="D4" s="125" t="s">
        <v>41</v>
      </c>
      <c r="E4" s="125" t="s">
        <v>42</v>
      </c>
      <c r="F4" s="126" t="s">
        <v>41</v>
      </c>
      <c r="G4" s="126" t="s">
        <v>42</v>
      </c>
      <c r="H4" s="125" t="s">
        <v>41</v>
      </c>
      <c r="I4" s="133" t="s">
        <v>42</v>
      </c>
    </row>
    <row r="5" spans="2:9" ht="27.95" customHeight="1" x14ac:dyDescent="0.15">
      <c r="B5" s="127" t="s">
        <v>43</v>
      </c>
      <c r="C5" s="5">
        <v>13</v>
      </c>
      <c r="D5" s="5">
        <v>0</v>
      </c>
      <c r="E5" s="5">
        <v>1</v>
      </c>
      <c r="F5" s="128">
        <v>0</v>
      </c>
      <c r="G5" s="128">
        <v>1</v>
      </c>
      <c r="H5" s="5">
        <v>1</v>
      </c>
      <c r="I5" s="134">
        <v>2</v>
      </c>
    </row>
    <row r="6" spans="2:9" ht="27.95" customHeight="1" x14ac:dyDescent="0.15">
      <c r="B6" s="127" t="s">
        <v>44</v>
      </c>
      <c r="C6" s="5">
        <v>20</v>
      </c>
      <c r="D6" s="5">
        <v>0</v>
      </c>
      <c r="E6" s="5">
        <v>1</v>
      </c>
      <c r="F6" s="128">
        <v>1</v>
      </c>
      <c r="G6" s="128">
        <v>2</v>
      </c>
      <c r="H6" s="5">
        <v>2</v>
      </c>
      <c r="I6" s="134">
        <v>3</v>
      </c>
    </row>
    <row r="7" spans="2:9" ht="27.95" customHeight="1" x14ac:dyDescent="0.15">
      <c r="B7" s="127" t="s">
        <v>45</v>
      </c>
      <c r="C7" s="5">
        <v>32</v>
      </c>
      <c r="D7" s="5">
        <v>0</v>
      </c>
      <c r="E7" s="5">
        <v>1</v>
      </c>
      <c r="F7" s="128">
        <v>2</v>
      </c>
      <c r="G7" s="128">
        <v>3</v>
      </c>
      <c r="H7" s="5">
        <v>3</v>
      </c>
      <c r="I7" s="134">
        <v>4</v>
      </c>
    </row>
    <row r="8" spans="2:9" ht="27.95" customHeight="1" x14ac:dyDescent="0.15">
      <c r="B8" s="127" t="s">
        <v>46</v>
      </c>
      <c r="C8" s="5">
        <v>50</v>
      </c>
      <c r="D8" s="5">
        <v>1</v>
      </c>
      <c r="E8" s="5">
        <v>2</v>
      </c>
      <c r="F8" s="128">
        <v>3</v>
      </c>
      <c r="G8" s="128">
        <v>4</v>
      </c>
      <c r="H8" s="5">
        <v>5</v>
      </c>
      <c r="I8" s="134">
        <v>6</v>
      </c>
    </row>
    <row r="9" spans="2:9" ht="27.95" customHeight="1" x14ac:dyDescent="0.15">
      <c r="B9" s="127" t="s">
        <v>47</v>
      </c>
      <c r="C9" s="5">
        <v>80</v>
      </c>
      <c r="D9" s="5">
        <v>2</v>
      </c>
      <c r="E9" s="5">
        <v>3</v>
      </c>
      <c r="F9" s="128">
        <v>5</v>
      </c>
      <c r="G9" s="128">
        <v>6</v>
      </c>
      <c r="H9" s="5">
        <v>7</v>
      </c>
      <c r="I9" s="134">
        <v>8</v>
      </c>
    </row>
    <row r="10" spans="2:9" ht="27.95" customHeight="1" x14ac:dyDescent="0.15">
      <c r="B10" s="127" t="s">
        <v>48</v>
      </c>
      <c r="C10" s="5">
        <v>125</v>
      </c>
      <c r="D10" s="5">
        <v>3</v>
      </c>
      <c r="E10" s="5">
        <v>4</v>
      </c>
      <c r="F10" s="128">
        <v>7</v>
      </c>
      <c r="G10" s="128">
        <v>8</v>
      </c>
      <c r="H10" s="5">
        <v>10</v>
      </c>
      <c r="I10" s="134">
        <v>11</v>
      </c>
    </row>
    <row r="11" spans="2:9" ht="27.95" customHeight="1" x14ac:dyDescent="0.15">
      <c r="B11" s="127" t="s">
        <v>49</v>
      </c>
      <c r="C11" s="5">
        <v>200</v>
      </c>
      <c r="D11" s="5">
        <v>5</v>
      </c>
      <c r="E11" s="5">
        <v>6</v>
      </c>
      <c r="F11" s="128">
        <v>10</v>
      </c>
      <c r="G11" s="128">
        <v>11</v>
      </c>
      <c r="H11" s="5">
        <v>14</v>
      </c>
      <c r="I11" s="134">
        <v>15</v>
      </c>
    </row>
    <row r="12" spans="2:9" ht="27.95" customHeight="1" x14ac:dyDescent="0.15">
      <c r="B12" s="129" t="s">
        <v>50</v>
      </c>
      <c r="C12" s="130">
        <v>315</v>
      </c>
      <c r="D12" s="130">
        <v>7</v>
      </c>
      <c r="E12" s="130">
        <v>8</v>
      </c>
      <c r="F12" s="131">
        <v>14</v>
      </c>
      <c r="G12" s="131">
        <v>15</v>
      </c>
      <c r="H12" s="130">
        <v>21</v>
      </c>
      <c r="I12" s="135">
        <v>22</v>
      </c>
    </row>
    <row r="14" spans="2:9" x14ac:dyDescent="0.15">
      <c r="B14" s="132" t="s">
        <v>51</v>
      </c>
      <c r="C14" s="132"/>
      <c r="D14" s="132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tabSelected="1" zoomScale="125" zoomScaleNormal="125" workbookViewId="0">
      <selection activeCell="A43" sqref="A43:K43"/>
    </sheetView>
  </sheetViews>
  <sheetFormatPr defaultColWidth="10.375" defaultRowHeight="16.5" customHeight="1" x14ac:dyDescent="0.15"/>
  <cols>
    <col min="1" max="1" width="11.125" style="64" customWidth="1"/>
    <col min="2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64" t="s">
        <v>52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4.25" x14ac:dyDescent="0.15">
      <c r="A2" s="65" t="s">
        <v>53</v>
      </c>
      <c r="B2" s="406" t="s">
        <v>332</v>
      </c>
      <c r="C2" s="165"/>
      <c r="D2" s="166" t="s">
        <v>54</v>
      </c>
      <c r="E2" s="166"/>
      <c r="F2" s="165" t="s">
        <v>55</v>
      </c>
      <c r="G2" s="165"/>
      <c r="H2" s="66" t="s">
        <v>56</v>
      </c>
      <c r="I2" s="167" t="s">
        <v>57</v>
      </c>
      <c r="J2" s="167"/>
      <c r="K2" s="168"/>
    </row>
    <row r="3" spans="1:11" ht="14.25" x14ac:dyDescent="0.15">
      <c r="A3" s="169" t="s">
        <v>58</v>
      </c>
      <c r="B3" s="170"/>
      <c r="C3" s="171"/>
      <c r="D3" s="172" t="s">
        <v>59</v>
      </c>
      <c r="E3" s="173"/>
      <c r="F3" s="173"/>
      <c r="G3" s="174"/>
      <c r="H3" s="172" t="s">
        <v>60</v>
      </c>
      <c r="I3" s="173"/>
      <c r="J3" s="173"/>
      <c r="K3" s="174"/>
    </row>
    <row r="4" spans="1:11" ht="14.25" x14ac:dyDescent="0.15">
      <c r="A4" s="69" t="s">
        <v>61</v>
      </c>
      <c r="B4" s="394" t="s">
        <v>318</v>
      </c>
      <c r="C4" s="176"/>
      <c r="D4" s="177" t="s">
        <v>62</v>
      </c>
      <c r="E4" s="178"/>
      <c r="F4" s="179">
        <v>45504</v>
      </c>
      <c r="G4" s="180"/>
      <c r="H4" s="177" t="s">
        <v>63</v>
      </c>
      <c r="I4" s="178"/>
      <c r="J4" s="70" t="s">
        <v>64</v>
      </c>
      <c r="K4" s="71" t="s">
        <v>65</v>
      </c>
    </row>
    <row r="5" spans="1:11" ht="14.25" x14ac:dyDescent="0.15">
      <c r="A5" s="72" t="s">
        <v>66</v>
      </c>
      <c r="B5" s="394" t="s">
        <v>320</v>
      </c>
      <c r="C5" s="176"/>
      <c r="D5" s="177" t="s">
        <v>67</v>
      </c>
      <c r="E5" s="178"/>
      <c r="F5" s="179">
        <v>45427</v>
      </c>
      <c r="G5" s="180"/>
      <c r="H5" s="177" t="s">
        <v>68</v>
      </c>
      <c r="I5" s="178"/>
      <c r="J5" s="70" t="s">
        <v>64</v>
      </c>
      <c r="K5" s="71" t="s">
        <v>65</v>
      </c>
    </row>
    <row r="6" spans="1:11" ht="14.25" x14ac:dyDescent="0.15">
      <c r="A6" s="69" t="s">
        <v>69</v>
      </c>
      <c r="B6" s="73">
        <v>2</v>
      </c>
      <c r="C6" s="74">
        <v>6</v>
      </c>
      <c r="D6" s="72" t="s">
        <v>70</v>
      </c>
      <c r="E6" s="75"/>
      <c r="F6" s="179">
        <v>45458</v>
      </c>
      <c r="G6" s="180"/>
      <c r="H6" s="177" t="s">
        <v>71</v>
      </c>
      <c r="I6" s="178"/>
      <c r="J6" s="70" t="s">
        <v>64</v>
      </c>
      <c r="K6" s="71" t="s">
        <v>65</v>
      </c>
    </row>
    <row r="7" spans="1:11" ht="14.25" x14ac:dyDescent="0.15">
      <c r="A7" s="69" t="s">
        <v>72</v>
      </c>
      <c r="B7" s="181">
        <v>2300</v>
      </c>
      <c r="C7" s="182"/>
      <c r="D7" s="72" t="s">
        <v>73</v>
      </c>
      <c r="E7" s="77"/>
      <c r="F7" s="179">
        <v>45473</v>
      </c>
      <c r="G7" s="180"/>
      <c r="H7" s="177" t="s">
        <v>74</v>
      </c>
      <c r="I7" s="178"/>
      <c r="J7" s="70" t="s">
        <v>64</v>
      </c>
      <c r="K7" s="71" t="s">
        <v>65</v>
      </c>
    </row>
    <row r="8" spans="1:11" ht="14.25" x14ac:dyDescent="0.15">
      <c r="A8" s="79" t="s">
        <v>75</v>
      </c>
      <c r="B8" s="183"/>
      <c r="C8" s="184"/>
      <c r="D8" s="185" t="s">
        <v>76</v>
      </c>
      <c r="E8" s="186"/>
      <c r="F8" s="187">
        <v>45483</v>
      </c>
      <c r="G8" s="188"/>
      <c r="H8" s="185" t="s">
        <v>77</v>
      </c>
      <c r="I8" s="186"/>
      <c r="J8" s="86" t="s">
        <v>64</v>
      </c>
      <c r="K8" s="93" t="s">
        <v>65</v>
      </c>
    </row>
    <row r="9" spans="1:11" ht="14.25" x14ac:dyDescent="0.15">
      <c r="A9" s="189" t="s">
        <v>78</v>
      </c>
      <c r="B9" s="190"/>
      <c r="C9" s="190"/>
      <c r="D9" s="190"/>
      <c r="E9" s="190"/>
      <c r="F9" s="190"/>
      <c r="G9" s="190"/>
      <c r="H9" s="190"/>
      <c r="I9" s="190"/>
      <c r="J9" s="190"/>
      <c r="K9" s="191"/>
    </row>
    <row r="10" spans="1:11" ht="14.25" x14ac:dyDescent="0.15">
      <c r="A10" s="192" t="s">
        <v>79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/>
    </row>
    <row r="11" spans="1:11" ht="14.25" x14ac:dyDescent="0.15">
      <c r="A11" s="101" t="s">
        <v>80</v>
      </c>
      <c r="B11" s="102" t="s">
        <v>81</v>
      </c>
      <c r="C11" s="103" t="s">
        <v>82</v>
      </c>
      <c r="D11" s="104"/>
      <c r="E11" s="105" t="s">
        <v>83</v>
      </c>
      <c r="F11" s="102" t="s">
        <v>81</v>
      </c>
      <c r="G11" s="103" t="s">
        <v>82</v>
      </c>
      <c r="H11" s="103" t="s">
        <v>84</v>
      </c>
      <c r="I11" s="105" t="s">
        <v>85</v>
      </c>
      <c r="J11" s="102" t="s">
        <v>81</v>
      </c>
      <c r="K11" s="119" t="s">
        <v>82</v>
      </c>
    </row>
    <row r="12" spans="1:11" ht="14.25" x14ac:dyDescent="0.15">
      <c r="A12" s="72" t="s">
        <v>86</v>
      </c>
      <c r="B12" s="85" t="s">
        <v>81</v>
      </c>
      <c r="C12" s="70" t="s">
        <v>82</v>
      </c>
      <c r="D12" s="77"/>
      <c r="E12" s="75" t="s">
        <v>87</v>
      </c>
      <c r="F12" s="85" t="s">
        <v>81</v>
      </c>
      <c r="G12" s="70" t="s">
        <v>82</v>
      </c>
      <c r="H12" s="70" t="s">
        <v>84</v>
      </c>
      <c r="I12" s="75" t="s">
        <v>88</v>
      </c>
      <c r="J12" s="85" t="s">
        <v>81</v>
      </c>
      <c r="K12" s="71" t="s">
        <v>82</v>
      </c>
    </row>
    <row r="13" spans="1:11" ht="14.25" x14ac:dyDescent="0.15">
      <c r="A13" s="72" t="s">
        <v>89</v>
      </c>
      <c r="B13" s="85" t="s">
        <v>81</v>
      </c>
      <c r="C13" s="70" t="s">
        <v>82</v>
      </c>
      <c r="D13" s="77"/>
      <c r="E13" s="75" t="s">
        <v>90</v>
      </c>
      <c r="F13" s="70" t="s">
        <v>91</v>
      </c>
      <c r="G13" s="70" t="s">
        <v>92</v>
      </c>
      <c r="H13" s="70" t="s">
        <v>84</v>
      </c>
      <c r="I13" s="75" t="s">
        <v>93</v>
      </c>
      <c r="J13" s="85" t="s">
        <v>81</v>
      </c>
      <c r="K13" s="71" t="s">
        <v>82</v>
      </c>
    </row>
    <row r="14" spans="1:11" ht="14.25" x14ac:dyDescent="0.15">
      <c r="A14" s="185" t="s">
        <v>94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95"/>
    </row>
    <row r="15" spans="1:11" ht="14.25" x14ac:dyDescent="0.15">
      <c r="A15" s="192" t="s">
        <v>95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14.25" x14ac:dyDescent="0.15">
      <c r="A16" s="106" t="s">
        <v>96</v>
      </c>
      <c r="B16" s="103" t="s">
        <v>91</v>
      </c>
      <c r="C16" s="103" t="s">
        <v>92</v>
      </c>
      <c r="D16" s="107"/>
      <c r="E16" s="108" t="s">
        <v>97</v>
      </c>
      <c r="F16" s="103" t="s">
        <v>91</v>
      </c>
      <c r="G16" s="103" t="s">
        <v>92</v>
      </c>
      <c r="H16" s="109"/>
      <c r="I16" s="108" t="s">
        <v>98</v>
      </c>
      <c r="J16" s="103" t="s">
        <v>91</v>
      </c>
      <c r="K16" s="119" t="s">
        <v>92</v>
      </c>
    </row>
    <row r="17" spans="1:22" ht="16.5" customHeight="1" x14ac:dyDescent="0.15">
      <c r="A17" s="76" t="s">
        <v>99</v>
      </c>
      <c r="B17" s="70" t="s">
        <v>91</v>
      </c>
      <c r="C17" s="70" t="s">
        <v>92</v>
      </c>
      <c r="D17" s="110"/>
      <c r="E17" s="87" t="s">
        <v>100</v>
      </c>
      <c r="F17" s="70" t="s">
        <v>91</v>
      </c>
      <c r="G17" s="70" t="s">
        <v>92</v>
      </c>
      <c r="H17" s="111"/>
      <c r="I17" s="87" t="s">
        <v>101</v>
      </c>
      <c r="J17" s="70" t="s">
        <v>91</v>
      </c>
      <c r="K17" s="71" t="s">
        <v>92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spans="1:22" ht="18" customHeight="1" x14ac:dyDescent="0.15">
      <c r="A18" s="196" t="s">
        <v>102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8"/>
    </row>
    <row r="19" spans="1:22" s="100" customFormat="1" ht="18" customHeight="1" x14ac:dyDescent="0.15">
      <c r="A19" s="192" t="s">
        <v>103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22" ht="16.5" customHeight="1" x14ac:dyDescent="0.15">
      <c r="A20" s="199" t="s">
        <v>104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</row>
    <row r="21" spans="1:22" ht="21.75" customHeight="1" x14ac:dyDescent="0.15">
      <c r="A21" s="112" t="s">
        <v>105</v>
      </c>
      <c r="B21" s="87" t="s">
        <v>106</v>
      </c>
      <c r="C21" s="87" t="s">
        <v>107</v>
      </c>
      <c r="D21" s="87" t="s">
        <v>108</v>
      </c>
      <c r="E21" s="87" t="s">
        <v>109</v>
      </c>
      <c r="F21" s="87" t="s">
        <v>110</v>
      </c>
      <c r="G21" s="87" t="s">
        <v>111</v>
      </c>
      <c r="H21" s="87" t="s">
        <v>112</v>
      </c>
      <c r="I21" s="87" t="s">
        <v>113</v>
      </c>
      <c r="J21" s="87" t="s">
        <v>114</v>
      </c>
      <c r="K21" s="94" t="s">
        <v>115</v>
      </c>
    </row>
    <row r="22" spans="1:22" ht="16.5" customHeight="1" x14ac:dyDescent="0.15">
      <c r="A22" s="78" t="s">
        <v>116</v>
      </c>
      <c r="B22" s="113"/>
      <c r="C22" s="113"/>
      <c r="D22" s="113">
        <v>1</v>
      </c>
      <c r="E22" s="113">
        <v>1</v>
      </c>
      <c r="F22" s="113">
        <v>1</v>
      </c>
      <c r="G22" s="113">
        <v>1</v>
      </c>
      <c r="H22" s="113">
        <v>1</v>
      </c>
      <c r="I22" s="113">
        <v>1</v>
      </c>
      <c r="J22" s="113"/>
      <c r="K22" s="121"/>
    </row>
    <row r="23" spans="1:22" ht="16.5" customHeight="1" x14ac:dyDescent="0.15">
      <c r="B23" s="113"/>
      <c r="C23" s="113"/>
      <c r="D23" s="113"/>
      <c r="E23" s="113"/>
      <c r="F23" s="113"/>
      <c r="G23" s="113"/>
      <c r="H23" s="113"/>
      <c r="I23" s="113"/>
      <c r="J23" s="113"/>
      <c r="K23" s="122"/>
    </row>
    <row r="24" spans="1:22" ht="16.5" customHeight="1" x14ac:dyDescent="0.15">
      <c r="A24" s="78"/>
      <c r="B24" s="113"/>
      <c r="C24" s="113"/>
      <c r="D24" s="113"/>
      <c r="E24" s="113"/>
      <c r="F24" s="113"/>
      <c r="G24" s="113"/>
      <c r="H24" s="113"/>
      <c r="I24" s="113"/>
      <c r="J24" s="113"/>
      <c r="K24" s="122"/>
    </row>
    <row r="25" spans="1:22" ht="16.5" customHeight="1" x14ac:dyDescent="0.15">
      <c r="A25" s="78"/>
      <c r="B25" s="113"/>
      <c r="C25" s="113"/>
      <c r="D25" s="113"/>
      <c r="E25" s="113"/>
      <c r="F25" s="113"/>
      <c r="G25" s="113"/>
      <c r="H25" s="113"/>
      <c r="I25" s="113"/>
      <c r="J25" s="113"/>
      <c r="K25" s="123"/>
    </row>
    <row r="26" spans="1:22" ht="16.5" customHeight="1" x14ac:dyDescent="0.15">
      <c r="A26" s="78"/>
      <c r="B26" s="113"/>
      <c r="C26" s="113"/>
      <c r="D26" s="113"/>
      <c r="E26" s="113"/>
      <c r="F26" s="113"/>
      <c r="G26" s="113"/>
      <c r="H26" s="113"/>
      <c r="I26" s="113"/>
      <c r="J26" s="113"/>
      <c r="K26" s="123"/>
    </row>
    <row r="27" spans="1:22" ht="16.5" customHeight="1" x14ac:dyDescent="0.15">
      <c r="A27" s="78"/>
      <c r="B27" s="113"/>
      <c r="C27" s="113"/>
      <c r="D27" s="113"/>
      <c r="E27" s="113"/>
      <c r="F27" s="113"/>
      <c r="G27" s="113"/>
      <c r="H27" s="113"/>
      <c r="I27" s="113"/>
      <c r="J27" s="113"/>
      <c r="K27" s="123"/>
    </row>
    <row r="28" spans="1:22" ht="16.5" customHeight="1" x14ac:dyDescent="0.15">
      <c r="A28" s="78"/>
      <c r="B28" s="113"/>
      <c r="C28" s="113"/>
      <c r="D28" s="113"/>
      <c r="E28" s="113"/>
      <c r="F28" s="113"/>
      <c r="G28" s="113"/>
      <c r="H28" s="113"/>
      <c r="I28" s="113"/>
      <c r="J28" s="113"/>
      <c r="K28" s="123"/>
    </row>
    <row r="29" spans="1:22" ht="18" customHeight="1" x14ac:dyDescent="0.15">
      <c r="A29" s="202" t="s">
        <v>117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22" ht="18.75" customHeight="1" x14ac:dyDescent="0.15">
      <c r="A30" s="205" t="s">
        <v>118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22" ht="18.75" customHeight="1" x14ac:dyDescent="0.15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10"/>
    </row>
    <row r="32" spans="1:22" ht="18" customHeight="1" x14ac:dyDescent="0.15">
      <c r="A32" s="202" t="s">
        <v>119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4.25" x14ac:dyDescent="0.15">
      <c r="A33" s="211" t="s">
        <v>120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4.25" x14ac:dyDescent="0.15">
      <c r="A34" s="214" t="s">
        <v>121</v>
      </c>
      <c r="B34" s="215"/>
      <c r="C34" s="70" t="s">
        <v>64</v>
      </c>
      <c r="D34" s="70" t="s">
        <v>65</v>
      </c>
      <c r="E34" s="216" t="s">
        <v>122</v>
      </c>
      <c r="F34" s="217"/>
      <c r="G34" s="217"/>
      <c r="H34" s="217"/>
      <c r="I34" s="217"/>
      <c r="J34" s="217"/>
      <c r="K34" s="218"/>
    </row>
    <row r="35" spans="1:11" ht="14.25" x14ac:dyDescent="0.15">
      <c r="A35" s="219" t="s">
        <v>123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</row>
    <row r="36" spans="1:11" ht="14.25" x14ac:dyDescent="0.15">
      <c r="A36" s="220" t="s">
        <v>124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4.25" x14ac:dyDescent="0.15">
      <c r="A37" s="223" t="s">
        <v>125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5"/>
    </row>
    <row r="38" spans="1:11" ht="14.25" x14ac:dyDescent="0.15">
      <c r="A38" s="397" t="s">
        <v>322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5"/>
    </row>
    <row r="39" spans="1:11" ht="14.25" x14ac:dyDescent="0.15">
      <c r="A39" s="397" t="s">
        <v>333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5"/>
    </row>
    <row r="40" spans="1:11" ht="14.25" x14ac:dyDescent="0.1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5"/>
    </row>
    <row r="41" spans="1:11" ht="14.25" x14ac:dyDescent="0.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5"/>
    </row>
    <row r="42" spans="1:11" ht="14.25" x14ac:dyDescent="0.15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25"/>
    </row>
    <row r="43" spans="1:11" ht="14.25" x14ac:dyDescent="0.15">
      <c r="A43" s="226" t="s">
        <v>126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8"/>
    </row>
    <row r="44" spans="1:11" ht="14.25" x14ac:dyDescent="0.15">
      <c r="A44" s="192" t="s">
        <v>127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</row>
    <row r="45" spans="1:11" ht="14.25" x14ac:dyDescent="0.15">
      <c r="A45" s="106" t="s">
        <v>128</v>
      </c>
      <c r="B45" s="103" t="s">
        <v>91</v>
      </c>
      <c r="C45" s="103" t="s">
        <v>92</v>
      </c>
      <c r="D45" s="103" t="s">
        <v>84</v>
      </c>
      <c r="E45" s="108" t="s">
        <v>129</v>
      </c>
      <c r="F45" s="103" t="s">
        <v>91</v>
      </c>
      <c r="G45" s="103" t="s">
        <v>92</v>
      </c>
      <c r="H45" s="103" t="s">
        <v>84</v>
      </c>
      <c r="I45" s="108" t="s">
        <v>130</v>
      </c>
      <c r="J45" s="103" t="s">
        <v>91</v>
      </c>
      <c r="K45" s="119" t="s">
        <v>92</v>
      </c>
    </row>
    <row r="46" spans="1:11" ht="14.25" x14ac:dyDescent="0.15">
      <c r="A46" s="76" t="s">
        <v>83</v>
      </c>
      <c r="B46" s="70" t="s">
        <v>91</v>
      </c>
      <c r="C46" s="70" t="s">
        <v>92</v>
      </c>
      <c r="D46" s="70" t="s">
        <v>84</v>
      </c>
      <c r="E46" s="87" t="s">
        <v>90</v>
      </c>
      <c r="F46" s="70" t="s">
        <v>91</v>
      </c>
      <c r="G46" s="70" t="s">
        <v>92</v>
      </c>
      <c r="H46" s="70" t="s">
        <v>84</v>
      </c>
      <c r="I46" s="87" t="s">
        <v>101</v>
      </c>
      <c r="J46" s="70" t="s">
        <v>91</v>
      </c>
      <c r="K46" s="71" t="s">
        <v>92</v>
      </c>
    </row>
    <row r="47" spans="1:11" ht="14.25" x14ac:dyDescent="0.15">
      <c r="A47" s="185" t="s">
        <v>94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95"/>
    </row>
    <row r="48" spans="1:11" ht="14.25" x14ac:dyDescent="0.15">
      <c r="A48" s="219" t="s">
        <v>131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19"/>
    </row>
    <row r="49" spans="1:11" ht="14.25" x14ac:dyDescent="0.15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4.25" x14ac:dyDescent="0.15">
      <c r="A50" s="114" t="s">
        <v>132</v>
      </c>
      <c r="B50" s="229" t="s">
        <v>133</v>
      </c>
      <c r="C50" s="229"/>
      <c r="D50" s="115" t="s">
        <v>134</v>
      </c>
      <c r="E50" s="116" t="s">
        <v>135</v>
      </c>
      <c r="F50" s="117" t="s">
        <v>136</v>
      </c>
      <c r="G50" s="118">
        <v>45427</v>
      </c>
      <c r="H50" s="230" t="s">
        <v>137</v>
      </c>
      <c r="I50" s="231"/>
      <c r="J50" s="398" t="s">
        <v>323</v>
      </c>
      <c r="K50" s="233"/>
    </row>
    <row r="51" spans="1:11" ht="14.25" x14ac:dyDescent="0.15">
      <c r="A51" s="219"/>
      <c r="B51" s="219"/>
      <c r="C51" s="219"/>
      <c r="D51" s="219"/>
      <c r="E51" s="219"/>
      <c r="F51" s="219"/>
      <c r="G51" s="219"/>
      <c r="H51" s="219"/>
      <c r="I51" s="219"/>
      <c r="J51" s="219"/>
      <c r="K51" s="219"/>
    </row>
    <row r="52" spans="1:11" ht="14.25" x14ac:dyDescent="0.15">
      <c r="A52" s="234"/>
      <c r="B52" s="235"/>
      <c r="C52" s="235"/>
      <c r="D52" s="235"/>
      <c r="E52" s="235"/>
      <c r="F52" s="235"/>
      <c r="G52" s="235"/>
      <c r="H52" s="235"/>
      <c r="I52" s="235"/>
      <c r="J52" s="235"/>
      <c r="K52" s="236"/>
    </row>
    <row r="53" spans="1:11" ht="14.25" x14ac:dyDescent="0.15">
      <c r="A53" s="114" t="s">
        <v>132</v>
      </c>
      <c r="B53" s="229" t="s">
        <v>133</v>
      </c>
      <c r="C53" s="229"/>
      <c r="D53" s="115" t="s">
        <v>134</v>
      </c>
      <c r="E53" s="116" t="s">
        <v>135</v>
      </c>
      <c r="F53" s="117" t="s">
        <v>138</v>
      </c>
      <c r="G53" s="118">
        <v>45430</v>
      </c>
      <c r="H53" s="230" t="s">
        <v>137</v>
      </c>
      <c r="I53" s="231"/>
      <c r="J53" s="232" t="s">
        <v>139</v>
      </c>
      <c r="K53" s="23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Q18" sqref="Q18"/>
    </sheetView>
  </sheetViews>
  <sheetFormatPr defaultColWidth="9" defaultRowHeight="26.1" customHeight="1" x14ac:dyDescent="0.15"/>
  <cols>
    <col min="1" max="1" width="17.125" style="25" customWidth="1"/>
    <col min="2" max="7" width="9.375" style="25" customWidth="1"/>
    <col min="8" max="8" width="1.375" style="25" customWidth="1"/>
    <col min="9" max="9" width="15" style="25" customWidth="1"/>
    <col min="10" max="10" width="14.625" style="25" customWidth="1"/>
    <col min="11" max="13" width="9.375" style="25" customWidth="1"/>
    <col min="14" max="14" width="13.75" style="25" customWidth="1"/>
    <col min="15" max="16384" width="9" style="25"/>
  </cols>
  <sheetData>
    <row r="1" spans="1:14" ht="30" customHeight="1" x14ac:dyDescent="0.15">
      <c r="A1" s="237" t="s">
        <v>140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29.1" customHeight="1" x14ac:dyDescent="0.15">
      <c r="A2" s="26" t="s">
        <v>61</v>
      </c>
      <c r="B2" s="395" t="s">
        <v>319</v>
      </c>
      <c r="C2" s="239"/>
      <c r="D2" s="27" t="s">
        <v>66</v>
      </c>
      <c r="E2" s="395" t="s">
        <v>321</v>
      </c>
      <c r="F2" s="239"/>
      <c r="G2" s="239"/>
      <c r="H2" s="245"/>
      <c r="I2" s="36" t="s">
        <v>56</v>
      </c>
      <c r="J2" s="239" t="s">
        <v>57</v>
      </c>
      <c r="K2" s="239"/>
      <c r="L2" s="239"/>
      <c r="M2" s="239"/>
      <c r="N2" s="240"/>
    </row>
    <row r="3" spans="1:14" ht="29.1" customHeight="1" x14ac:dyDescent="0.15">
      <c r="A3" s="244" t="s">
        <v>141</v>
      </c>
      <c r="B3" s="241" t="s">
        <v>142</v>
      </c>
      <c r="C3" s="241"/>
      <c r="D3" s="241"/>
      <c r="E3" s="241"/>
      <c r="F3" s="241"/>
      <c r="G3" s="241"/>
      <c r="H3" s="246"/>
      <c r="I3" s="242" t="s">
        <v>143</v>
      </c>
      <c r="J3" s="242"/>
      <c r="K3" s="242"/>
      <c r="L3" s="242"/>
      <c r="M3" s="242"/>
      <c r="N3" s="243"/>
    </row>
    <row r="4" spans="1:14" ht="29.1" customHeight="1" x14ac:dyDescent="0.15">
      <c r="A4" s="244"/>
      <c r="B4" s="28" t="s">
        <v>108</v>
      </c>
      <c r="C4" s="28" t="s">
        <v>109</v>
      </c>
      <c r="D4" s="95" t="s">
        <v>110</v>
      </c>
      <c r="E4" s="28" t="s">
        <v>111</v>
      </c>
      <c r="F4" s="28" t="s">
        <v>112</v>
      </c>
      <c r="G4" s="28" t="s">
        <v>113</v>
      </c>
      <c r="H4" s="246"/>
      <c r="I4" s="28" t="s">
        <v>108</v>
      </c>
      <c r="J4" s="28" t="s">
        <v>109</v>
      </c>
      <c r="K4" s="95" t="s">
        <v>110</v>
      </c>
      <c r="L4" s="28" t="s">
        <v>111</v>
      </c>
      <c r="M4" s="28" t="s">
        <v>112</v>
      </c>
      <c r="N4" s="28" t="s">
        <v>113</v>
      </c>
    </row>
    <row r="5" spans="1:14" ht="20.25" customHeight="1" x14ac:dyDescent="0.15">
      <c r="A5" s="29" t="s">
        <v>144</v>
      </c>
      <c r="B5" s="30" t="s">
        <v>145</v>
      </c>
      <c r="C5" s="30" t="s">
        <v>146</v>
      </c>
      <c r="D5" s="30" t="s">
        <v>147</v>
      </c>
      <c r="E5" s="30" t="s">
        <v>148</v>
      </c>
      <c r="F5" s="30" t="s">
        <v>149</v>
      </c>
      <c r="G5" s="30" t="s">
        <v>150</v>
      </c>
      <c r="H5" s="246"/>
      <c r="I5" s="400"/>
      <c r="J5" s="400"/>
      <c r="K5" s="401"/>
      <c r="L5" s="401"/>
      <c r="M5" s="401"/>
      <c r="N5" s="405" t="s">
        <v>326</v>
      </c>
    </row>
    <row r="6" spans="1:14" ht="20.25" customHeight="1" x14ac:dyDescent="0.3">
      <c r="A6" s="31" t="s">
        <v>151</v>
      </c>
      <c r="B6" s="32">
        <f>C6-1</f>
        <v>78</v>
      </c>
      <c r="C6" s="32">
        <f>D6-2</f>
        <v>79</v>
      </c>
      <c r="D6" s="33">
        <v>81</v>
      </c>
      <c r="E6" s="32">
        <f>D6+2</f>
        <v>83</v>
      </c>
      <c r="F6" s="32">
        <f>E6+2</f>
        <v>85</v>
      </c>
      <c r="G6" s="32">
        <f>F6+1</f>
        <v>86</v>
      </c>
      <c r="H6" s="246"/>
      <c r="I6" s="402"/>
      <c r="J6" s="402"/>
      <c r="K6" s="403"/>
      <c r="L6" s="403"/>
      <c r="M6" s="403"/>
      <c r="N6" s="404" t="s">
        <v>328</v>
      </c>
    </row>
    <row r="7" spans="1:14" ht="20.25" customHeight="1" x14ac:dyDescent="0.3">
      <c r="A7" s="31" t="s">
        <v>152</v>
      </c>
      <c r="B7" s="32">
        <f t="shared" ref="B7:B9" si="0">C7-4</f>
        <v>116</v>
      </c>
      <c r="C7" s="32">
        <f t="shared" ref="C7:C9" si="1">D7-4</f>
        <v>120</v>
      </c>
      <c r="D7" s="33">
        <v>124</v>
      </c>
      <c r="E7" s="32">
        <f t="shared" ref="E7:E9" si="2">D7+4</f>
        <v>128</v>
      </c>
      <c r="F7" s="32">
        <f>E7+4</f>
        <v>132</v>
      </c>
      <c r="G7" s="32">
        <f t="shared" ref="G7:G9" si="3">F7+6</f>
        <v>138</v>
      </c>
      <c r="H7" s="246"/>
      <c r="I7" s="402"/>
      <c r="J7" s="402"/>
      <c r="K7" s="401"/>
      <c r="L7" s="401"/>
      <c r="M7" s="401"/>
      <c r="N7" s="404" t="s">
        <v>327</v>
      </c>
    </row>
    <row r="8" spans="1:14" ht="20.25" customHeight="1" x14ac:dyDescent="0.3">
      <c r="A8" s="31" t="s">
        <v>153</v>
      </c>
      <c r="B8" s="32">
        <f t="shared" si="0"/>
        <v>-8</v>
      </c>
      <c r="C8" s="32">
        <f t="shared" si="1"/>
        <v>-4</v>
      </c>
      <c r="D8" s="33">
        <v>0</v>
      </c>
      <c r="E8" s="32">
        <f t="shared" si="2"/>
        <v>4</v>
      </c>
      <c r="F8" s="32">
        <f>E8+5</f>
        <v>9</v>
      </c>
      <c r="G8" s="32">
        <f t="shared" si="3"/>
        <v>15</v>
      </c>
      <c r="H8" s="246"/>
      <c r="I8" s="404"/>
      <c r="J8" s="404"/>
      <c r="K8" s="403"/>
      <c r="L8" s="403"/>
      <c r="M8" s="403"/>
      <c r="N8" s="404" t="s">
        <v>331</v>
      </c>
    </row>
    <row r="9" spans="1:14" ht="20.25" customHeight="1" x14ac:dyDescent="0.3">
      <c r="A9" s="31" t="s">
        <v>154</v>
      </c>
      <c r="B9" s="32">
        <f t="shared" si="0"/>
        <v>114</v>
      </c>
      <c r="C9" s="32">
        <f t="shared" si="1"/>
        <v>118</v>
      </c>
      <c r="D9" s="33">
        <v>122</v>
      </c>
      <c r="E9" s="32">
        <f t="shared" si="2"/>
        <v>126</v>
      </c>
      <c r="F9" s="32">
        <f>E9+5</f>
        <v>131</v>
      </c>
      <c r="G9" s="32">
        <f t="shared" si="3"/>
        <v>137</v>
      </c>
      <c r="H9" s="246"/>
      <c r="I9" s="404"/>
      <c r="J9" s="404"/>
      <c r="K9" s="403"/>
      <c r="L9" s="403"/>
      <c r="M9" s="403"/>
      <c r="N9" s="404" t="s">
        <v>330</v>
      </c>
    </row>
    <row r="10" spans="1:14" ht="20.25" customHeight="1" x14ac:dyDescent="0.3">
      <c r="A10" s="31" t="s">
        <v>155</v>
      </c>
      <c r="B10" s="32">
        <f>C10-1.2</f>
        <v>46.599999999999994</v>
      </c>
      <c r="C10" s="32">
        <f>D10-1.2</f>
        <v>47.8</v>
      </c>
      <c r="D10" s="33">
        <v>49</v>
      </c>
      <c r="E10" s="32">
        <f>D10+1.2</f>
        <v>50.2</v>
      </c>
      <c r="F10" s="32">
        <f>E10+1.2</f>
        <v>51.400000000000006</v>
      </c>
      <c r="G10" s="32">
        <f>F10+1.4</f>
        <v>52.800000000000004</v>
      </c>
      <c r="H10" s="246"/>
      <c r="I10" s="404"/>
      <c r="J10" s="404"/>
      <c r="K10" s="403"/>
      <c r="L10" s="403"/>
      <c r="M10" s="403"/>
      <c r="N10" s="404" t="s">
        <v>329</v>
      </c>
    </row>
    <row r="11" spans="1:14" ht="20.25" customHeight="1" x14ac:dyDescent="0.3">
      <c r="A11" s="31" t="s">
        <v>156</v>
      </c>
      <c r="B11" s="32">
        <f>C11-0.6</f>
        <v>63.199999999999996</v>
      </c>
      <c r="C11" s="32">
        <f>D11-1.2</f>
        <v>63.8</v>
      </c>
      <c r="D11" s="33">
        <v>65</v>
      </c>
      <c r="E11" s="32">
        <f>D11+1.2</f>
        <v>66.2</v>
      </c>
      <c r="F11" s="32">
        <f>E11+1.2</f>
        <v>67.400000000000006</v>
      </c>
      <c r="G11" s="32">
        <f>F11+0.6</f>
        <v>68</v>
      </c>
      <c r="H11" s="246"/>
      <c r="I11" s="404"/>
      <c r="J11" s="404"/>
      <c r="K11" s="403"/>
      <c r="L11" s="403"/>
      <c r="M11" s="403"/>
      <c r="N11" s="404" t="s">
        <v>325</v>
      </c>
    </row>
    <row r="12" spans="1:14" ht="20.25" customHeight="1" x14ac:dyDescent="0.3">
      <c r="A12" s="31" t="s">
        <v>157</v>
      </c>
      <c r="B12" s="32">
        <f>C12-0.8</f>
        <v>23.9</v>
      </c>
      <c r="C12" s="32">
        <f>D12-0.8</f>
        <v>24.7</v>
      </c>
      <c r="D12" s="33">
        <v>25.5</v>
      </c>
      <c r="E12" s="32">
        <f>D12+0.8</f>
        <v>26.3</v>
      </c>
      <c r="F12" s="32">
        <f>E12+0.8</f>
        <v>27.1</v>
      </c>
      <c r="G12" s="32">
        <f>F12+1.3</f>
        <v>28.400000000000002</v>
      </c>
      <c r="H12" s="246"/>
      <c r="I12" s="404"/>
      <c r="J12" s="404"/>
      <c r="K12" s="403"/>
      <c r="L12" s="403"/>
      <c r="M12" s="403"/>
      <c r="N12" s="404" t="s">
        <v>325</v>
      </c>
    </row>
    <row r="13" spans="1:14" ht="20.25" customHeight="1" x14ac:dyDescent="0.3">
      <c r="A13" s="31" t="s">
        <v>158</v>
      </c>
      <c r="B13" s="32">
        <f>C13-0.7</f>
        <v>19.600000000000001</v>
      </c>
      <c r="C13" s="32">
        <f>D13-0.7</f>
        <v>20.3</v>
      </c>
      <c r="D13" s="33">
        <v>21</v>
      </c>
      <c r="E13" s="32">
        <f>D13+0.7</f>
        <v>21.7</v>
      </c>
      <c r="F13" s="32">
        <f>E13+0.7</f>
        <v>22.4</v>
      </c>
      <c r="G13" s="32">
        <f>F13+1</f>
        <v>23.4</v>
      </c>
      <c r="H13" s="246"/>
      <c r="I13" s="404"/>
      <c r="J13" s="404"/>
      <c r="K13" s="403"/>
      <c r="L13" s="403"/>
      <c r="M13" s="403"/>
      <c r="N13" s="404" t="s">
        <v>325</v>
      </c>
    </row>
    <row r="14" spans="1:14" ht="20.25" customHeight="1" x14ac:dyDescent="0.3">
      <c r="A14" s="31" t="s">
        <v>159</v>
      </c>
      <c r="B14" s="32">
        <f>C14-0.5</f>
        <v>15</v>
      </c>
      <c r="C14" s="32">
        <f>D14-0.5</f>
        <v>15.5</v>
      </c>
      <c r="D14" s="33">
        <v>16</v>
      </c>
      <c r="E14" s="32">
        <f>D14+0.5</f>
        <v>16.5</v>
      </c>
      <c r="F14" s="32">
        <f>E14+0.5</f>
        <v>17</v>
      </c>
      <c r="G14" s="32">
        <f>F14+0.7</f>
        <v>17.7</v>
      </c>
      <c r="H14" s="246"/>
      <c r="I14" s="404"/>
      <c r="J14" s="404"/>
      <c r="K14" s="403"/>
      <c r="L14" s="403"/>
      <c r="M14" s="403"/>
      <c r="N14" s="404" t="s">
        <v>325</v>
      </c>
    </row>
    <row r="15" spans="1:14" ht="20.25" customHeight="1" x14ac:dyDescent="0.3">
      <c r="A15" s="31" t="s">
        <v>160</v>
      </c>
      <c r="B15" s="32">
        <f>C15-0.5</f>
        <v>9</v>
      </c>
      <c r="C15" s="32">
        <f>D15-0.5</f>
        <v>9.5</v>
      </c>
      <c r="D15" s="33">
        <v>10</v>
      </c>
      <c r="E15" s="32">
        <f>D15+0.5</f>
        <v>10.5</v>
      </c>
      <c r="F15" s="32">
        <f>E15+0.5</f>
        <v>11</v>
      </c>
      <c r="G15" s="32">
        <f>F15+0.7</f>
        <v>11.7</v>
      </c>
      <c r="H15" s="246"/>
      <c r="I15" s="404"/>
      <c r="J15" s="404"/>
      <c r="K15" s="403"/>
      <c r="L15" s="403"/>
      <c r="M15" s="403"/>
      <c r="N15" s="404" t="s">
        <v>325</v>
      </c>
    </row>
    <row r="16" spans="1:14" ht="20.25" customHeight="1" x14ac:dyDescent="0.3">
      <c r="A16" s="34" t="s">
        <v>161</v>
      </c>
      <c r="B16" s="32">
        <f>C16</f>
        <v>11</v>
      </c>
      <c r="C16" s="32">
        <f>D16</f>
        <v>11</v>
      </c>
      <c r="D16" s="33">
        <v>11</v>
      </c>
      <c r="E16" s="32">
        <f t="shared" ref="E16:G16" si="4">D16</f>
        <v>11</v>
      </c>
      <c r="F16" s="32">
        <f t="shared" si="4"/>
        <v>11</v>
      </c>
      <c r="G16" s="32">
        <f t="shared" si="4"/>
        <v>11</v>
      </c>
      <c r="H16" s="246"/>
      <c r="I16" s="404"/>
      <c r="J16" s="404"/>
      <c r="K16" s="403"/>
      <c r="L16" s="403"/>
      <c r="M16" s="403"/>
      <c r="N16" s="404" t="s">
        <v>325</v>
      </c>
    </row>
    <row r="17" spans="1:14" ht="20.25" customHeight="1" x14ac:dyDescent="0.3">
      <c r="A17" s="34" t="s">
        <v>162</v>
      </c>
      <c r="B17" s="33">
        <v>10</v>
      </c>
      <c r="C17" s="33">
        <v>10</v>
      </c>
      <c r="D17" s="33">
        <v>10</v>
      </c>
      <c r="E17" s="33">
        <v>10</v>
      </c>
      <c r="F17" s="33">
        <v>10</v>
      </c>
      <c r="G17" s="33">
        <v>10</v>
      </c>
      <c r="H17" s="246"/>
      <c r="I17" s="404"/>
      <c r="J17" s="404"/>
      <c r="K17" s="403"/>
      <c r="L17" s="403"/>
      <c r="M17" s="403"/>
      <c r="N17" s="404" t="s">
        <v>325</v>
      </c>
    </row>
    <row r="18" spans="1:14" ht="20.25" customHeight="1" x14ac:dyDescent="0.35">
      <c r="A18" s="35" t="s">
        <v>163</v>
      </c>
      <c r="B18" s="32">
        <f>C18-1</f>
        <v>63</v>
      </c>
      <c r="C18" s="32">
        <f>D18-1</f>
        <v>64</v>
      </c>
      <c r="D18" s="33">
        <v>65</v>
      </c>
      <c r="E18" s="32">
        <f>D18+1</f>
        <v>66</v>
      </c>
      <c r="F18" s="32">
        <f>E18+1</f>
        <v>67</v>
      </c>
      <c r="G18" s="32">
        <f>F18+1.5</f>
        <v>68.5</v>
      </c>
      <c r="H18" s="246"/>
      <c r="I18" s="404"/>
      <c r="J18" s="404"/>
      <c r="K18" s="403"/>
      <c r="L18" s="403"/>
      <c r="M18" s="403"/>
      <c r="N18" s="404" t="s">
        <v>325</v>
      </c>
    </row>
    <row r="19" spans="1:14" ht="20.25" customHeight="1" x14ac:dyDescent="0.35">
      <c r="A19" s="35" t="s">
        <v>164</v>
      </c>
      <c r="B19" s="32">
        <f>C19-1</f>
        <v>65</v>
      </c>
      <c r="C19" s="32">
        <f>D19-1</f>
        <v>66</v>
      </c>
      <c r="D19" s="33">
        <v>67</v>
      </c>
      <c r="E19" s="32">
        <f>D19+1</f>
        <v>68</v>
      </c>
      <c r="F19" s="32">
        <f>E19+1</f>
        <v>69</v>
      </c>
      <c r="G19" s="32">
        <f>F19+1.5</f>
        <v>70.5</v>
      </c>
      <c r="H19" s="246"/>
      <c r="I19" s="404"/>
      <c r="J19" s="404"/>
      <c r="K19" s="403"/>
      <c r="L19" s="403"/>
      <c r="M19" s="403"/>
      <c r="N19" s="404" t="s">
        <v>325</v>
      </c>
    </row>
    <row r="20" spans="1:14" ht="20.25" customHeight="1" x14ac:dyDescent="0.35">
      <c r="A20" s="35" t="s">
        <v>165</v>
      </c>
      <c r="B20" s="32">
        <f>C20-0.5</f>
        <v>37</v>
      </c>
      <c r="C20" s="32">
        <f>D20-0.5</f>
        <v>37.5</v>
      </c>
      <c r="D20" s="33">
        <v>38</v>
      </c>
      <c r="E20" s="32">
        <f t="shared" ref="E20:G20" si="5">D20+0.5</f>
        <v>38.5</v>
      </c>
      <c r="F20" s="32">
        <f t="shared" si="5"/>
        <v>39</v>
      </c>
      <c r="G20" s="32">
        <f t="shared" si="5"/>
        <v>39.5</v>
      </c>
      <c r="H20" s="246"/>
      <c r="I20" s="404"/>
      <c r="J20" s="404"/>
      <c r="K20" s="403"/>
      <c r="L20" s="403"/>
      <c r="M20" s="403"/>
      <c r="N20" s="404" t="s">
        <v>325</v>
      </c>
    </row>
    <row r="21" spans="1:14" ht="20.25" customHeight="1" x14ac:dyDescent="0.3">
      <c r="A21" s="96" t="s">
        <v>166</v>
      </c>
      <c r="B21" s="32">
        <f>C21-0.5</f>
        <v>27.5</v>
      </c>
      <c r="C21" s="32">
        <f>D21-0.5</f>
        <v>28</v>
      </c>
      <c r="D21" s="96">
        <v>28.5</v>
      </c>
      <c r="E21" s="32">
        <f>D21+0.5</f>
        <v>29</v>
      </c>
      <c r="F21" s="32">
        <f>E21+0.5</f>
        <v>29.5</v>
      </c>
      <c r="G21" s="32">
        <f>F21+0.75</f>
        <v>30.25</v>
      </c>
      <c r="H21" s="246"/>
      <c r="I21" s="404"/>
      <c r="J21" s="404"/>
      <c r="K21" s="403"/>
      <c r="L21" s="403"/>
      <c r="M21" s="403"/>
      <c r="N21" s="404" t="s">
        <v>325</v>
      </c>
    </row>
    <row r="22" spans="1:14" ht="14.25" x14ac:dyDescent="0.15">
      <c r="A22" s="97" t="s">
        <v>122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ht="14.25" x14ac:dyDescent="0.15">
      <c r="A23" s="25" t="s">
        <v>167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spans="1:14" ht="14.25" x14ac:dyDescent="0.15">
      <c r="A24" s="98"/>
      <c r="B24" s="98"/>
      <c r="C24" s="98"/>
      <c r="D24" s="98"/>
      <c r="E24" s="98"/>
      <c r="F24" s="98"/>
      <c r="G24" s="98"/>
      <c r="H24" s="98"/>
      <c r="I24" s="399" t="s">
        <v>324</v>
      </c>
      <c r="J24" s="99"/>
      <c r="K24" s="97" t="s">
        <v>168</v>
      </c>
      <c r="L24" s="97"/>
      <c r="M24" s="97" t="s">
        <v>169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topLeftCell="A19" zoomScale="125" zoomScaleNormal="125" workbookViewId="0">
      <selection activeCell="A36" sqref="A36:K36"/>
    </sheetView>
  </sheetViews>
  <sheetFormatPr defaultColWidth="10" defaultRowHeight="16.5" customHeight="1" x14ac:dyDescent="0.15"/>
  <cols>
    <col min="1" max="1" width="10.875" style="64" customWidth="1"/>
    <col min="2" max="16384" width="10" style="64"/>
  </cols>
  <sheetData>
    <row r="1" spans="1:11" ht="22.5" customHeight="1" x14ac:dyDescent="0.15">
      <c r="A1" s="247" t="s">
        <v>170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7.25" customHeight="1" x14ac:dyDescent="0.15">
      <c r="A2" s="65" t="s">
        <v>53</v>
      </c>
      <c r="B2" s="406" t="s">
        <v>332</v>
      </c>
      <c r="C2" s="165"/>
      <c r="D2" s="166" t="s">
        <v>54</v>
      </c>
      <c r="E2" s="166"/>
      <c r="F2" s="165" t="s">
        <v>55</v>
      </c>
      <c r="G2" s="165"/>
      <c r="H2" s="66" t="s">
        <v>56</v>
      </c>
      <c r="I2" s="167" t="s">
        <v>57</v>
      </c>
      <c r="J2" s="167"/>
      <c r="K2" s="168"/>
    </row>
    <row r="3" spans="1:11" ht="16.5" customHeight="1" x14ac:dyDescent="0.15">
      <c r="A3" s="169" t="s">
        <v>58</v>
      </c>
      <c r="B3" s="170"/>
      <c r="C3" s="171"/>
      <c r="D3" s="172" t="s">
        <v>59</v>
      </c>
      <c r="E3" s="173"/>
      <c r="F3" s="173"/>
      <c r="G3" s="174"/>
      <c r="H3" s="172" t="s">
        <v>60</v>
      </c>
      <c r="I3" s="173"/>
      <c r="J3" s="173"/>
      <c r="K3" s="174"/>
    </row>
    <row r="4" spans="1:11" ht="16.5" customHeight="1" x14ac:dyDescent="0.15">
      <c r="A4" s="69" t="s">
        <v>61</v>
      </c>
      <c r="B4" s="394" t="s">
        <v>318</v>
      </c>
      <c r="C4" s="176"/>
      <c r="D4" s="177" t="s">
        <v>62</v>
      </c>
      <c r="E4" s="178"/>
      <c r="F4" s="179">
        <v>45504</v>
      </c>
      <c r="G4" s="180"/>
      <c r="H4" s="177" t="s">
        <v>171</v>
      </c>
      <c r="I4" s="178"/>
      <c r="J4" s="70" t="s">
        <v>64</v>
      </c>
      <c r="K4" s="71" t="s">
        <v>65</v>
      </c>
    </row>
    <row r="5" spans="1:11" ht="16.5" customHeight="1" x14ac:dyDescent="0.15">
      <c r="A5" s="72" t="s">
        <v>66</v>
      </c>
      <c r="B5" s="394" t="s">
        <v>320</v>
      </c>
      <c r="C5" s="176"/>
      <c r="D5" s="177" t="s">
        <v>67</v>
      </c>
      <c r="E5" s="178"/>
      <c r="F5" s="179">
        <v>45427</v>
      </c>
      <c r="G5" s="180"/>
      <c r="H5" s="177" t="s">
        <v>172</v>
      </c>
      <c r="I5" s="178"/>
      <c r="J5" s="70" t="s">
        <v>64</v>
      </c>
      <c r="K5" s="71" t="s">
        <v>65</v>
      </c>
    </row>
    <row r="6" spans="1:11" ht="16.5" customHeight="1" x14ac:dyDescent="0.15">
      <c r="A6" s="69" t="s">
        <v>69</v>
      </c>
      <c r="B6" s="73">
        <v>2</v>
      </c>
      <c r="C6" s="74">
        <v>6</v>
      </c>
      <c r="D6" s="72" t="s">
        <v>70</v>
      </c>
      <c r="E6" s="75"/>
      <c r="F6" s="179">
        <v>45458</v>
      </c>
      <c r="G6" s="180"/>
      <c r="H6" s="248" t="s">
        <v>173</v>
      </c>
      <c r="I6" s="249"/>
      <c r="J6" s="249"/>
      <c r="K6" s="250"/>
    </row>
    <row r="7" spans="1:11" ht="16.5" customHeight="1" x14ac:dyDescent="0.15">
      <c r="A7" s="69" t="s">
        <v>72</v>
      </c>
      <c r="B7" s="181">
        <v>2300</v>
      </c>
      <c r="C7" s="182"/>
      <c r="D7" s="72" t="s">
        <v>73</v>
      </c>
      <c r="E7" s="77"/>
      <c r="F7" s="179">
        <v>45473</v>
      </c>
      <c r="G7" s="180"/>
      <c r="H7" s="251"/>
      <c r="I7" s="175"/>
      <c r="J7" s="175"/>
      <c r="K7" s="176"/>
    </row>
    <row r="8" spans="1:11" ht="16.5" customHeight="1" x14ac:dyDescent="0.15">
      <c r="A8" s="79" t="s">
        <v>75</v>
      </c>
      <c r="B8" s="183"/>
      <c r="C8" s="184"/>
      <c r="D8" s="185" t="s">
        <v>76</v>
      </c>
      <c r="E8" s="186"/>
      <c r="F8" s="187">
        <v>45483</v>
      </c>
      <c r="G8" s="188"/>
      <c r="H8" s="185"/>
      <c r="I8" s="186"/>
      <c r="J8" s="186"/>
      <c r="K8" s="195"/>
    </row>
    <row r="9" spans="1:11" ht="16.5" customHeight="1" x14ac:dyDescent="0.15">
      <c r="A9" s="252" t="s">
        <v>174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spans="1:11" ht="16.5" customHeight="1" x14ac:dyDescent="0.15">
      <c r="A10" s="80" t="s">
        <v>80</v>
      </c>
      <c r="B10" s="81" t="s">
        <v>81</v>
      </c>
      <c r="C10" s="82" t="s">
        <v>82</v>
      </c>
      <c r="D10" s="83"/>
      <c r="E10" s="84" t="s">
        <v>85</v>
      </c>
      <c r="F10" s="81" t="s">
        <v>81</v>
      </c>
      <c r="G10" s="82" t="s">
        <v>82</v>
      </c>
      <c r="H10" s="81"/>
      <c r="I10" s="84" t="s">
        <v>83</v>
      </c>
      <c r="J10" s="81" t="s">
        <v>81</v>
      </c>
      <c r="K10" s="92" t="s">
        <v>82</v>
      </c>
    </row>
    <row r="11" spans="1:11" ht="16.5" customHeight="1" x14ac:dyDescent="0.15">
      <c r="A11" s="72" t="s">
        <v>86</v>
      </c>
      <c r="B11" s="85" t="s">
        <v>81</v>
      </c>
      <c r="C11" s="70" t="s">
        <v>82</v>
      </c>
      <c r="D11" s="77"/>
      <c r="E11" s="75" t="s">
        <v>88</v>
      </c>
      <c r="F11" s="85" t="s">
        <v>81</v>
      </c>
      <c r="G11" s="70" t="s">
        <v>82</v>
      </c>
      <c r="H11" s="85"/>
      <c r="I11" s="75" t="s">
        <v>93</v>
      </c>
      <c r="J11" s="85" t="s">
        <v>81</v>
      </c>
      <c r="K11" s="71" t="s">
        <v>82</v>
      </c>
    </row>
    <row r="12" spans="1:11" ht="16.5" customHeight="1" x14ac:dyDescent="0.15">
      <c r="A12" s="185" t="s">
        <v>122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95"/>
    </row>
    <row r="13" spans="1:11" ht="16.5" customHeight="1" x14ac:dyDescent="0.15">
      <c r="A13" s="253" t="s">
        <v>175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1:11" ht="16.5" customHeight="1" x14ac:dyDescent="0.15">
      <c r="A14" s="254" t="s">
        <v>176</v>
      </c>
      <c r="B14" s="255"/>
      <c r="C14" s="255"/>
      <c r="D14" s="255"/>
      <c r="E14" s="255"/>
      <c r="F14" s="255"/>
      <c r="G14" s="255"/>
      <c r="H14" s="255"/>
      <c r="I14" s="256"/>
      <c r="J14" s="256"/>
      <c r="K14" s="257"/>
    </row>
    <row r="15" spans="1:11" ht="16.5" customHeight="1" x14ac:dyDescent="0.15">
      <c r="A15" s="258"/>
      <c r="B15" s="259"/>
      <c r="C15" s="259"/>
      <c r="D15" s="260"/>
      <c r="E15" s="261"/>
      <c r="F15" s="259"/>
      <c r="G15" s="259"/>
      <c r="H15" s="260"/>
      <c r="I15" s="262"/>
      <c r="J15" s="263"/>
      <c r="K15" s="264"/>
    </row>
    <row r="16" spans="1:11" ht="16.5" customHeight="1" x14ac:dyDescent="0.15">
      <c r="A16" s="265"/>
      <c r="B16" s="266"/>
      <c r="C16" s="266"/>
      <c r="D16" s="266"/>
      <c r="E16" s="266"/>
      <c r="F16" s="266"/>
      <c r="G16" s="266"/>
      <c r="H16" s="266"/>
      <c r="I16" s="266"/>
      <c r="J16" s="266"/>
      <c r="K16" s="267"/>
    </row>
    <row r="17" spans="1:11" ht="16.5" customHeight="1" x14ac:dyDescent="0.15">
      <c r="A17" s="253" t="s">
        <v>177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spans="1:11" ht="16.5" customHeight="1" x14ac:dyDescent="0.15">
      <c r="A18" s="254" t="s">
        <v>178</v>
      </c>
      <c r="B18" s="255"/>
      <c r="C18" s="255"/>
      <c r="D18" s="255"/>
      <c r="E18" s="255"/>
      <c r="F18" s="255"/>
      <c r="G18" s="255"/>
      <c r="H18" s="255"/>
      <c r="I18" s="256"/>
      <c r="J18" s="256"/>
      <c r="K18" s="257"/>
    </row>
    <row r="19" spans="1:11" ht="16.5" customHeight="1" x14ac:dyDescent="0.15">
      <c r="A19" s="258"/>
      <c r="B19" s="259"/>
      <c r="C19" s="259"/>
      <c r="D19" s="260"/>
      <c r="E19" s="261"/>
      <c r="F19" s="259"/>
      <c r="G19" s="259"/>
      <c r="H19" s="260"/>
      <c r="I19" s="262"/>
      <c r="J19" s="263"/>
      <c r="K19" s="264"/>
    </row>
    <row r="20" spans="1:11" ht="16.5" customHeight="1" x14ac:dyDescent="0.15">
      <c r="A20" s="265"/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11" ht="16.5" customHeight="1" x14ac:dyDescent="0.15">
      <c r="A21" s="268" t="s">
        <v>119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</row>
    <row r="22" spans="1:11" ht="16.5" customHeight="1" x14ac:dyDescent="0.15">
      <c r="A22" s="269" t="s">
        <v>120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1"/>
    </row>
    <row r="23" spans="1:11" ht="16.5" customHeight="1" x14ac:dyDescent="0.15">
      <c r="A23" s="214" t="s">
        <v>121</v>
      </c>
      <c r="B23" s="215"/>
      <c r="C23" s="70" t="s">
        <v>64</v>
      </c>
      <c r="D23" s="70" t="s">
        <v>65</v>
      </c>
      <c r="E23" s="272"/>
      <c r="F23" s="272"/>
      <c r="G23" s="272"/>
      <c r="H23" s="272"/>
      <c r="I23" s="272"/>
      <c r="J23" s="272"/>
      <c r="K23" s="273"/>
    </row>
    <row r="24" spans="1:11" ht="16.5" customHeight="1" x14ac:dyDescent="0.15">
      <c r="A24" s="274" t="s">
        <v>179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</row>
    <row r="25" spans="1:11" ht="16.5" customHeight="1" x14ac:dyDescent="0.15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9"/>
    </row>
    <row r="26" spans="1:11" ht="16.5" customHeight="1" x14ac:dyDescent="0.15">
      <c r="A26" s="252" t="s">
        <v>127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</row>
    <row r="27" spans="1:11" ht="16.5" customHeight="1" x14ac:dyDescent="0.15">
      <c r="A27" s="67" t="s">
        <v>128</v>
      </c>
      <c r="B27" s="82" t="s">
        <v>91</v>
      </c>
      <c r="C27" s="82" t="s">
        <v>92</v>
      </c>
      <c r="D27" s="82" t="s">
        <v>84</v>
      </c>
      <c r="E27" s="68" t="s">
        <v>129</v>
      </c>
      <c r="F27" s="82" t="s">
        <v>91</v>
      </c>
      <c r="G27" s="82" t="s">
        <v>92</v>
      </c>
      <c r="H27" s="82" t="s">
        <v>84</v>
      </c>
      <c r="I27" s="68" t="s">
        <v>130</v>
      </c>
      <c r="J27" s="82" t="s">
        <v>91</v>
      </c>
      <c r="K27" s="92" t="s">
        <v>92</v>
      </c>
    </row>
    <row r="28" spans="1:11" ht="16.5" customHeight="1" x14ac:dyDescent="0.15">
      <c r="A28" s="76" t="s">
        <v>83</v>
      </c>
      <c r="B28" s="70" t="s">
        <v>91</v>
      </c>
      <c r="C28" s="70" t="s">
        <v>92</v>
      </c>
      <c r="D28" s="70" t="s">
        <v>84</v>
      </c>
      <c r="E28" s="87" t="s">
        <v>90</v>
      </c>
      <c r="F28" s="70" t="s">
        <v>91</v>
      </c>
      <c r="G28" s="70" t="s">
        <v>92</v>
      </c>
      <c r="H28" s="70" t="s">
        <v>84</v>
      </c>
      <c r="I28" s="87" t="s">
        <v>101</v>
      </c>
      <c r="J28" s="70" t="s">
        <v>91</v>
      </c>
      <c r="K28" s="71" t="s">
        <v>92</v>
      </c>
    </row>
    <row r="29" spans="1:11" ht="16.5" customHeight="1" x14ac:dyDescent="0.15">
      <c r="A29" s="177" t="s">
        <v>94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1"/>
    </row>
    <row r="30" spans="1:11" ht="16.5" customHeight="1" x14ac:dyDescent="0.15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11" ht="16.5" customHeight="1" x14ac:dyDescent="0.15">
      <c r="A31" s="282" t="s">
        <v>180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 x14ac:dyDescent="0.15">
      <c r="A32" s="283"/>
      <c r="B32" s="284"/>
      <c r="C32" s="284"/>
      <c r="D32" s="284"/>
      <c r="E32" s="284"/>
      <c r="F32" s="284"/>
      <c r="G32" s="284"/>
      <c r="H32" s="284"/>
      <c r="I32" s="284"/>
      <c r="J32" s="284"/>
      <c r="K32" s="285"/>
    </row>
    <row r="33" spans="1:11" ht="17.25" customHeight="1" x14ac:dyDescent="0.15">
      <c r="A33" s="223"/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7.25" customHeight="1" x14ac:dyDescent="0.15">
      <c r="A34" s="223"/>
      <c r="B34" s="224"/>
      <c r="C34" s="224"/>
      <c r="D34" s="224"/>
      <c r="E34" s="224"/>
      <c r="F34" s="224"/>
      <c r="G34" s="224"/>
      <c r="H34" s="224"/>
      <c r="I34" s="224"/>
      <c r="J34" s="224"/>
      <c r="K34" s="225"/>
    </row>
    <row r="35" spans="1:11" ht="17.25" customHeight="1" x14ac:dyDescent="0.15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5"/>
    </row>
    <row r="36" spans="1:11" ht="17.25" customHeight="1" x14ac:dyDescent="0.15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7.25" customHeight="1" x14ac:dyDescent="0.15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25"/>
    </row>
    <row r="38" spans="1:11" ht="17.25" customHeight="1" x14ac:dyDescent="0.15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5"/>
    </row>
    <row r="39" spans="1:11" ht="17.25" customHeight="1" x14ac:dyDescent="0.15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25"/>
    </row>
    <row r="40" spans="1:11" ht="17.25" customHeight="1" x14ac:dyDescent="0.1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5"/>
    </row>
    <row r="41" spans="1:11" ht="17.25" customHeight="1" x14ac:dyDescent="0.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5"/>
    </row>
    <row r="42" spans="1:11" ht="17.25" customHeight="1" x14ac:dyDescent="0.15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25"/>
    </row>
    <row r="43" spans="1:11" ht="17.25" customHeight="1" x14ac:dyDescent="0.15">
      <c r="A43" s="226" t="s">
        <v>126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8"/>
    </row>
    <row r="44" spans="1:11" ht="16.5" customHeight="1" x14ac:dyDescent="0.15">
      <c r="A44" s="282" t="s">
        <v>181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 x14ac:dyDescent="0.15">
      <c r="A45" s="286" t="s">
        <v>122</v>
      </c>
      <c r="B45" s="287"/>
      <c r="C45" s="287"/>
      <c r="D45" s="287"/>
      <c r="E45" s="287"/>
      <c r="F45" s="287"/>
      <c r="G45" s="287"/>
      <c r="H45" s="287"/>
      <c r="I45" s="287"/>
      <c r="J45" s="287"/>
      <c r="K45" s="288"/>
    </row>
    <row r="46" spans="1:11" ht="18" customHeight="1" x14ac:dyDescent="0.15">
      <c r="A46" s="286"/>
      <c r="B46" s="287"/>
      <c r="C46" s="287"/>
      <c r="D46" s="287"/>
      <c r="E46" s="287"/>
      <c r="F46" s="287"/>
      <c r="G46" s="287"/>
      <c r="H46" s="287"/>
      <c r="I46" s="287"/>
      <c r="J46" s="287"/>
      <c r="K46" s="288"/>
    </row>
    <row r="47" spans="1:11" ht="18" customHeight="1" x14ac:dyDescent="0.15">
      <c r="A47" s="277"/>
      <c r="B47" s="278"/>
      <c r="C47" s="278"/>
      <c r="D47" s="278"/>
      <c r="E47" s="278"/>
      <c r="F47" s="278"/>
      <c r="G47" s="278"/>
      <c r="H47" s="278"/>
      <c r="I47" s="278"/>
      <c r="J47" s="278"/>
      <c r="K47" s="279"/>
    </row>
    <row r="48" spans="1:11" ht="21" customHeight="1" x14ac:dyDescent="0.15">
      <c r="A48" s="88" t="s">
        <v>132</v>
      </c>
      <c r="B48" s="289" t="s">
        <v>133</v>
      </c>
      <c r="C48" s="289"/>
      <c r="D48" s="89" t="s">
        <v>134</v>
      </c>
      <c r="E48" s="90"/>
      <c r="F48" s="89" t="s">
        <v>136</v>
      </c>
      <c r="G48" s="91"/>
      <c r="H48" s="290" t="s">
        <v>137</v>
      </c>
      <c r="I48" s="290"/>
      <c r="J48" s="289"/>
      <c r="K48" s="291"/>
    </row>
    <row r="49" spans="1:11" ht="16.5" customHeight="1" x14ac:dyDescent="0.15">
      <c r="A49" s="292" t="s">
        <v>182</v>
      </c>
      <c r="B49" s="293"/>
      <c r="C49" s="293"/>
      <c r="D49" s="293"/>
      <c r="E49" s="293"/>
      <c r="F49" s="293"/>
      <c r="G49" s="293"/>
      <c r="H49" s="293"/>
      <c r="I49" s="293"/>
      <c r="J49" s="293"/>
      <c r="K49" s="294"/>
    </row>
    <row r="50" spans="1:11" ht="16.5" customHeight="1" x14ac:dyDescent="0.15">
      <c r="A50" s="295"/>
      <c r="B50" s="296"/>
      <c r="C50" s="296"/>
      <c r="D50" s="296"/>
      <c r="E50" s="296"/>
      <c r="F50" s="296"/>
      <c r="G50" s="296"/>
      <c r="H50" s="296"/>
      <c r="I50" s="296"/>
      <c r="J50" s="296"/>
      <c r="K50" s="297"/>
    </row>
    <row r="51" spans="1:11" ht="16.5" customHeight="1" x14ac:dyDescent="0.15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00"/>
    </row>
    <row r="52" spans="1:11" ht="21" customHeight="1" x14ac:dyDescent="0.15">
      <c r="A52" s="88" t="s">
        <v>132</v>
      </c>
      <c r="B52" s="289" t="s">
        <v>133</v>
      </c>
      <c r="C52" s="289"/>
      <c r="D52" s="89" t="s">
        <v>134</v>
      </c>
      <c r="E52" s="89"/>
      <c r="F52" s="89" t="s">
        <v>136</v>
      </c>
      <c r="G52" s="89"/>
      <c r="H52" s="290" t="s">
        <v>137</v>
      </c>
      <c r="I52" s="290"/>
      <c r="J52" s="301"/>
      <c r="K52" s="302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opLeftCell="A22" zoomScale="125" zoomScaleNormal="125" workbookViewId="0">
      <selection activeCell="M42" sqref="M42"/>
    </sheetView>
  </sheetViews>
  <sheetFormatPr defaultColWidth="10.125" defaultRowHeight="14.25" x14ac:dyDescent="0.15"/>
  <cols>
    <col min="1" max="1" width="9.625" style="39" customWidth="1"/>
    <col min="2" max="2" width="11.125" style="39" customWidth="1"/>
    <col min="3" max="3" width="9.125" style="39" customWidth="1"/>
    <col min="4" max="4" width="9.5" style="39" customWidth="1"/>
    <col min="5" max="5" width="9.125" style="39" customWidth="1"/>
    <col min="6" max="6" width="10.375" style="39" customWidth="1"/>
    <col min="7" max="7" width="9.5" style="39" customWidth="1"/>
    <col min="8" max="8" width="9.125" style="39" customWidth="1"/>
    <col min="9" max="9" width="8.125" style="39" customWidth="1"/>
    <col min="10" max="10" width="10.5" style="39" customWidth="1"/>
    <col min="11" max="11" width="12.125" style="39" customWidth="1"/>
    <col min="12" max="16384" width="10.125" style="39"/>
  </cols>
  <sheetData>
    <row r="1" spans="1:11" ht="25.5" x14ac:dyDescent="0.15">
      <c r="A1" s="303" t="s">
        <v>183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x14ac:dyDescent="0.15">
      <c r="A2" s="40" t="s">
        <v>53</v>
      </c>
      <c r="B2" s="304"/>
      <c r="C2" s="304"/>
      <c r="D2" s="41" t="s">
        <v>61</v>
      </c>
      <c r="E2" s="396" t="s">
        <v>319</v>
      </c>
      <c r="F2" s="42" t="s">
        <v>184</v>
      </c>
      <c r="G2" s="407" t="s">
        <v>334</v>
      </c>
      <c r="H2" s="305"/>
      <c r="I2" s="59" t="s">
        <v>56</v>
      </c>
      <c r="J2" s="407" t="s">
        <v>335</v>
      </c>
      <c r="K2" s="306"/>
    </row>
    <row r="3" spans="1:11" x14ac:dyDescent="0.15">
      <c r="A3" s="43" t="s">
        <v>72</v>
      </c>
      <c r="B3" s="307"/>
      <c r="C3" s="307"/>
      <c r="D3" s="44" t="s">
        <v>185</v>
      </c>
      <c r="E3" s="308">
        <v>45504</v>
      </c>
      <c r="F3" s="309"/>
      <c r="G3" s="309"/>
      <c r="H3" s="272" t="s">
        <v>186</v>
      </c>
      <c r="I3" s="272"/>
      <c r="J3" s="272"/>
      <c r="K3" s="273"/>
    </row>
    <row r="4" spans="1:11" x14ac:dyDescent="0.15">
      <c r="A4" s="45" t="s">
        <v>69</v>
      </c>
      <c r="B4" s="46"/>
      <c r="C4" s="46"/>
      <c r="D4" s="47" t="s">
        <v>187</v>
      </c>
      <c r="E4" s="309"/>
      <c r="F4" s="309"/>
      <c r="G4" s="309"/>
      <c r="H4" s="215" t="s">
        <v>188</v>
      </c>
      <c r="I4" s="215"/>
      <c r="J4" s="56" t="s">
        <v>64</v>
      </c>
      <c r="K4" s="62" t="s">
        <v>65</v>
      </c>
    </row>
    <row r="5" spans="1:11" x14ac:dyDescent="0.15">
      <c r="A5" s="45" t="s">
        <v>189</v>
      </c>
      <c r="B5" s="307"/>
      <c r="C5" s="307"/>
      <c r="D5" s="44" t="s">
        <v>190</v>
      </c>
      <c r="E5" s="44" t="s">
        <v>191</v>
      </c>
      <c r="F5" s="44" t="s">
        <v>192</v>
      </c>
      <c r="G5" s="44" t="s">
        <v>193</v>
      </c>
      <c r="H5" s="215" t="s">
        <v>194</v>
      </c>
      <c r="I5" s="215"/>
      <c r="J5" s="56" t="s">
        <v>64</v>
      </c>
      <c r="K5" s="62" t="s">
        <v>65</v>
      </c>
    </row>
    <row r="6" spans="1:11" x14ac:dyDescent="0.15">
      <c r="A6" s="48" t="s">
        <v>195</v>
      </c>
      <c r="B6" s="310"/>
      <c r="C6" s="310"/>
      <c r="D6" s="49" t="s">
        <v>196</v>
      </c>
      <c r="E6" s="50"/>
      <c r="F6" s="51">
        <v>2300</v>
      </c>
      <c r="G6" s="49"/>
      <c r="H6" s="311" t="s">
        <v>197</v>
      </c>
      <c r="I6" s="311"/>
      <c r="J6" s="51" t="s">
        <v>64</v>
      </c>
      <c r="K6" s="63" t="s">
        <v>65</v>
      </c>
    </row>
    <row r="7" spans="1:11" x14ac:dyDescent="0.15">
      <c r="A7" s="52"/>
      <c r="B7" s="53"/>
      <c r="C7" s="53"/>
      <c r="D7" s="52"/>
      <c r="E7" s="53"/>
      <c r="F7" s="54"/>
      <c r="G7" s="52"/>
      <c r="H7" s="54"/>
      <c r="I7" s="53"/>
      <c r="J7" s="53"/>
      <c r="K7" s="53"/>
    </row>
    <row r="8" spans="1:11" x14ac:dyDescent="0.15">
      <c r="A8" s="55" t="s">
        <v>198</v>
      </c>
      <c r="B8" s="42" t="s">
        <v>199</v>
      </c>
      <c r="C8" s="42" t="s">
        <v>200</v>
      </c>
      <c r="D8" s="42" t="s">
        <v>201</v>
      </c>
      <c r="E8" s="42" t="s">
        <v>202</v>
      </c>
      <c r="F8" s="42" t="s">
        <v>203</v>
      </c>
      <c r="G8" s="312" t="s">
        <v>75</v>
      </c>
      <c r="H8" s="313"/>
      <c r="I8" s="313"/>
      <c r="J8" s="313"/>
      <c r="K8" s="314"/>
    </row>
    <row r="9" spans="1:11" x14ac:dyDescent="0.15">
      <c r="A9" s="214" t="s">
        <v>204</v>
      </c>
      <c r="B9" s="215"/>
      <c r="C9" s="56" t="s">
        <v>64</v>
      </c>
      <c r="D9" s="56" t="s">
        <v>65</v>
      </c>
      <c r="E9" s="44" t="s">
        <v>205</v>
      </c>
      <c r="F9" s="57" t="s">
        <v>206</v>
      </c>
      <c r="G9" s="315"/>
      <c r="H9" s="316"/>
      <c r="I9" s="316"/>
      <c r="J9" s="316"/>
      <c r="K9" s="317"/>
    </row>
    <row r="10" spans="1:11" x14ac:dyDescent="0.15">
      <c r="A10" s="214" t="s">
        <v>207</v>
      </c>
      <c r="B10" s="215"/>
      <c r="C10" s="56" t="s">
        <v>64</v>
      </c>
      <c r="D10" s="56" t="s">
        <v>65</v>
      </c>
      <c r="E10" s="44" t="s">
        <v>208</v>
      </c>
      <c r="F10" s="57" t="s">
        <v>209</v>
      </c>
      <c r="G10" s="315" t="s">
        <v>210</v>
      </c>
      <c r="H10" s="316"/>
      <c r="I10" s="316"/>
      <c r="J10" s="316"/>
      <c r="K10" s="317"/>
    </row>
    <row r="11" spans="1:11" x14ac:dyDescent="0.15">
      <c r="A11" s="318" t="s">
        <v>174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20"/>
    </row>
    <row r="12" spans="1:11" x14ac:dyDescent="0.15">
      <c r="A12" s="43" t="s">
        <v>85</v>
      </c>
      <c r="B12" s="56" t="s">
        <v>81</v>
      </c>
      <c r="C12" s="56" t="s">
        <v>82</v>
      </c>
      <c r="D12" s="57"/>
      <c r="E12" s="44" t="s">
        <v>83</v>
      </c>
      <c r="F12" s="56" t="s">
        <v>81</v>
      </c>
      <c r="G12" s="56" t="s">
        <v>82</v>
      </c>
      <c r="H12" s="56"/>
      <c r="I12" s="44" t="s">
        <v>211</v>
      </c>
      <c r="J12" s="56" t="s">
        <v>81</v>
      </c>
      <c r="K12" s="62" t="s">
        <v>82</v>
      </c>
    </row>
    <row r="13" spans="1:11" x14ac:dyDescent="0.15">
      <c r="A13" s="43" t="s">
        <v>88</v>
      </c>
      <c r="B13" s="56" t="s">
        <v>81</v>
      </c>
      <c r="C13" s="56" t="s">
        <v>82</v>
      </c>
      <c r="D13" s="57"/>
      <c r="E13" s="44" t="s">
        <v>93</v>
      </c>
      <c r="F13" s="56" t="s">
        <v>81</v>
      </c>
      <c r="G13" s="56" t="s">
        <v>82</v>
      </c>
      <c r="H13" s="56"/>
      <c r="I13" s="44" t="s">
        <v>212</v>
      </c>
      <c r="J13" s="56" t="s">
        <v>81</v>
      </c>
      <c r="K13" s="62" t="s">
        <v>82</v>
      </c>
    </row>
    <row r="14" spans="1:11" x14ac:dyDescent="0.15">
      <c r="A14" s="48" t="s">
        <v>213</v>
      </c>
      <c r="B14" s="51" t="s">
        <v>81</v>
      </c>
      <c r="C14" s="51" t="s">
        <v>82</v>
      </c>
      <c r="D14" s="50"/>
      <c r="E14" s="49" t="s">
        <v>214</v>
      </c>
      <c r="F14" s="51" t="s">
        <v>81</v>
      </c>
      <c r="G14" s="51" t="s">
        <v>82</v>
      </c>
      <c r="H14" s="51"/>
      <c r="I14" s="49" t="s">
        <v>215</v>
      </c>
      <c r="J14" s="51" t="s">
        <v>81</v>
      </c>
      <c r="K14" s="63" t="s">
        <v>82</v>
      </c>
    </row>
    <row r="15" spans="1:11" x14ac:dyDescent="0.15">
      <c r="A15" s="52"/>
      <c r="B15" s="58"/>
      <c r="C15" s="58"/>
      <c r="D15" s="53"/>
      <c r="E15" s="52"/>
      <c r="F15" s="58"/>
      <c r="G15" s="58"/>
      <c r="H15" s="58"/>
      <c r="I15" s="52"/>
      <c r="J15" s="58"/>
      <c r="K15" s="58"/>
    </row>
    <row r="16" spans="1:11" s="37" customFormat="1" x14ac:dyDescent="0.15">
      <c r="A16" s="269" t="s">
        <v>216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1"/>
    </row>
    <row r="17" spans="1:11" x14ac:dyDescent="0.15">
      <c r="A17" s="214" t="s">
        <v>217</v>
      </c>
      <c r="B17" s="215"/>
      <c r="C17" s="215"/>
      <c r="D17" s="215"/>
      <c r="E17" s="215"/>
      <c r="F17" s="215"/>
      <c r="G17" s="215"/>
      <c r="H17" s="215"/>
      <c r="I17" s="215"/>
      <c r="J17" s="215"/>
      <c r="K17" s="321"/>
    </row>
    <row r="18" spans="1:11" x14ac:dyDescent="0.15">
      <c r="A18" s="214" t="s">
        <v>218</v>
      </c>
      <c r="B18" s="215"/>
      <c r="C18" s="215"/>
      <c r="D18" s="215"/>
      <c r="E18" s="215"/>
      <c r="F18" s="215"/>
      <c r="G18" s="215"/>
      <c r="H18" s="215"/>
      <c r="I18" s="215"/>
      <c r="J18" s="215"/>
      <c r="K18" s="321"/>
    </row>
    <row r="19" spans="1:11" x14ac:dyDescent="0.15">
      <c r="A19" s="322"/>
      <c r="B19" s="323"/>
      <c r="C19" s="323"/>
      <c r="D19" s="323"/>
      <c r="E19" s="323"/>
      <c r="F19" s="323"/>
      <c r="G19" s="323"/>
      <c r="H19" s="323"/>
      <c r="I19" s="323"/>
      <c r="J19" s="323"/>
      <c r="K19" s="324"/>
    </row>
    <row r="20" spans="1:11" x14ac:dyDescent="0.15">
      <c r="A20" s="325"/>
      <c r="B20" s="326"/>
      <c r="C20" s="326"/>
      <c r="D20" s="326"/>
      <c r="E20" s="326"/>
      <c r="F20" s="326"/>
      <c r="G20" s="326"/>
      <c r="H20" s="326"/>
      <c r="I20" s="326"/>
      <c r="J20" s="326"/>
      <c r="K20" s="327"/>
    </row>
    <row r="21" spans="1:11" x14ac:dyDescent="0.15">
      <c r="A21" s="325"/>
      <c r="B21" s="326"/>
      <c r="C21" s="326"/>
      <c r="D21" s="326"/>
      <c r="E21" s="326"/>
      <c r="F21" s="326"/>
      <c r="G21" s="326"/>
      <c r="H21" s="326"/>
      <c r="I21" s="326"/>
      <c r="J21" s="326"/>
      <c r="K21" s="327"/>
    </row>
    <row r="22" spans="1:11" x14ac:dyDescent="0.15">
      <c r="A22" s="325"/>
      <c r="B22" s="326"/>
      <c r="C22" s="326"/>
      <c r="D22" s="326"/>
      <c r="E22" s="326"/>
      <c r="F22" s="326"/>
      <c r="G22" s="326"/>
      <c r="H22" s="326"/>
      <c r="I22" s="326"/>
      <c r="J22" s="326"/>
      <c r="K22" s="327"/>
    </row>
    <row r="23" spans="1:11" x14ac:dyDescent="0.15">
      <c r="A23" s="328"/>
      <c r="B23" s="329"/>
      <c r="C23" s="329"/>
      <c r="D23" s="329"/>
      <c r="E23" s="329"/>
      <c r="F23" s="329"/>
      <c r="G23" s="329"/>
      <c r="H23" s="329"/>
      <c r="I23" s="329"/>
      <c r="J23" s="329"/>
      <c r="K23" s="330"/>
    </row>
    <row r="24" spans="1:11" x14ac:dyDescent="0.15">
      <c r="A24" s="214" t="s">
        <v>121</v>
      </c>
      <c r="B24" s="215"/>
      <c r="C24" s="56" t="s">
        <v>64</v>
      </c>
      <c r="D24" s="56" t="s">
        <v>65</v>
      </c>
      <c r="E24" s="272"/>
      <c r="F24" s="272"/>
      <c r="G24" s="272"/>
      <c r="H24" s="272"/>
      <c r="I24" s="272"/>
      <c r="J24" s="272"/>
      <c r="K24" s="273"/>
    </row>
    <row r="25" spans="1:11" x14ac:dyDescent="0.15">
      <c r="A25" s="60" t="s">
        <v>219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x14ac:dyDescent="0.15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x14ac:dyDescent="0.15">
      <c r="A27" s="334" t="s">
        <v>220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4"/>
    </row>
    <row r="28" spans="1:11" x14ac:dyDescent="0.15">
      <c r="A28" s="335"/>
      <c r="B28" s="336"/>
      <c r="C28" s="336"/>
      <c r="D28" s="336"/>
      <c r="E28" s="336"/>
      <c r="F28" s="336"/>
      <c r="G28" s="336"/>
      <c r="H28" s="336"/>
      <c r="I28" s="336"/>
      <c r="J28" s="336"/>
      <c r="K28" s="337"/>
    </row>
    <row r="29" spans="1:11" x14ac:dyDescent="0.15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 x14ac:dyDescent="0.15">
      <c r="A30" s="335"/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1" x14ac:dyDescent="0.15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37"/>
    </row>
    <row r="32" spans="1:11" x14ac:dyDescent="0.15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3" ht="23.1" customHeight="1" x14ac:dyDescent="0.15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3" ht="23.1" customHeight="1" x14ac:dyDescent="0.15">
      <c r="A34" s="325"/>
      <c r="B34" s="326"/>
      <c r="C34" s="326"/>
      <c r="D34" s="326"/>
      <c r="E34" s="326"/>
      <c r="F34" s="326"/>
      <c r="G34" s="326"/>
      <c r="H34" s="326"/>
      <c r="I34" s="326"/>
      <c r="J34" s="326"/>
      <c r="K34" s="327"/>
    </row>
    <row r="35" spans="1:13" ht="23.1" customHeight="1" x14ac:dyDescent="0.15">
      <c r="A35" s="338"/>
      <c r="B35" s="326"/>
      <c r="C35" s="326"/>
      <c r="D35" s="326"/>
      <c r="E35" s="326"/>
      <c r="F35" s="326"/>
      <c r="G35" s="326"/>
      <c r="H35" s="326"/>
      <c r="I35" s="326"/>
      <c r="J35" s="326"/>
      <c r="K35" s="327"/>
    </row>
    <row r="36" spans="1:13" ht="23.1" customHeight="1" x14ac:dyDescent="0.15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1"/>
    </row>
    <row r="37" spans="1:13" ht="18.75" customHeight="1" x14ac:dyDescent="0.15">
      <c r="A37" s="342" t="s">
        <v>221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4"/>
    </row>
    <row r="38" spans="1:13" s="38" customFormat="1" ht="18.75" customHeight="1" x14ac:dyDescent="0.15">
      <c r="A38" s="214" t="s">
        <v>222</v>
      </c>
      <c r="B38" s="215"/>
      <c r="C38" s="215"/>
      <c r="D38" s="272" t="s">
        <v>223</v>
      </c>
      <c r="E38" s="272"/>
      <c r="F38" s="345" t="s">
        <v>224</v>
      </c>
      <c r="G38" s="346"/>
      <c r="H38" s="215" t="s">
        <v>225</v>
      </c>
      <c r="I38" s="215"/>
      <c r="J38" s="215" t="s">
        <v>226</v>
      </c>
      <c r="K38" s="321"/>
    </row>
    <row r="39" spans="1:13" ht="18.75" customHeight="1" x14ac:dyDescent="0.15">
      <c r="A39" s="45" t="s">
        <v>122</v>
      </c>
      <c r="B39" s="215" t="s">
        <v>227</v>
      </c>
      <c r="C39" s="215"/>
      <c r="D39" s="215"/>
      <c r="E39" s="215"/>
      <c r="F39" s="215"/>
      <c r="G39" s="215"/>
      <c r="H39" s="215"/>
      <c r="I39" s="215"/>
      <c r="J39" s="215"/>
      <c r="K39" s="321"/>
      <c r="M39" s="38"/>
    </row>
    <row r="40" spans="1:13" ht="30.95" customHeight="1" x14ac:dyDescent="0.1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321"/>
    </row>
    <row r="41" spans="1:13" ht="18.75" customHeight="1" x14ac:dyDescent="0.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321"/>
    </row>
    <row r="42" spans="1:13" ht="32.1" customHeight="1" x14ac:dyDescent="0.15">
      <c r="A42" s="48" t="s">
        <v>132</v>
      </c>
      <c r="B42" s="347" t="s">
        <v>228</v>
      </c>
      <c r="C42" s="347"/>
      <c r="D42" s="49" t="s">
        <v>229</v>
      </c>
      <c r="E42" s="50"/>
      <c r="F42" s="49" t="s">
        <v>136</v>
      </c>
      <c r="G42" s="61"/>
      <c r="H42" s="348" t="s">
        <v>137</v>
      </c>
      <c r="I42" s="348"/>
      <c r="J42" s="347" t="s">
        <v>139</v>
      </c>
      <c r="K42" s="349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="125" zoomScaleNormal="125" workbookViewId="0">
      <selection activeCell="E16" sqref="E16"/>
    </sheetView>
  </sheetViews>
  <sheetFormatPr defaultColWidth="9" defaultRowHeight="14.25" x14ac:dyDescent="0.15"/>
  <cols>
    <col min="1" max="1" width="7" customWidth="1"/>
    <col min="2" max="2" width="12.125" style="24" customWidth="1"/>
    <col min="3" max="3" width="12.875" style="24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0" t="s">
        <v>230</v>
      </c>
      <c r="B1" s="350"/>
      <c r="C1" s="350"/>
      <c r="D1" s="351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</row>
    <row r="2" spans="1:15" s="1" customFormat="1" ht="16.5" x14ac:dyDescent="0.3">
      <c r="A2" s="364" t="s">
        <v>231</v>
      </c>
      <c r="B2" s="365" t="s">
        <v>232</v>
      </c>
      <c r="C2" s="365" t="s">
        <v>233</v>
      </c>
      <c r="D2" s="367" t="s">
        <v>234</v>
      </c>
      <c r="E2" s="365" t="s">
        <v>235</v>
      </c>
      <c r="F2" s="365" t="s">
        <v>236</v>
      </c>
      <c r="G2" s="365" t="s">
        <v>237</v>
      </c>
      <c r="H2" s="365" t="s">
        <v>238</v>
      </c>
      <c r="I2" s="3" t="s">
        <v>239</v>
      </c>
      <c r="J2" s="3" t="s">
        <v>240</v>
      </c>
      <c r="K2" s="3" t="s">
        <v>241</v>
      </c>
      <c r="L2" s="3" t="s">
        <v>242</v>
      </c>
      <c r="M2" s="3" t="s">
        <v>243</v>
      </c>
      <c r="N2" s="365" t="s">
        <v>244</v>
      </c>
      <c r="O2" s="365" t="s">
        <v>245</v>
      </c>
    </row>
    <row r="3" spans="1:15" s="1" customFormat="1" ht="16.5" x14ac:dyDescent="0.3">
      <c r="A3" s="364"/>
      <c r="B3" s="366"/>
      <c r="C3" s="366"/>
      <c r="D3" s="368"/>
      <c r="E3" s="366"/>
      <c r="F3" s="366"/>
      <c r="G3" s="366"/>
      <c r="H3" s="366"/>
      <c r="I3" s="3" t="s">
        <v>246</v>
      </c>
      <c r="J3" s="3" t="s">
        <v>246</v>
      </c>
      <c r="K3" s="3" t="s">
        <v>246</v>
      </c>
      <c r="L3" s="3" t="s">
        <v>246</v>
      </c>
      <c r="M3" s="3" t="s">
        <v>246</v>
      </c>
      <c r="N3" s="366"/>
      <c r="O3" s="366"/>
    </row>
    <row r="4" spans="1:15" ht="21" x14ac:dyDescent="0.15">
      <c r="A4" s="5">
        <v>3</v>
      </c>
      <c r="B4" s="6">
        <v>33</v>
      </c>
      <c r="C4" s="150" t="s">
        <v>247</v>
      </c>
      <c r="D4" s="151" t="s">
        <v>250</v>
      </c>
      <c r="E4" s="150" t="s">
        <v>317</v>
      </c>
      <c r="F4" s="152" t="s">
        <v>248</v>
      </c>
      <c r="G4" s="6" t="s">
        <v>64</v>
      </c>
      <c r="H4" s="6" t="s">
        <v>64</v>
      </c>
      <c r="I4" s="6">
        <v>2</v>
      </c>
      <c r="J4" s="6">
        <v>3</v>
      </c>
      <c r="K4" s="6">
        <v>1</v>
      </c>
      <c r="L4" s="6">
        <v>5</v>
      </c>
      <c r="M4" s="6">
        <v>1</v>
      </c>
      <c r="N4" s="6">
        <f t="shared" ref="N4:N5" si="0">SUM(I4:M4)</f>
        <v>12</v>
      </c>
      <c r="O4" s="6" t="s">
        <v>249</v>
      </c>
    </row>
    <row r="5" spans="1:15" ht="21" x14ac:dyDescent="0.15">
      <c r="A5" s="5">
        <v>4</v>
      </c>
      <c r="B5" s="6">
        <v>111</v>
      </c>
      <c r="C5" s="150" t="s">
        <v>247</v>
      </c>
      <c r="D5" s="408" t="s">
        <v>336</v>
      </c>
      <c r="E5" s="150" t="s">
        <v>317</v>
      </c>
      <c r="F5" s="152" t="s">
        <v>248</v>
      </c>
      <c r="G5" s="6" t="s">
        <v>64</v>
      </c>
      <c r="H5" s="6" t="s">
        <v>64</v>
      </c>
      <c r="I5" s="6">
        <v>1</v>
      </c>
      <c r="J5" s="6">
        <v>2</v>
      </c>
      <c r="K5" s="6">
        <v>2</v>
      </c>
      <c r="L5" s="6">
        <v>2</v>
      </c>
      <c r="M5" s="6">
        <v>2</v>
      </c>
      <c r="N5" s="6">
        <f t="shared" si="0"/>
        <v>9</v>
      </c>
      <c r="O5" s="6" t="s">
        <v>249</v>
      </c>
    </row>
    <row r="6" spans="1:15" x14ac:dyDescent="0.15">
      <c r="A6" s="5"/>
      <c r="B6" s="6"/>
      <c r="C6" s="6"/>
      <c r="D6" s="20"/>
      <c r="E6" s="6"/>
      <c r="F6" s="23"/>
      <c r="G6" s="6"/>
      <c r="H6" s="6"/>
      <c r="I6" s="6"/>
      <c r="J6" s="6"/>
      <c r="K6" s="6"/>
      <c r="L6" s="6"/>
      <c r="M6" s="5"/>
      <c r="N6" s="5"/>
      <c r="O6" s="5"/>
    </row>
    <row r="7" spans="1:15" x14ac:dyDescent="0.15">
      <c r="A7" s="5"/>
      <c r="B7" s="6"/>
      <c r="C7" s="6"/>
      <c r="D7" s="21"/>
      <c r="E7" s="6"/>
      <c r="F7" s="23"/>
      <c r="G7" s="6"/>
      <c r="H7" s="6"/>
      <c r="I7" s="6"/>
      <c r="J7" s="6"/>
      <c r="K7" s="6"/>
      <c r="L7" s="6"/>
      <c r="M7" s="5"/>
      <c r="N7" s="5"/>
      <c r="O7" s="5"/>
    </row>
    <row r="8" spans="1:15" x14ac:dyDescent="0.15">
      <c r="A8" s="5"/>
      <c r="B8" s="6"/>
      <c r="C8" s="6"/>
      <c r="D8" s="22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15">
      <c r="A9" s="5"/>
      <c r="B9" s="6"/>
      <c r="C9" s="6"/>
      <c r="D9" s="22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 x14ac:dyDescent="0.15">
      <c r="A10" s="409" t="s">
        <v>337</v>
      </c>
      <c r="B10" s="353"/>
      <c r="C10" s="353"/>
      <c r="D10" s="354"/>
      <c r="E10" s="355"/>
      <c r="F10" s="356"/>
      <c r="G10" s="356"/>
      <c r="H10" s="356"/>
      <c r="I10" s="357"/>
      <c r="J10" s="352" t="s">
        <v>251</v>
      </c>
      <c r="K10" s="358"/>
      <c r="L10" s="358"/>
      <c r="M10" s="359"/>
      <c r="N10" s="8"/>
      <c r="O10" s="9"/>
    </row>
    <row r="11" spans="1:15" ht="16.5" x14ac:dyDescent="0.15">
      <c r="A11" s="360" t="s">
        <v>252</v>
      </c>
      <c r="B11" s="361"/>
      <c r="C11" s="361"/>
      <c r="D11" s="362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125" zoomScaleNormal="125" workbookViewId="0">
      <selection activeCell="F30" sqref="F3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0" t="s">
        <v>253</v>
      </c>
      <c r="B1" s="350"/>
      <c r="C1" s="350"/>
      <c r="D1" s="350"/>
      <c r="E1" s="351"/>
      <c r="F1" s="350"/>
      <c r="G1" s="350"/>
      <c r="H1" s="350"/>
      <c r="I1" s="350"/>
      <c r="J1" s="350"/>
      <c r="K1" s="350"/>
      <c r="L1" s="350"/>
      <c r="M1" s="350"/>
    </row>
    <row r="2" spans="1:13" s="1" customFormat="1" ht="16.5" x14ac:dyDescent="0.3">
      <c r="A2" s="364" t="s">
        <v>231</v>
      </c>
      <c r="B2" s="365" t="s">
        <v>236</v>
      </c>
      <c r="C2" s="365" t="s">
        <v>232</v>
      </c>
      <c r="D2" s="365" t="s">
        <v>233</v>
      </c>
      <c r="E2" s="367" t="s">
        <v>234</v>
      </c>
      <c r="F2" s="365" t="s">
        <v>235</v>
      </c>
      <c r="G2" s="364" t="s">
        <v>254</v>
      </c>
      <c r="H2" s="364"/>
      <c r="I2" s="364" t="s">
        <v>255</v>
      </c>
      <c r="J2" s="364"/>
      <c r="K2" s="372" t="s">
        <v>256</v>
      </c>
      <c r="L2" s="374" t="s">
        <v>257</v>
      </c>
      <c r="M2" s="376" t="s">
        <v>258</v>
      </c>
    </row>
    <row r="3" spans="1:13" s="1" customFormat="1" ht="16.5" x14ac:dyDescent="0.3">
      <c r="A3" s="364"/>
      <c r="B3" s="366"/>
      <c r="C3" s="366"/>
      <c r="D3" s="366"/>
      <c r="E3" s="368"/>
      <c r="F3" s="366"/>
      <c r="G3" s="3" t="s">
        <v>259</v>
      </c>
      <c r="H3" s="3" t="s">
        <v>260</v>
      </c>
      <c r="I3" s="3" t="s">
        <v>259</v>
      </c>
      <c r="J3" s="3" t="s">
        <v>260</v>
      </c>
      <c r="K3" s="373"/>
      <c r="L3" s="375"/>
      <c r="M3" s="377"/>
    </row>
    <row r="4" spans="1:13" ht="21" x14ac:dyDescent="0.15">
      <c r="A4" s="5">
        <v>3</v>
      </c>
      <c r="B4" s="152" t="s">
        <v>248</v>
      </c>
      <c r="C4" s="6">
        <v>33</v>
      </c>
      <c r="D4" s="150" t="s">
        <v>247</v>
      </c>
      <c r="E4" s="151" t="s">
        <v>250</v>
      </c>
      <c r="F4" s="150" t="s">
        <v>317</v>
      </c>
      <c r="G4" s="6">
        <v>0.2</v>
      </c>
      <c r="H4" s="6">
        <v>0.2</v>
      </c>
      <c r="I4" s="6">
        <v>0.2</v>
      </c>
      <c r="J4" s="6">
        <v>0.5</v>
      </c>
      <c r="K4" s="6">
        <f t="shared" ref="K4:K5" si="0">SUM(G4:J4)</f>
        <v>1.1000000000000001</v>
      </c>
      <c r="L4" s="6" t="s">
        <v>261</v>
      </c>
      <c r="M4" s="6" t="s">
        <v>249</v>
      </c>
    </row>
    <row r="5" spans="1:13" x14ac:dyDescent="0.15">
      <c r="A5" s="5">
        <v>4</v>
      </c>
      <c r="B5" s="152" t="s">
        <v>248</v>
      </c>
      <c r="C5" s="6">
        <v>111</v>
      </c>
      <c r="D5" s="150" t="s">
        <v>247</v>
      </c>
      <c r="E5" s="408" t="s">
        <v>336</v>
      </c>
      <c r="F5" s="150" t="s">
        <v>317</v>
      </c>
      <c r="G5" s="6">
        <v>0.2</v>
      </c>
      <c r="H5" s="6">
        <v>0.2</v>
      </c>
      <c r="I5" s="6">
        <v>0.4</v>
      </c>
      <c r="J5" s="6">
        <v>0.5</v>
      </c>
      <c r="K5" s="6">
        <f t="shared" si="0"/>
        <v>1.3</v>
      </c>
      <c r="L5" s="6" t="s">
        <v>261</v>
      </c>
      <c r="M5" s="6" t="s">
        <v>249</v>
      </c>
    </row>
    <row r="6" spans="1:13" x14ac:dyDescent="0.15">
      <c r="A6" s="5"/>
      <c r="B6" s="23"/>
      <c r="C6" s="6"/>
      <c r="D6" s="6"/>
      <c r="E6" s="20"/>
      <c r="F6" s="6"/>
      <c r="G6" s="6"/>
      <c r="H6" s="6"/>
      <c r="I6" s="6"/>
      <c r="J6" s="6"/>
      <c r="K6" s="5"/>
      <c r="L6" s="6"/>
      <c r="M6" s="5"/>
    </row>
    <row r="7" spans="1:13" x14ac:dyDescent="0.15">
      <c r="A7" s="5"/>
      <c r="B7" s="23"/>
      <c r="C7" s="6"/>
      <c r="D7" s="6"/>
      <c r="E7" s="21"/>
      <c r="F7" s="6"/>
      <c r="G7" s="6"/>
      <c r="H7" s="6"/>
      <c r="I7" s="6"/>
      <c r="J7" s="6"/>
      <c r="K7" s="5"/>
      <c r="L7" s="6"/>
      <c r="M7" s="5"/>
    </row>
    <row r="8" spans="1:13" x14ac:dyDescent="0.15">
      <c r="A8" s="5"/>
      <c r="B8" s="5"/>
      <c r="C8" s="5"/>
      <c r="D8" s="5"/>
      <c r="E8" s="22"/>
      <c r="F8" s="5"/>
      <c r="G8" s="5"/>
      <c r="H8" s="5"/>
      <c r="I8" s="5"/>
      <c r="J8" s="5"/>
      <c r="K8" s="5"/>
      <c r="L8" s="5"/>
      <c r="M8" s="5"/>
    </row>
    <row r="9" spans="1:13" x14ac:dyDescent="0.15">
      <c r="A9" s="5"/>
      <c r="B9" s="5"/>
      <c r="C9" s="5"/>
      <c r="D9" s="5"/>
      <c r="E9" s="22"/>
      <c r="F9" s="5"/>
      <c r="G9" s="5"/>
      <c r="H9" s="5"/>
      <c r="I9" s="5"/>
      <c r="J9" s="5"/>
      <c r="K9" s="5"/>
      <c r="L9" s="5"/>
      <c r="M9" s="5"/>
    </row>
    <row r="10" spans="1:13" s="2" customFormat="1" ht="18.75" x14ac:dyDescent="0.15">
      <c r="A10" s="409" t="s">
        <v>337</v>
      </c>
      <c r="B10" s="358"/>
      <c r="C10" s="358"/>
      <c r="D10" s="358"/>
      <c r="E10" s="354"/>
      <c r="F10" s="355"/>
      <c r="G10" s="357"/>
      <c r="H10" s="352" t="s">
        <v>262</v>
      </c>
      <c r="I10" s="358"/>
      <c r="J10" s="358"/>
      <c r="K10" s="359"/>
      <c r="L10" s="369"/>
      <c r="M10" s="370"/>
    </row>
    <row r="11" spans="1:13" ht="16.5" x14ac:dyDescent="0.15">
      <c r="A11" s="371" t="s">
        <v>263</v>
      </c>
      <c r="B11" s="371"/>
      <c r="C11" s="363"/>
      <c r="D11" s="363"/>
      <c r="E11" s="362"/>
      <c r="F11" s="363"/>
      <c r="G11" s="363"/>
      <c r="H11" s="363"/>
      <c r="I11" s="363"/>
      <c r="J11" s="363"/>
      <c r="K11" s="363"/>
      <c r="L11" s="363"/>
      <c r="M11" s="363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39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="125" zoomScaleNormal="125" workbookViewId="0">
      <selection activeCell="D4" sqref="D4:D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0" t="s">
        <v>264</v>
      </c>
      <c r="B1" s="350"/>
      <c r="C1" s="350"/>
      <c r="D1" s="350"/>
      <c r="E1" s="351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</row>
    <row r="2" spans="1:23" s="1" customFormat="1" ht="15.95" customHeight="1" x14ac:dyDescent="0.3">
      <c r="A2" s="365" t="s">
        <v>265</v>
      </c>
      <c r="B2" s="365" t="s">
        <v>236</v>
      </c>
      <c r="C2" s="365" t="s">
        <v>232</v>
      </c>
      <c r="D2" s="365" t="s">
        <v>233</v>
      </c>
      <c r="E2" s="367" t="s">
        <v>234</v>
      </c>
      <c r="F2" s="365" t="s">
        <v>235</v>
      </c>
      <c r="G2" s="378" t="s">
        <v>266</v>
      </c>
      <c r="H2" s="379"/>
      <c r="I2" s="380"/>
      <c r="J2" s="378" t="s">
        <v>267</v>
      </c>
      <c r="K2" s="379"/>
      <c r="L2" s="380"/>
      <c r="M2" s="378" t="s">
        <v>268</v>
      </c>
      <c r="N2" s="379"/>
      <c r="O2" s="380"/>
      <c r="P2" s="378" t="s">
        <v>269</v>
      </c>
      <c r="Q2" s="379"/>
      <c r="R2" s="380"/>
      <c r="S2" s="379" t="s">
        <v>270</v>
      </c>
      <c r="T2" s="379"/>
      <c r="U2" s="380"/>
      <c r="V2" s="392" t="s">
        <v>271</v>
      </c>
      <c r="W2" s="392" t="s">
        <v>245</v>
      </c>
    </row>
    <row r="3" spans="1:23" s="1" customFormat="1" ht="16.5" x14ac:dyDescent="0.3">
      <c r="A3" s="366"/>
      <c r="B3" s="386"/>
      <c r="C3" s="386"/>
      <c r="D3" s="386"/>
      <c r="E3" s="389"/>
      <c r="F3" s="386"/>
      <c r="G3" s="3" t="s">
        <v>272</v>
      </c>
      <c r="H3" s="3" t="s">
        <v>66</v>
      </c>
      <c r="I3" s="3" t="s">
        <v>236</v>
      </c>
      <c r="J3" s="3" t="s">
        <v>272</v>
      </c>
      <c r="K3" s="3" t="s">
        <v>66</v>
      </c>
      <c r="L3" s="3" t="s">
        <v>236</v>
      </c>
      <c r="M3" s="3" t="s">
        <v>272</v>
      </c>
      <c r="N3" s="3" t="s">
        <v>66</v>
      </c>
      <c r="O3" s="3" t="s">
        <v>236</v>
      </c>
      <c r="P3" s="3" t="s">
        <v>272</v>
      </c>
      <c r="Q3" s="3" t="s">
        <v>66</v>
      </c>
      <c r="R3" s="3" t="s">
        <v>236</v>
      </c>
      <c r="S3" s="3" t="s">
        <v>272</v>
      </c>
      <c r="T3" s="3" t="s">
        <v>66</v>
      </c>
      <c r="U3" s="3" t="s">
        <v>236</v>
      </c>
      <c r="V3" s="393"/>
      <c r="W3" s="393"/>
    </row>
    <row r="4" spans="1:23" ht="21" x14ac:dyDescent="0.15">
      <c r="A4" s="381" t="s">
        <v>273</v>
      </c>
      <c r="B4" s="387" t="s">
        <v>248</v>
      </c>
      <c r="C4" s="18">
        <v>18</v>
      </c>
      <c r="D4" s="150" t="s">
        <v>247</v>
      </c>
      <c r="E4" s="151" t="s">
        <v>250</v>
      </c>
      <c r="F4" s="150" t="s">
        <v>317</v>
      </c>
      <c r="G4" s="150" t="s">
        <v>274</v>
      </c>
      <c r="H4" s="150" t="s">
        <v>275</v>
      </c>
      <c r="I4" s="6" t="s">
        <v>276</v>
      </c>
      <c r="J4" s="150" t="s">
        <v>277</v>
      </c>
      <c r="K4" s="6" t="s">
        <v>278</v>
      </c>
      <c r="L4" s="6" t="s">
        <v>276</v>
      </c>
      <c r="M4" s="150" t="s">
        <v>279</v>
      </c>
      <c r="N4" s="150" t="s">
        <v>280</v>
      </c>
      <c r="O4" s="150" t="s">
        <v>281</v>
      </c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82"/>
      <c r="B5" s="388"/>
      <c r="C5" s="6">
        <v>16</v>
      </c>
      <c r="D5" s="150" t="s">
        <v>247</v>
      </c>
      <c r="E5" s="408" t="s">
        <v>336</v>
      </c>
      <c r="F5" s="150" t="s">
        <v>317</v>
      </c>
      <c r="G5" s="378" t="s">
        <v>282</v>
      </c>
      <c r="H5" s="379"/>
      <c r="I5" s="380"/>
      <c r="J5" s="378" t="s">
        <v>283</v>
      </c>
      <c r="K5" s="379"/>
      <c r="L5" s="380"/>
      <c r="M5" s="378" t="s">
        <v>284</v>
      </c>
      <c r="N5" s="379"/>
      <c r="O5" s="380"/>
      <c r="P5" s="378" t="s">
        <v>285</v>
      </c>
      <c r="Q5" s="379"/>
      <c r="R5" s="380"/>
      <c r="S5" s="379" t="s">
        <v>286</v>
      </c>
      <c r="T5" s="379"/>
      <c r="U5" s="380"/>
      <c r="V5" s="6"/>
      <c r="W5" s="6"/>
    </row>
    <row r="6" spans="1:23" ht="21" x14ac:dyDescent="0.15">
      <c r="A6" s="382"/>
      <c r="B6" s="388"/>
      <c r="C6" s="6">
        <v>33</v>
      </c>
      <c r="D6" s="150" t="s">
        <v>247</v>
      </c>
      <c r="E6" s="151" t="s">
        <v>250</v>
      </c>
      <c r="F6" s="150" t="s">
        <v>317</v>
      </c>
      <c r="G6" s="3" t="s">
        <v>272</v>
      </c>
      <c r="H6" s="3" t="s">
        <v>66</v>
      </c>
      <c r="I6" s="3" t="s">
        <v>236</v>
      </c>
      <c r="J6" s="3" t="s">
        <v>272</v>
      </c>
      <c r="K6" s="3" t="s">
        <v>66</v>
      </c>
      <c r="L6" s="3" t="s">
        <v>236</v>
      </c>
      <c r="M6" s="3" t="s">
        <v>272</v>
      </c>
      <c r="N6" s="3" t="s">
        <v>66</v>
      </c>
      <c r="O6" s="3" t="s">
        <v>236</v>
      </c>
      <c r="P6" s="3" t="s">
        <v>272</v>
      </c>
      <c r="Q6" s="3" t="s">
        <v>66</v>
      </c>
      <c r="R6" s="3" t="s">
        <v>236</v>
      </c>
      <c r="S6" s="3" t="s">
        <v>272</v>
      </c>
      <c r="T6" s="3" t="s">
        <v>66</v>
      </c>
      <c r="U6" s="3" t="s">
        <v>236</v>
      </c>
      <c r="V6" s="6"/>
      <c r="W6" s="6"/>
    </row>
    <row r="7" spans="1:23" x14ac:dyDescent="0.15">
      <c r="A7" s="383"/>
      <c r="B7" s="385"/>
      <c r="C7" s="6">
        <v>111</v>
      </c>
      <c r="D7" s="150" t="s">
        <v>247</v>
      </c>
      <c r="E7" s="408" t="s">
        <v>336</v>
      </c>
      <c r="F7" s="150" t="s">
        <v>317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84" t="s">
        <v>287</v>
      </c>
      <c r="B8" s="384"/>
      <c r="C8" s="6"/>
      <c r="D8" s="6"/>
      <c r="E8" s="2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85"/>
      <c r="B9" s="385"/>
      <c r="C9" s="6"/>
      <c r="D9" s="6"/>
      <c r="E9" s="2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84" t="s">
        <v>288</v>
      </c>
      <c r="B10" s="384"/>
      <c r="C10" s="384"/>
      <c r="D10" s="384"/>
      <c r="E10" s="390"/>
      <c r="F10" s="38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85"/>
      <c r="B11" s="385"/>
      <c r="C11" s="385"/>
      <c r="D11" s="385"/>
      <c r="E11" s="391"/>
      <c r="F11" s="38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84" t="s">
        <v>289</v>
      </c>
      <c r="B12" s="384"/>
      <c r="C12" s="384"/>
      <c r="D12" s="384"/>
      <c r="E12" s="390"/>
      <c r="F12" s="38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85"/>
      <c r="B13" s="385"/>
      <c r="C13" s="385"/>
      <c r="D13" s="385"/>
      <c r="E13" s="391"/>
      <c r="F13" s="38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84" t="s">
        <v>290</v>
      </c>
      <c r="B14" s="384"/>
      <c r="C14" s="384"/>
      <c r="D14" s="384"/>
      <c r="E14" s="390"/>
      <c r="F14" s="38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85"/>
      <c r="B15" s="385"/>
      <c r="C15" s="385"/>
      <c r="D15" s="385"/>
      <c r="E15" s="391"/>
      <c r="F15" s="38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22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409" t="s">
        <v>338</v>
      </c>
      <c r="B17" s="358"/>
      <c r="C17" s="358"/>
      <c r="D17" s="358"/>
      <c r="E17" s="354"/>
      <c r="F17" s="355"/>
      <c r="G17" s="357"/>
      <c r="H17" s="16"/>
      <c r="I17" s="16"/>
      <c r="J17" s="352" t="s">
        <v>262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8"/>
      <c r="W17" s="9"/>
    </row>
    <row r="18" spans="1:23" ht="16.5" x14ac:dyDescent="0.15">
      <c r="A18" s="360" t="s">
        <v>291</v>
      </c>
      <c r="B18" s="360"/>
      <c r="C18" s="363"/>
      <c r="D18" s="363"/>
      <c r="E18" s="362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45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39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pc1</cp:lastModifiedBy>
  <dcterms:created xsi:type="dcterms:W3CDTF">2020-03-11T01:34:00Z</dcterms:created>
  <dcterms:modified xsi:type="dcterms:W3CDTF">2024-05-19T07:03:04Z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