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activeTab="2"/>
  </bookViews>
  <sheets>
    <sheet name="AQL2.5验货" sheetId="2" r:id="rId1"/>
    <sheet name="首期" sheetId="3" r:id="rId2"/>
    <sheet name="验货尺寸表" sheetId="6" r:id="rId3"/>
    <sheet name="中期" sheetId="4" r:id="rId4"/>
    <sheet name="尾期" sheetId="5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44525" concurrentCalc="0"/>
</workbook>
</file>

<file path=xl/sharedStrings.xml><?xml version="1.0" encoding="utf-8"?>
<sst xmlns="http://schemas.openxmlformats.org/spreadsheetml/2006/main" count="678" uniqueCount="293">
  <si>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</si>
  <si>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</si>
  <si>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</si>
  <si>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</si>
  <si>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</si>
  <si>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</si>
  <si>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</si>
  <si>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</si>
  <si>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</si>
  <si>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</si>
  <si>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</si>
  <si>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</si>
  <si>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</si>
  <si>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</si>
  <si>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</si>
  <si>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</si>
  <si>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</si>
  <si>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</si>
  <si>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</si>
  <si>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</si>
  <si>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</si>
  <si>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</si>
  <si>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</si>
  <si>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</si>
  <si>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</si>
  <si>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</si>
  <si>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</si>
  <si>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</si>
  <si>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QADDAM95511</t>
  </si>
  <si>
    <t>合同交期</t>
  </si>
  <si>
    <t>产前确认样</t>
  </si>
  <si>
    <t>有</t>
  </si>
  <si>
    <t>无</t>
  </si>
  <si>
    <t>品名</t>
  </si>
  <si>
    <t>儿童鹅绒羽绒服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</si>
  <si>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</si>
  <si>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</si>
  <si>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</si>
  <si>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</si>
  <si>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</si>
  <si>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</si>
  <si>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</si>
  <si>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</si>
  <si>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</si>
  <si>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</si>
  <si>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</si>
  <si>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</si>
  <si>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</si>
  <si>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</si>
  <si>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</si>
  <si>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</si>
  <si>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</si>
  <si>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</si>
  <si>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</si>
  <si>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</si>
  <si>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</si>
  <si>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</si>
  <si>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</si>
  <si>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</si>
  <si>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</si>
  <si>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</si>
  <si>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</si>
  <si>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</si>
  <si>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</si>
  <si>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</si>
  <si>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</si>
  <si>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</si>
  <si>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</si>
  <si>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</si>
  <si>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</si>
  <si>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</si>
  <si>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</si>
  <si>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</si>
  <si>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</si>
  <si>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</si>
  <si>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</si>
  <si>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</si>
  <si>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</si>
  <si>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</si>
  <si>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黑色170/3件.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</si>
  <si>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</si>
  <si>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</si>
  <si>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</si>
  <si>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</si>
  <si>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</si>
  <si>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1.帽子扭，</t>
  </si>
  <si>
    <t>2.袖子不圆顺，</t>
  </si>
  <si>
    <t>3.门禁0.1线宽窄。</t>
  </si>
  <si>
    <t>4.下摆里布欠。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</si>
  <si>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</si>
  <si>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</si>
  <si>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</si>
  <si>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</si>
  <si>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</si>
  <si>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</si>
  <si>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</si>
  <si>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</si>
  <si>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</si>
  <si>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质检</t>
  </si>
  <si>
    <t>查验时间</t>
  </si>
  <si>
    <t>工厂负责人</t>
  </si>
  <si>
    <t>李晓龙</t>
  </si>
  <si>
    <t>【整改结果】</t>
  </si>
  <si>
    <t>李泽峰</t>
  </si>
  <si>
    <t>复核时间</t>
  </si>
  <si>
    <t>QC规格测量表</t>
  </si>
  <si>
    <t>120/60</t>
  </si>
  <si>
    <t>130/64</t>
  </si>
  <si>
    <t>140/68</t>
  </si>
  <si>
    <t>150/72</t>
  </si>
  <si>
    <t>160/80</t>
  </si>
  <si>
    <t>170/88</t>
  </si>
  <si>
    <t>后中长</t>
  </si>
  <si>
    <t>-1.5</t>
  </si>
  <si>
    <t>0.5/0.5/0.</t>
  </si>
  <si>
    <t>胸围</t>
  </si>
  <si>
    <t>-2</t>
  </si>
  <si>
    <t>-0.5/0.5/0/</t>
  </si>
  <si>
    <t>摆围平量</t>
  </si>
  <si>
    <t>0/0/0/</t>
  </si>
  <si>
    <r>
      <rPr>
        <b/>
        <sz val="12"/>
        <rFont val="等线"/>
        <charset val="134"/>
      </rPr>
      <t>摆围拉量</t>
    </r>
  </si>
  <si>
    <t>-2.5</t>
  </si>
  <si>
    <t>肩宽</t>
  </si>
  <si>
    <t>+1</t>
  </si>
  <si>
    <t>-0.5/0/0.6/</t>
  </si>
  <si>
    <t>下领围</t>
  </si>
  <si>
    <t>0.2/0/0.3</t>
  </si>
  <si>
    <t>肩点袖长</t>
  </si>
  <si>
    <t>-0.5</t>
  </si>
  <si>
    <t>袖肥/2</t>
  </si>
  <si>
    <t>+0</t>
  </si>
  <si>
    <t>袖口围/2</t>
  </si>
  <si>
    <t>+0.4</t>
  </si>
  <si>
    <t>帽高</t>
  </si>
  <si>
    <t>-1</t>
  </si>
  <si>
    <t>帽宽</t>
  </si>
  <si>
    <t>-1.7</t>
  </si>
  <si>
    <t xml:space="preserve">    1. 初期请洗测2-3件，有问题的另加测量数量。</t>
  </si>
  <si>
    <t>2.中期验货需要齐色码洗水测试，并填写洗水前后尺寸</t>
  </si>
  <si>
    <t>验货时间：5-18</t>
  </si>
  <si>
    <t>跟单QC:李波</t>
  </si>
  <si>
    <t>工厂负责人：</t>
  </si>
  <si>
    <t>3.尾期验货按单量，5000件一下的齐色错码各测量3件。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</si>
  <si>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</si>
  <si>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</si>
  <si>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</si>
  <si>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</si>
  <si>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</si>
  <si>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</si>
  <si>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</si>
  <si>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</si>
  <si>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</si>
  <si>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</si>
  <si>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</si>
  <si>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</si>
  <si>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</si>
  <si>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</si>
  <si>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</si>
  <si>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</si>
  <si>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</si>
  <si>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</si>
  <si>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</si>
  <si>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</si>
  <si>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</si>
  <si>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</si>
  <si>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</si>
  <si>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</si>
  <si>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</si>
  <si>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</si>
  <si>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</si>
  <si>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</si>
  <si>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</si>
  <si>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</si>
  <si>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</si>
  <si>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</si>
  <si>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</si>
  <si>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</si>
  <si>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</si>
  <si>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</si>
  <si>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</si>
  <si>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</si>
  <si>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</si>
  <si>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</si>
  <si>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</si>
  <si>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</si>
  <si>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</si>
  <si>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</si>
  <si>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</si>
  <si>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</si>
  <si>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</si>
  <si>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</si>
  <si>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</si>
  <si>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</si>
  <si>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</si>
  <si>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</si>
  <si>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</si>
  <si>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</si>
  <si>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</si>
  <si>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</si>
  <si>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</si>
  <si>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</si>
  <si>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</si>
  <si>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</si>
  <si>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</si>
  <si>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</si>
  <si>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</si>
  <si>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</si>
  <si>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</si>
  <si>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</si>
  <si>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</si>
  <si>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</si>
  <si>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</si>
  <si>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</si>
  <si>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</si>
  <si>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</si>
  <si>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</si>
  <si>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</si>
  <si>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'FW12330</t>
  </si>
  <si>
    <t>19SS黑色/E77//</t>
  </si>
  <si>
    <t>QADDAM95515/QADDAM95511</t>
  </si>
  <si>
    <t>东利新材料</t>
  </si>
  <si>
    <t>YES</t>
  </si>
  <si>
    <t>24FW闪耀橙</t>
  </si>
  <si>
    <t>24FW雪绒粉/R252//</t>
  </si>
  <si>
    <t>制表时间：5-15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</si>
  <si>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</si>
  <si>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</si>
  <si>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</si>
  <si>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</si>
  <si>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</si>
  <si>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</si>
  <si>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</si>
  <si>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</si>
  <si>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</si>
  <si>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</si>
  <si>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</si>
  <si>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</si>
  <si>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</si>
  <si>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</si>
  <si>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</si>
  <si>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</si>
  <si>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</si>
  <si>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</si>
  <si>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</si>
  <si>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</si>
  <si>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</si>
  <si>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</si>
  <si>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</si>
  <si>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</si>
  <si>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</si>
  <si>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唯逸</t>
  </si>
  <si>
    <t>'WX00063</t>
  </si>
  <si>
    <t>门襟拉链</t>
  </si>
  <si>
    <t>WX</t>
  </si>
  <si>
    <t>'ZD00014）</t>
  </si>
  <si>
    <t>定卡织带（0.6CM）</t>
  </si>
  <si>
    <t>嘉美'上海东龙服饰有限公司</t>
  </si>
  <si>
    <t>XJ00002</t>
  </si>
  <si>
    <t xml:space="preserve">橡筋绳（0.25CM） </t>
  </si>
  <si>
    <t>锦湾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</si>
  <si>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</si>
  <si>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</si>
  <si>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</si>
  <si>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</si>
  <si>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</si>
  <si>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</si>
  <si>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</si>
  <si>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</si>
  <si>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</si>
  <si>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</si>
  <si>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</si>
  <si>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</si>
  <si>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</si>
  <si>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</si>
  <si>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</si>
  <si>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</si>
  <si>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</si>
  <si>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</si>
  <si>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</si>
  <si>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</si>
  <si>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</si>
  <si>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左袖口</t>
  </si>
  <si>
    <t>烫标</t>
  </si>
  <si>
    <t>洗测2次</t>
  </si>
  <si>
    <t>洗测3次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</si>
  <si>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</si>
  <si>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</si>
  <si>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</si>
  <si>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</si>
  <si>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</si>
  <si>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'橡筋绳（0.25CM）</t>
  </si>
  <si>
    <t>'基种/XXX//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</si>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</sst>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仿宋_GB2312"/>
      <charset val="134"/>
    </font>
    <font>
      <b/>
      <sz val="9"/>
      <color theme="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b/>
      <sz val="12"/>
      <name val="等线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71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12" borderId="72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3" applyNumberFormat="0" applyFill="0" applyAlignment="0" applyProtection="0">
      <alignment vertical="center"/>
    </xf>
    <xf numFmtId="0" fontId="42" fillId="0" borderId="73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16" borderId="75" applyNumberFormat="0" applyAlignment="0" applyProtection="0">
      <alignment vertical="center"/>
    </xf>
    <xf numFmtId="0" fontId="44" fillId="16" borderId="71" applyNumberFormat="0" applyAlignment="0" applyProtection="0">
      <alignment vertical="center"/>
    </xf>
    <xf numFmtId="0" fontId="45" fillId="17" borderId="76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0">
      <alignment horizontal="center"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6" fillId="0" borderId="0">
      <alignment vertical="center"/>
    </xf>
  </cellStyleXfs>
  <cellXfs count="3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9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9" xfId="49" applyFont="1" applyBorder="1" applyAlignment="1">
      <alignment horizontal="center" vertical="center" wrapText="1"/>
    </xf>
    <xf numFmtId="0" fontId="6" fillId="0" borderId="10" xfId="5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4" borderId="11" xfId="5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9" xfId="5" applyBorder="1" applyAlignment="1">
      <alignment horizontal="center" vertical="center" wrapText="1"/>
    </xf>
    <xf numFmtId="0" fontId="6" fillId="0" borderId="13" xfId="5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0" borderId="0" xfId="50" applyAlignment="1">
      <alignment horizontal="left" vertical="center"/>
    </xf>
    <xf numFmtId="0" fontId="12" fillId="0" borderId="14" xfId="50" applyFont="1" applyBorder="1" applyAlignment="1">
      <alignment horizontal="center" vertical="top"/>
    </xf>
    <xf numFmtId="0" fontId="13" fillId="0" borderId="15" xfId="50" applyFont="1" applyBorder="1" applyAlignment="1">
      <alignment horizontal="left" vertical="center"/>
    </xf>
    <xf numFmtId="0" fontId="14" fillId="0" borderId="16" xfId="50" applyFont="1" applyBorder="1" applyAlignment="1">
      <alignment horizontal="center" vertical="center"/>
    </xf>
    <xf numFmtId="0" fontId="13" fillId="0" borderId="16" xfId="50" applyFont="1" applyBorder="1" applyAlignment="1">
      <alignment horizontal="center" vertical="center"/>
    </xf>
    <xf numFmtId="0" fontId="15" fillId="0" borderId="16" xfId="50" applyFont="1" applyBorder="1">
      <alignment vertical="center"/>
    </xf>
    <xf numFmtId="0" fontId="13" fillId="0" borderId="16" xfId="50" applyFont="1" applyBorder="1">
      <alignment vertical="center"/>
    </xf>
    <xf numFmtId="0" fontId="15" fillId="0" borderId="16" xfId="50" applyFont="1" applyBorder="1" applyAlignment="1">
      <alignment horizontal="center" vertical="center"/>
    </xf>
    <xf numFmtId="0" fontId="13" fillId="0" borderId="17" xfId="50" applyFont="1" applyBorder="1">
      <alignment vertical="center"/>
    </xf>
    <xf numFmtId="0" fontId="14" fillId="0" borderId="18" xfId="50" applyFont="1" applyBorder="1" applyAlignment="1">
      <alignment horizontal="center" vertical="center"/>
    </xf>
    <xf numFmtId="0" fontId="13" fillId="0" borderId="18" xfId="50" applyFont="1" applyBorder="1">
      <alignment vertical="center"/>
    </xf>
    <xf numFmtId="58" fontId="15" fillId="0" borderId="18" xfId="50" applyNumberFormat="1" applyFont="1" applyBorder="1" applyAlignment="1">
      <alignment horizontal="center" vertical="center"/>
    </xf>
    <xf numFmtId="0" fontId="15" fillId="0" borderId="18" xfId="50" applyFont="1" applyBorder="1" applyAlignment="1">
      <alignment horizontal="center" vertical="center"/>
    </xf>
    <xf numFmtId="0" fontId="13" fillId="0" borderId="18" xfId="50" applyFont="1" applyBorder="1" applyAlignment="1">
      <alignment horizontal="center" vertical="center"/>
    </xf>
    <xf numFmtId="0" fontId="13" fillId="0" borderId="17" xfId="50" applyFont="1" applyBorder="1" applyAlignment="1">
      <alignment horizontal="left" vertical="center"/>
    </xf>
    <xf numFmtId="0" fontId="14" fillId="0" borderId="18" xfId="50" applyFont="1" applyBorder="1" applyAlignment="1">
      <alignment horizontal="right" vertical="center"/>
    </xf>
    <xf numFmtId="0" fontId="13" fillId="0" borderId="18" xfId="50" applyFont="1" applyBorder="1" applyAlignment="1">
      <alignment horizontal="left" vertical="center"/>
    </xf>
    <xf numFmtId="0" fontId="13" fillId="0" borderId="19" xfId="50" applyFont="1" applyBorder="1">
      <alignment vertical="center"/>
    </xf>
    <xf numFmtId="0" fontId="14" fillId="0" borderId="20" xfId="50" applyFont="1" applyBorder="1" applyAlignment="1">
      <alignment horizontal="right" vertical="center"/>
    </xf>
    <xf numFmtId="0" fontId="13" fillId="0" borderId="20" xfId="50" applyFont="1" applyBorder="1">
      <alignment vertical="center"/>
    </xf>
    <xf numFmtId="0" fontId="15" fillId="0" borderId="20" xfId="50" applyFont="1" applyBorder="1">
      <alignment vertical="center"/>
    </xf>
    <xf numFmtId="0" fontId="15" fillId="0" borderId="20" xfId="50" applyFont="1" applyBorder="1" applyAlignment="1">
      <alignment horizontal="left" vertical="center"/>
    </xf>
    <xf numFmtId="0" fontId="13" fillId="0" borderId="20" xfId="50" applyFont="1" applyBorder="1" applyAlignment="1">
      <alignment horizontal="left" vertical="center"/>
    </xf>
    <xf numFmtId="0" fontId="13" fillId="0" borderId="0" xfId="50" applyFont="1">
      <alignment vertical="center"/>
    </xf>
    <xf numFmtId="0" fontId="15" fillId="0" borderId="0" xfId="50" applyFont="1">
      <alignment vertical="center"/>
    </xf>
    <xf numFmtId="0" fontId="15" fillId="0" borderId="0" xfId="50" applyFont="1" applyAlignment="1">
      <alignment horizontal="left" vertical="center"/>
    </xf>
    <xf numFmtId="0" fontId="13" fillId="0" borderId="15" xfId="50" applyFont="1" applyBorder="1">
      <alignment vertical="center"/>
    </xf>
    <xf numFmtId="0" fontId="15" fillId="0" borderId="21" xfId="50" applyFont="1" applyBorder="1" applyAlignment="1">
      <alignment horizontal="center" vertical="center"/>
    </xf>
    <xf numFmtId="0" fontId="15" fillId="0" borderId="22" xfId="50" applyFont="1" applyBorder="1" applyAlignment="1">
      <alignment horizontal="center" vertical="center"/>
    </xf>
    <xf numFmtId="0" fontId="15" fillId="0" borderId="18" xfId="50" applyFont="1" applyBorder="1" applyAlignment="1">
      <alignment horizontal="left" vertical="center"/>
    </xf>
    <xf numFmtId="0" fontId="15" fillId="0" borderId="18" xfId="50" applyFont="1" applyBorder="1">
      <alignment vertical="center"/>
    </xf>
    <xf numFmtId="0" fontId="15" fillId="0" borderId="23" xfId="50" applyFont="1" applyBorder="1" applyAlignment="1">
      <alignment horizontal="center" vertical="center"/>
    </xf>
    <xf numFmtId="0" fontId="15" fillId="0" borderId="24" xfId="50" applyFont="1" applyBorder="1" applyAlignment="1">
      <alignment horizontal="center" vertical="center"/>
    </xf>
    <xf numFmtId="0" fontId="16" fillId="0" borderId="25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0" fontId="13" fillId="0" borderId="16" xfId="50" applyFont="1" applyBorder="1" applyAlignment="1">
      <alignment horizontal="left" vertical="center"/>
    </xf>
    <xf numFmtId="0" fontId="15" fillId="0" borderId="17" xfId="50" applyFont="1" applyBorder="1" applyAlignment="1">
      <alignment horizontal="left" vertical="center"/>
    </xf>
    <xf numFmtId="0" fontId="15" fillId="0" borderId="25" xfId="50" applyFont="1" applyBorder="1" applyAlignment="1">
      <alignment horizontal="left" vertical="center"/>
    </xf>
    <xf numFmtId="0" fontId="15" fillId="0" borderId="24" xfId="50" applyFont="1" applyBorder="1" applyAlignment="1">
      <alignment horizontal="left" vertical="center"/>
    </xf>
    <xf numFmtId="0" fontId="15" fillId="0" borderId="17" xfId="50" applyFont="1" applyBorder="1" applyAlignment="1">
      <alignment horizontal="left" vertical="center" wrapText="1"/>
    </xf>
    <xf numFmtId="0" fontId="15" fillId="0" borderId="18" xfId="50" applyFont="1" applyBorder="1" applyAlignment="1">
      <alignment horizontal="left" vertical="center" wrapText="1"/>
    </xf>
    <xf numFmtId="0" fontId="13" fillId="0" borderId="19" xfId="50" applyFont="1" applyBorder="1" applyAlignment="1">
      <alignment horizontal="left" vertical="center"/>
    </xf>
    <xf numFmtId="0" fontId="11" fillId="0" borderId="20" xfId="50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3" fillId="0" borderId="22" xfId="50" applyFont="1" applyBorder="1" applyAlignment="1">
      <alignment horizontal="left" vertical="center"/>
    </xf>
    <xf numFmtId="0" fontId="11" fillId="0" borderId="25" xfId="50" applyBorder="1" applyAlignment="1">
      <alignment horizontal="left" vertical="center"/>
    </xf>
    <xf numFmtId="0" fontId="11" fillId="0" borderId="24" xfId="50" applyBorder="1" applyAlignment="1">
      <alignment horizontal="left" vertical="center"/>
    </xf>
    <xf numFmtId="0" fontId="17" fillId="0" borderId="25" xfId="50" applyFont="1" applyBorder="1" applyAlignment="1">
      <alignment horizontal="left" vertical="center"/>
    </xf>
    <xf numFmtId="0" fontId="15" fillId="0" borderId="28" xfId="50" applyFont="1" applyBorder="1" applyAlignment="1">
      <alignment horizontal="left" vertical="center"/>
    </xf>
    <xf numFmtId="0" fontId="15" fillId="0" borderId="29" xfId="50" applyFont="1" applyBorder="1" applyAlignment="1">
      <alignment horizontal="left" vertical="center"/>
    </xf>
    <xf numFmtId="0" fontId="16" fillId="0" borderId="15" xfId="50" applyFont="1" applyBorder="1" applyAlignment="1">
      <alignment horizontal="left" vertical="center"/>
    </xf>
    <xf numFmtId="0" fontId="16" fillId="0" borderId="16" xfId="50" applyFont="1" applyBorder="1" applyAlignment="1">
      <alignment horizontal="left" vertical="center"/>
    </xf>
    <xf numFmtId="0" fontId="13" fillId="0" borderId="23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5" fillId="0" borderId="20" xfId="50" applyFont="1" applyBorder="1" applyAlignment="1">
      <alignment horizontal="center" vertical="center"/>
    </xf>
    <xf numFmtId="58" fontId="15" fillId="0" borderId="20" xfId="50" applyNumberFormat="1" applyFont="1" applyBorder="1">
      <alignment vertical="center"/>
    </xf>
    <xf numFmtId="0" fontId="13" fillId="0" borderId="20" xfId="50" applyFont="1" applyBorder="1" applyAlignment="1">
      <alignment horizontal="center" vertical="center"/>
    </xf>
    <xf numFmtId="0" fontId="15" fillId="0" borderId="31" xfId="50" applyFont="1" applyBorder="1" applyAlignment="1">
      <alignment horizontal="center" vertical="center"/>
    </xf>
    <xf numFmtId="0" fontId="13" fillId="0" borderId="32" xfId="50" applyFont="1" applyBorder="1" applyAlignment="1">
      <alignment horizontal="center" vertical="center"/>
    </xf>
    <xf numFmtId="0" fontId="15" fillId="0" borderId="32" xfId="50" applyFont="1" applyBorder="1" applyAlignment="1">
      <alignment horizontal="left" vertical="center"/>
    </xf>
    <xf numFmtId="0" fontId="15" fillId="0" borderId="33" xfId="50" applyFont="1" applyBorder="1" applyAlignment="1">
      <alignment horizontal="left" vertical="center"/>
    </xf>
    <xf numFmtId="0" fontId="15" fillId="0" borderId="34" xfId="50" applyFont="1" applyBorder="1" applyAlignment="1">
      <alignment horizontal="center" vertical="center"/>
    </xf>
    <xf numFmtId="0" fontId="15" fillId="0" borderId="35" xfId="50" applyFont="1" applyBorder="1" applyAlignment="1">
      <alignment horizontal="center" vertical="center"/>
    </xf>
    <xf numFmtId="0" fontId="16" fillId="0" borderId="35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5" fillId="0" borderId="35" xfId="50" applyFont="1" applyBorder="1" applyAlignment="1">
      <alignment horizontal="left" vertical="center"/>
    </xf>
    <xf numFmtId="0" fontId="15" fillId="0" borderId="32" xfId="50" applyFont="1" applyBorder="1" applyAlignment="1">
      <alignment horizontal="left" vertical="center" wrapText="1"/>
    </xf>
    <xf numFmtId="0" fontId="11" fillId="0" borderId="33" xfId="50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11" fillId="0" borderId="35" xfId="50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5" fillId="0" borderId="33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top"/>
    </xf>
    <xf numFmtId="0" fontId="17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center" vertical="center"/>
    </xf>
    <xf numFmtId="0" fontId="17" fillId="0" borderId="38" xfId="50" applyFont="1" applyBorder="1" applyAlignment="1">
      <alignment horizontal="center" vertical="center"/>
    </xf>
    <xf numFmtId="0" fontId="16" fillId="0" borderId="38" xfId="50" applyFont="1" applyBorder="1" applyAlignment="1">
      <alignment horizontal="left" vertical="center"/>
    </xf>
    <xf numFmtId="0" fontId="16" fillId="0" borderId="15" xfId="50" applyFont="1" applyBorder="1" applyAlignment="1">
      <alignment horizontal="center" vertical="center"/>
    </xf>
    <xf numFmtId="0" fontId="16" fillId="0" borderId="16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7" fillId="0" borderId="15" xfId="50" applyFont="1" applyBorder="1" applyAlignment="1">
      <alignment horizontal="center" vertical="center"/>
    </xf>
    <xf numFmtId="0" fontId="17" fillId="0" borderId="16" xfId="50" applyFont="1" applyBorder="1" applyAlignment="1">
      <alignment horizontal="center" vertical="center"/>
    </xf>
    <xf numFmtId="0" fontId="17" fillId="0" borderId="31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4" fillId="0" borderId="18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16" fillId="0" borderId="18" xfId="50" applyFont="1" applyBorder="1" applyAlignment="1">
      <alignment horizontal="left" vertical="center"/>
    </xf>
    <xf numFmtId="14" fontId="14" fillId="0" borderId="18" xfId="50" applyNumberFormat="1" applyFont="1" applyBorder="1" applyAlignment="1">
      <alignment horizontal="center" vertical="center"/>
    </xf>
    <xf numFmtId="14" fontId="14" fillId="0" borderId="32" xfId="50" applyNumberFormat="1" applyFont="1" applyBorder="1" applyAlignment="1">
      <alignment horizontal="center" vertical="center"/>
    </xf>
    <xf numFmtId="0" fontId="16" fillId="0" borderId="17" xfId="50" applyFont="1" applyBorder="1">
      <alignment vertical="center"/>
    </xf>
    <xf numFmtId="0" fontId="14" fillId="0" borderId="18" xfId="50" applyFont="1" applyBorder="1">
      <alignment vertical="center"/>
    </xf>
    <xf numFmtId="0" fontId="14" fillId="0" borderId="32" xfId="50" applyFont="1" applyBorder="1">
      <alignment vertical="center"/>
    </xf>
    <xf numFmtId="0" fontId="16" fillId="0" borderId="18" xfId="50" applyFont="1" applyBorder="1">
      <alignment vertical="center"/>
    </xf>
    <xf numFmtId="0" fontId="16" fillId="0" borderId="17" xfId="50" applyFont="1" applyBorder="1" applyAlignment="1">
      <alignment horizontal="center" vertical="center"/>
    </xf>
    <xf numFmtId="0" fontId="14" fillId="0" borderId="23" xfId="50" applyFont="1" applyBorder="1" applyAlignment="1">
      <alignment horizontal="left" vertical="center"/>
    </xf>
    <xf numFmtId="0" fontId="14" fillId="0" borderId="35" xfId="50" applyFont="1" applyBorder="1" applyAlignment="1">
      <alignment horizontal="left" vertical="center"/>
    </xf>
    <xf numFmtId="0" fontId="11" fillId="0" borderId="18" xfId="50" applyBorder="1">
      <alignment vertical="center"/>
    </xf>
    <xf numFmtId="0" fontId="14" fillId="0" borderId="17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14" fillId="0" borderId="20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6" fillId="0" borderId="20" xfId="50" applyFont="1" applyBorder="1" applyAlignment="1">
      <alignment horizontal="left" vertical="center"/>
    </xf>
    <xf numFmtId="14" fontId="14" fillId="0" borderId="20" xfId="50" applyNumberFormat="1" applyFont="1" applyBorder="1" applyAlignment="1">
      <alignment horizontal="center" vertical="center"/>
    </xf>
    <xf numFmtId="14" fontId="14" fillId="0" borderId="33" xfId="50" applyNumberFormat="1" applyFont="1" applyBorder="1" applyAlignment="1">
      <alignment horizontal="center" vertical="center"/>
    </xf>
    <xf numFmtId="0" fontId="14" fillId="0" borderId="19" xfId="50" applyFont="1" applyBorder="1" applyAlignment="1">
      <alignment horizontal="left" vertical="center"/>
    </xf>
    <xf numFmtId="0" fontId="17" fillId="0" borderId="0" xfId="50" applyFont="1" applyAlignment="1">
      <alignment horizontal="left" vertical="center"/>
    </xf>
    <xf numFmtId="0" fontId="16" fillId="0" borderId="15" xfId="50" applyFont="1" applyBorder="1">
      <alignment vertical="center"/>
    </xf>
    <xf numFmtId="0" fontId="11" fillId="0" borderId="16" xfId="50" applyBorder="1" applyAlignment="1">
      <alignment horizontal="left" vertical="center"/>
    </xf>
    <xf numFmtId="0" fontId="14" fillId="0" borderId="16" xfId="50" applyFont="1" applyBorder="1" applyAlignment="1">
      <alignment horizontal="left" vertical="center"/>
    </xf>
    <xf numFmtId="0" fontId="11" fillId="0" borderId="16" xfId="50" applyBorder="1">
      <alignment vertical="center"/>
    </xf>
    <xf numFmtId="0" fontId="16" fillId="0" borderId="16" xfId="50" applyFont="1" applyBorder="1">
      <alignment vertical="center"/>
    </xf>
    <xf numFmtId="0" fontId="11" fillId="0" borderId="18" xfId="50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15" fillId="0" borderId="15" xfId="50" applyFont="1" applyBorder="1" applyAlignment="1">
      <alignment horizontal="left" vertical="center"/>
    </xf>
    <xf numFmtId="0" fontId="15" fillId="0" borderId="16" xfId="50" applyFont="1" applyBorder="1" applyAlignment="1">
      <alignment horizontal="left" vertical="center"/>
    </xf>
    <xf numFmtId="0" fontId="15" fillId="0" borderId="30" xfId="50" applyFont="1" applyBorder="1" applyAlignment="1">
      <alignment horizontal="left" vertical="center"/>
    </xf>
    <xf numFmtId="0" fontId="15" fillId="0" borderId="23" xfId="50" applyFont="1" applyBorder="1" applyAlignment="1">
      <alignment horizontal="left" vertical="center"/>
    </xf>
    <xf numFmtId="0" fontId="14" fillId="0" borderId="20" xfId="5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19" xfId="50" applyFont="1" applyBorder="1" applyAlignment="1">
      <alignment horizontal="center" vertical="center"/>
    </xf>
    <xf numFmtId="0" fontId="16" fillId="0" borderId="20" xfId="50" applyFont="1" applyBorder="1" applyAlignment="1">
      <alignment horizontal="center" vertical="center"/>
    </xf>
    <xf numFmtId="0" fontId="16" fillId="0" borderId="18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14" fillId="0" borderId="22" xfId="50" applyFont="1" applyBorder="1" applyAlignment="1">
      <alignment horizontal="left" vertical="center"/>
    </xf>
    <xf numFmtId="0" fontId="14" fillId="0" borderId="25" xfId="50" applyFont="1" applyBorder="1" applyAlignment="1">
      <alignment horizontal="left" vertical="center"/>
    </xf>
    <xf numFmtId="0" fontId="14" fillId="0" borderId="24" xfId="50" applyFont="1" applyBorder="1" applyAlignment="1">
      <alignment horizontal="left" vertical="center"/>
    </xf>
    <xf numFmtId="0" fontId="17" fillId="0" borderId="39" xfId="50" applyFont="1" applyBorder="1">
      <alignment vertical="center"/>
    </xf>
    <xf numFmtId="0" fontId="14" fillId="0" borderId="40" xfId="50" applyFont="1" applyBorder="1" applyAlignment="1">
      <alignment horizontal="center" vertical="center"/>
    </xf>
    <xf numFmtId="0" fontId="17" fillId="0" borderId="40" xfId="50" applyFont="1" applyBorder="1">
      <alignment vertical="center"/>
    </xf>
    <xf numFmtId="0" fontId="14" fillId="0" borderId="40" xfId="50" applyFont="1" applyBorder="1">
      <alignment vertical="center"/>
    </xf>
    <xf numFmtId="58" fontId="11" fillId="0" borderId="40" xfId="50" applyNumberFormat="1" applyBorder="1">
      <alignment vertical="center"/>
    </xf>
    <xf numFmtId="0" fontId="17" fillId="0" borderId="40" xfId="50" applyFont="1" applyBorder="1" applyAlignment="1">
      <alignment horizontal="center" vertical="center"/>
    </xf>
    <xf numFmtId="0" fontId="17" fillId="0" borderId="41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42" xfId="50" applyFont="1" applyBorder="1" applyAlignment="1">
      <alignment horizontal="center" vertical="center"/>
    </xf>
    <xf numFmtId="0" fontId="17" fillId="0" borderId="43" xfId="50" applyFont="1" applyBorder="1" applyAlignment="1">
      <alignment horizontal="center" vertical="center"/>
    </xf>
    <xf numFmtId="0" fontId="17" fillId="0" borderId="19" xfId="50" applyFont="1" applyBorder="1" applyAlignment="1">
      <alignment horizontal="center" vertical="center"/>
    </xf>
    <xf numFmtId="0" fontId="17" fillId="0" borderId="20" xfId="50" applyFont="1" applyBorder="1" applyAlignment="1">
      <alignment horizontal="center" vertical="center"/>
    </xf>
    <xf numFmtId="0" fontId="11" fillId="0" borderId="38" xfId="50" applyBorder="1" applyAlignment="1">
      <alignment horizontal="center" vertical="center"/>
    </xf>
    <xf numFmtId="0" fontId="11" fillId="0" borderId="44" xfId="50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4" fillId="0" borderId="33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13" fillId="0" borderId="24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6" fillId="0" borderId="33" xfId="50" applyFont="1" applyBorder="1" applyAlignment="1">
      <alignment horizontal="center" vertical="center"/>
    </xf>
    <xf numFmtId="0" fontId="16" fillId="0" borderId="36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14" fillId="0" borderId="45" xfId="50" applyFont="1" applyBorder="1" applyAlignment="1">
      <alignment horizontal="center" vertical="center"/>
    </xf>
    <xf numFmtId="0" fontId="17" fillId="0" borderId="46" xfId="50" applyFont="1" applyBorder="1" applyAlignment="1">
      <alignment horizontal="left" vertical="center"/>
    </xf>
    <xf numFmtId="0" fontId="17" fillId="0" borderId="47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1" fillId="0" borderId="40" xfId="50" applyBorder="1" applyAlignment="1">
      <alignment horizontal="center" vertical="center"/>
    </xf>
    <xf numFmtId="0" fontId="11" fillId="0" borderId="45" xfId="50" applyBorder="1" applyAlignment="1">
      <alignment horizontal="center" vertical="center"/>
    </xf>
    <xf numFmtId="0" fontId="19" fillId="4" borderId="0" xfId="52" applyFont="1" applyFill="1"/>
    <xf numFmtId="0" fontId="20" fillId="4" borderId="0" xfId="52" applyFont="1" applyFill="1" applyAlignment="1">
      <alignment horizontal="center"/>
    </xf>
    <xf numFmtId="0" fontId="19" fillId="4" borderId="0" xfId="52" applyFont="1" applyFill="1" applyAlignment="1">
      <alignment horizontal="center"/>
    </xf>
    <xf numFmtId="0" fontId="20" fillId="4" borderId="48" xfId="50" applyFont="1" applyFill="1" applyBorder="1" applyAlignment="1">
      <alignment horizontal="left" vertical="center"/>
    </xf>
    <xf numFmtId="0" fontId="19" fillId="4" borderId="49" xfId="50" applyFont="1" applyFill="1" applyBorder="1" applyAlignment="1">
      <alignment horizontal="center" vertical="center"/>
    </xf>
    <xf numFmtId="0" fontId="20" fillId="4" borderId="49" xfId="50" applyFont="1" applyFill="1" applyBorder="1">
      <alignment vertical="center"/>
    </xf>
    <xf numFmtId="0" fontId="19" fillId="4" borderId="49" xfId="52" applyFont="1" applyFill="1" applyBorder="1" applyAlignment="1">
      <alignment horizontal="center"/>
    </xf>
    <xf numFmtId="0" fontId="20" fillId="4" borderId="50" xfId="52" applyFon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19" fillId="4" borderId="2" xfId="52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20" fillId="4" borderId="0" xfId="52" applyFont="1" applyFill="1"/>
    <xf numFmtId="0" fontId="0" fillId="4" borderId="0" xfId="53" applyFont="1" applyFill="1">
      <alignment vertical="center"/>
    </xf>
    <xf numFmtId="0" fontId="20" fillId="4" borderId="49" xfId="50" applyFont="1" applyFill="1" applyBorder="1" applyAlignment="1">
      <alignment horizontal="left" vertical="center"/>
    </xf>
    <xf numFmtId="0" fontId="19" fillId="4" borderId="51" xfId="50" applyFont="1" applyFill="1" applyBorder="1" applyAlignment="1">
      <alignment horizontal="center" vertical="center"/>
    </xf>
    <xf numFmtId="0" fontId="20" fillId="4" borderId="2" xfId="53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0" fillId="4" borderId="52" xfId="53" applyFont="1" applyFill="1" applyBorder="1" applyAlignment="1">
      <alignment horizontal="center" vertical="center"/>
    </xf>
    <xf numFmtId="49" fontId="20" fillId="4" borderId="2" xfId="53" applyNumberFormat="1" applyFont="1" applyFill="1" applyBorder="1" applyAlignment="1">
      <alignment horizontal="center" vertical="center"/>
    </xf>
    <xf numFmtId="49" fontId="19" fillId="4" borderId="2" xfId="53" applyNumberFormat="1" applyFont="1" applyFill="1" applyBorder="1" applyAlignment="1">
      <alignment horizontal="center" vertical="center"/>
    </xf>
    <xf numFmtId="14" fontId="20" fillId="4" borderId="0" xfId="52" applyNumberFormat="1" applyFont="1" applyFill="1"/>
    <xf numFmtId="0" fontId="23" fillId="0" borderId="14" xfId="50" applyFont="1" applyBorder="1" applyAlignment="1">
      <alignment horizontal="center" vertical="top"/>
    </xf>
    <xf numFmtId="0" fontId="16" fillId="0" borderId="19" xfId="50" applyFont="1" applyBorder="1">
      <alignment vertical="center"/>
    </xf>
    <xf numFmtId="0" fontId="16" fillId="0" borderId="53" xfId="50" applyFont="1" applyBorder="1" applyAlignment="1">
      <alignment horizontal="left" vertical="center"/>
    </xf>
    <xf numFmtId="0" fontId="16" fillId="0" borderId="26" xfId="50" applyFont="1" applyBorder="1" applyAlignment="1">
      <alignment horizontal="left" vertical="center"/>
    </xf>
    <xf numFmtId="0" fontId="16" fillId="0" borderId="42" xfId="50" applyFont="1" applyBorder="1">
      <alignment vertical="center"/>
    </xf>
    <xf numFmtId="0" fontId="11" fillId="0" borderId="43" xfId="50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1" fillId="0" borderId="43" xfId="50" applyBorder="1">
      <alignment vertical="center"/>
    </xf>
    <xf numFmtId="0" fontId="16" fillId="0" borderId="43" xfId="50" applyFont="1" applyBorder="1">
      <alignment vertical="center"/>
    </xf>
    <xf numFmtId="0" fontId="16" fillId="0" borderId="42" xfId="50" applyFont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16" fillId="0" borderId="43" xfId="50" applyFont="1" applyBorder="1" applyAlignment="1">
      <alignment horizontal="center" vertical="center"/>
    </xf>
    <xf numFmtId="0" fontId="11" fillId="0" borderId="43" xfId="50" applyBorder="1" applyAlignment="1">
      <alignment horizontal="center" vertical="center"/>
    </xf>
    <xf numFmtId="0" fontId="11" fillId="0" borderId="18" xfId="50" applyBorder="1" applyAlignment="1">
      <alignment horizontal="center" vertical="center"/>
    </xf>
    <xf numFmtId="0" fontId="16" fillId="0" borderId="28" xfId="50" applyFont="1" applyBorder="1" applyAlignment="1">
      <alignment horizontal="left" vertical="center" wrapText="1"/>
    </xf>
    <xf numFmtId="0" fontId="16" fillId="0" borderId="29" xfId="50" applyFont="1" applyBorder="1" applyAlignment="1">
      <alignment horizontal="left" vertical="center" wrapText="1"/>
    </xf>
    <xf numFmtId="0" fontId="16" fillId="0" borderId="42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24" fillId="0" borderId="54" xfId="5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9" fontId="14" fillId="0" borderId="18" xfId="50" applyNumberFormat="1" applyFont="1" applyBorder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9" fontId="14" fillId="0" borderId="27" xfId="50" applyNumberFormat="1" applyFont="1" applyBorder="1" applyAlignment="1">
      <alignment horizontal="left" vertical="center"/>
    </xf>
    <xf numFmtId="9" fontId="14" fillId="0" borderId="22" xfId="50" applyNumberFormat="1" applyFont="1" applyBorder="1" applyAlignment="1">
      <alignment horizontal="left" vertical="center"/>
    </xf>
    <xf numFmtId="9" fontId="14" fillId="0" borderId="28" xfId="50" applyNumberFormat="1" applyFont="1" applyBorder="1" applyAlignment="1">
      <alignment horizontal="left" vertical="center"/>
    </xf>
    <xf numFmtId="9" fontId="14" fillId="0" borderId="29" xfId="50" applyNumberFormat="1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4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left" vertical="center"/>
    </xf>
    <xf numFmtId="0" fontId="17" fillId="0" borderId="37" xfId="50" applyFont="1" applyBorder="1">
      <alignment vertical="center"/>
    </xf>
    <xf numFmtId="0" fontId="27" fillId="0" borderId="40" xfId="50" applyFont="1" applyBorder="1" applyAlignment="1">
      <alignment horizontal="center" vertical="center"/>
    </xf>
    <xf numFmtId="0" fontId="17" fillId="0" borderId="38" xfId="50" applyFont="1" applyBorder="1">
      <alignment vertical="center"/>
    </xf>
    <xf numFmtId="0" fontId="14" fillId="0" borderId="58" xfId="50" applyFont="1" applyBorder="1">
      <alignment vertical="center"/>
    </xf>
    <xf numFmtId="0" fontId="17" fillId="0" borderId="58" xfId="50" applyFont="1" applyBorder="1">
      <alignment vertical="center"/>
    </xf>
    <xf numFmtId="58" fontId="11" fillId="0" borderId="38" xfId="50" applyNumberFormat="1" applyBorder="1">
      <alignment vertical="center"/>
    </xf>
    <xf numFmtId="0" fontId="17" fillId="0" borderId="26" xfId="50" applyFont="1" applyBorder="1" applyAlignment="1">
      <alignment horizontal="center" vertical="center"/>
    </xf>
    <xf numFmtId="0" fontId="14" fillId="0" borderId="53" xfId="50" applyFont="1" applyBorder="1" applyAlignment="1">
      <alignment horizontal="left" vertical="center"/>
    </xf>
    <xf numFmtId="0" fontId="14" fillId="0" borderId="26" xfId="50" applyFont="1" applyBorder="1" applyAlignment="1">
      <alignment horizontal="left" vertical="center"/>
    </xf>
    <xf numFmtId="0" fontId="11" fillId="0" borderId="58" xfId="50" applyBorder="1">
      <alignment vertical="center"/>
    </xf>
    <xf numFmtId="0" fontId="16" fillId="0" borderId="59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6" fillId="0" borderId="0" xfId="50" applyFont="1">
      <alignment vertical="center"/>
    </xf>
    <xf numFmtId="0" fontId="16" fillId="0" borderId="36" xfId="50" applyFont="1" applyBorder="1" applyAlignment="1">
      <alignment horizontal="left" vertical="center" wrapText="1"/>
    </xf>
    <xf numFmtId="0" fontId="16" fillId="0" borderId="47" xfId="50" applyFont="1" applyBorder="1" applyAlignment="1">
      <alignment horizontal="left" vertical="center"/>
    </xf>
    <xf numFmtId="0" fontId="28" fillId="0" borderId="32" xfId="50" applyFont="1" applyBorder="1" applyAlignment="1">
      <alignment horizontal="left" vertical="center" wrapText="1"/>
    </xf>
    <xf numFmtId="0" fontId="28" fillId="0" borderId="32" xfId="5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9" fontId="14" fillId="0" borderId="34" xfId="50" applyNumberFormat="1" applyFont="1" applyBorder="1" applyAlignment="1">
      <alignment horizontal="left" vertical="center"/>
    </xf>
    <xf numFmtId="9" fontId="14" fillId="0" borderId="36" xfId="50" applyNumberFormat="1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4" fillId="0" borderId="60" xfId="50" applyFont="1" applyBorder="1" applyAlignment="1">
      <alignment horizontal="left" vertical="center"/>
    </xf>
    <xf numFmtId="0" fontId="17" fillId="0" borderId="61" xfId="50" applyFont="1" applyBorder="1" applyAlignment="1">
      <alignment horizontal="center" vertical="center"/>
    </xf>
    <xf numFmtId="0" fontId="14" fillId="0" borderId="58" xfId="50" applyFont="1" applyBorder="1" applyAlignment="1">
      <alignment horizontal="center" vertical="center"/>
    </xf>
    <xf numFmtId="0" fontId="14" fillId="0" borderId="59" xfId="50" applyFont="1" applyBorder="1" applyAlignment="1">
      <alignment horizontal="center" vertical="center"/>
    </xf>
    <xf numFmtId="0" fontId="14" fillId="0" borderId="59" xfId="50" applyFont="1" applyBorder="1" applyAlignment="1">
      <alignment horizontal="left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/>
    <xf numFmtId="0" fontId="30" fillId="0" borderId="2" xfId="0" applyFont="1" applyBorder="1"/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64" xfId="0" applyBorder="1"/>
    <xf numFmtId="0" fontId="0" fillId="5" borderId="2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29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5" fillId="0" borderId="9" xfId="49" applyFont="1" applyBorder="1" applyAlignment="1" quotePrefix="1">
      <alignment horizontal="center" vertical="center" wrapText="1"/>
    </xf>
    <xf numFmtId="0" fontId="6" fillId="0" borderId="10" xfId="5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5" fillId="3" borderId="5" xfId="49" applyFont="1" applyFill="1" applyBorder="1" applyAlignment="1" quotePrefix="1">
      <alignment horizontal="center" vertical="center" wrapText="1"/>
    </xf>
    <xf numFmtId="0" fontId="6" fillId="3" borderId="5" xfId="5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40" xfId="11"/>
    <cellStyle name="百分比" xfId="12" builtinId="5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S10" xfId="49"/>
    <cellStyle name="常规 2" xfId="50"/>
    <cellStyle name="常规 23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3726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3726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4486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6201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4391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4391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6201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4391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6201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4391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4391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4391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4391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238125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7571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238125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63271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238125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63271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238125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0421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238125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7571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1" t="s">
        <v>0</v>
      </c>
      <c r="C2" s="302"/>
      <c r="D2" s="302"/>
      <c r="E2" s="302"/>
      <c r="F2" s="302"/>
      <c r="G2" s="302"/>
      <c r="H2" s="302"/>
      <c r="I2" s="316"/>
    </row>
    <row r="3" ht="27.95" customHeight="1" spans="2:9">
      <c r="B3" s="303"/>
      <c r="C3" s="304"/>
      <c r="D3" s="305" t="s">
        <v>1</v>
      </c>
      <c r="E3" s="306"/>
      <c r="F3" s="307" t="s">
        <v>2</v>
      </c>
      <c r="G3" s="308"/>
      <c r="H3" s="305" t="s">
        <v>3</v>
      </c>
      <c r="I3" s="317"/>
    </row>
    <row r="4" ht="27.95" customHeight="1" spans="2:9">
      <c r="B4" s="303" t="s">
        <v>4</v>
      </c>
      <c r="C4" s="304" t="s">
        <v>5</v>
      </c>
      <c r="D4" s="304" t="s">
        <v>6</v>
      </c>
      <c r="E4" s="304" t="s">
        <v>7</v>
      </c>
      <c r="F4" s="309" t="s">
        <v>6</v>
      </c>
      <c r="G4" s="309" t="s">
        <v>7</v>
      </c>
      <c r="H4" s="304" t="s">
        <v>6</v>
      </c>
      <c r="I4" s="318" t="s">
        <v>7</v>
      </c>
    </row>
    <row r="5" ht="27.95" customHeight="1" spans="2:9">
      <c r="B5" s="310" t="s">
        <v>8</v>
      </c>
      <c r="C5" s="9">
        <v>13</v>
      </c>
      <c r="D5" s="9">
        <v>0</v>
      </c>
      <c r="E5" s="9">
        <v>1</v>
      </c>
      <c r="F5" s="311">
        <v>0</v>
      </c>
      <c r="G5" s="311">
        <v>1</v>
      </c>
      <c r="H5" s="9">
        <v>1</v>
      </c>
      <c r="I5" s="319">
        <v>2</v>
      </c>
    </row>
    <row r="6" ht="27.95" customHeight="1" spans="2:9">
      <c r="B6" s="310" t="s">
        <v>9</v>
      </c>
      <c r="C6" s="9">
        <v>20</v>
      </c>
      <c r="D6" s="9">
        <v>0</v>
      </c>
      <c r="E6" s="9">
        <v>1</v>
      </c>
      <c r="F6" s="311">
        <v>1</v>
      </c>
      <c r="G6" s="311">
        <v>2</v>
      </c>
      <c r="H6" s="9">
        <v>2</v>
      </c>
      <c r="I6" s="319">
        <v>3</v>
      </c>
    </row>
    <row r="7" ht="27.95" customHeight="1" spans="2:9">
      <c r="B7" s="310" t="s">
        <v>10</v>
      </c>
      <c r="C7" s="9">
        <v>32</v>
      </c>
      <c r="D7" s="9">
        <v>0</v>
      </c>
      <c r="E7" s="9">
        <v>1</v>
      </c>
      <c r="F7" s="311">
        <v>2</v>
      </c>
      <c r="G7" s="311">
        <v>3</v>
      </c>
      <c r="H7" s="9">
        <v>3</v>
      </c>
      <c r="I7" s="319">
        <v>4</v>
      </c>
    </row>
    <row r="8" ht="27.95" customHeight="1" spans="2:9">
      <c r="B8" s="310" t="s">
        <v>11</v>
      </c>
      <c r="C8" s="9">
        <v>50</v>
      </c>
      <c r="D8" s="9">
        <v>1</v>
      </c>
      <c r="E8" s="9">
        <v>2</v>
      </c>
      <c r="F8" s="311">
        <v>3</v>
      </c>
      <c r="G8" s="311">
        <v>4</v>
      </c>
      <c r="H8" s="9">
        <v>5</v>
      </c>
      <c r="I8" s="319">
        <v>6</v>
      </c>
    </row>
    <row r="9" ht="27.95" customHeight="1" spans="2:9">
      <c r="B9" s="310" t="s">
        <v>12</v>
      </c>
      <c r="C9" s="9">
        <v>80</v>
      </c>
      <c r="D9" s="9">
        <v>2</v>
      </c>
      <c r="E9" s="9">
        <v>3</v>
      </c>
      <c r="F9" s="311">
        <v>5</v>
      </c>
      <c r="G9" s="311">
        <v>6</v>
      </c>
      <c r="H9" s="9">
        <v>7</v>
      </c>
      <c r="I9" s="319">
        <v>8</v>
      </c>
    </row>
    <row r="10" ht="27.95" customHeight="1" spans="2:9">
      <c r="B10" s="310" t="s">
        <v>13</v>
      </c>
      <c r="C10" s="9">
        <v>125</v>
      </c>
      <c r="D10" s="9">
        <v>3</v>
      </c>
      <c r="E10" s="9">
        <v>4</v>
      </c>
      <c r="F10" s="311">
        <v>7</v>
      </c>
      <c r="G10" s="311">
        <v>8</v>
      </c>
      <c r="H10" s="9">
        <v>10</v>
      </c>
      <c r="I10" s="319">
        <v>11</v>
      </c>
    </row>
    <row r="11" ht="27.95" customHeight="1" spans="2:9">
      <c r="B11" s="310" t="s">
        <v>14</v>
      </c>
      <c r="C11" s="9">
        <v>200</v>
      </c>
      <c r="D11" s="9">
        <v>5</v>
      </c>
      <c r="E11" s="9">
        <v>6</v>
      </c>
      <c r="F11" s="311">
        <v>10</v>
      </c>
      <c r="G11" s="311">
        <v>11</v>
      </c>
      <c r="H11" s="9">
        <v>14</v>
      </c>
      <c r="I11" s="319">
        <v>15</v>
      </c>
    </row>
    <row r="12" ht="27.95" customHeight="1" spans="2:9">
      <c r="B12" s="312" t="s">
        <v>15</v>
      </c>
      <c r="C12" s="313">
        <v>315</v>
      </c>
      <c r="D12" s="313">
        <v>7</v>
      </c>
      <c r="E12" s="313">
        <v>8</v>
      </c>
      <c r="F12" s="314">
        <v>14</v>
      </c>
      <c r="G12" s="314">
        <v>15</v>
      </c>
      <c r="H12" s="313">
        <v>21</v>
      </c>
      <c r="I12" s="320">
        <v>22</v>
      </c>
    </row>
    <row r="14" spans="2:4">
      <c r="B14" s="315" t="s">
        <v>16</v>
      </c>
      <c r="C14" s="315"/>
      <c r="D14" s="31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PageLayoutView="125" topLeftCell="A22" workbookViewId="0">
      <selection activeCell="A23" sqref="A23"/>
    </sheetView>
  </sheetViews>
  <sheetFormatPr defaultColWidth="10.375" defaultRowHeight="16.5" customHeight="1"/>
  <cols>
    <col min="1" max="9" width="10.375" style="53"/>
    <col min="10" max="10" width="8.875" style="53" customWidth="1"/>
    <col min="11" max="11" width="12" style="53" customWidth="1"/>
    <col min="12" max="16384" width="10.375" style="53"/>
  </cols>
  <sheetData>
    <row r="1" ht="21" spans="1:11">
      <c r="A1" s="238" t="s">
        <v>17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ht="15" spans="1:11">
      <c r="A2" s="129" t="s">
        <v>18</v>
      </c>
      <c r="B2" s="130" t="s">
        <v>19</v>
      </c>
      <c r="C2" s="130"/>
      <c r="D2" s="131" t="s">
        <v>20</v>
      </c>
      <c r="E2" s="131"/>
      <c r="F2" s="130" t="s">
        <v>21</v>
      </c>
      <c r="G2" s="130"/>
      <c r="H2" s="132" t="s">
        <v>22</v>
      </c>
      <c r="I2" s="196" t="s">
        <v>23</v>
      </c>
      <c r="J2" s="196"/>
      <c r="K2" s="197"/>
    </row>
    <row r="3" ht="14.25" spans="1:11">
      <c r="A3" s="133" t="s">
        <v>24</v>
      </c>
      <c r="B3" s="134"/>
      <c r="C3" s="135"/>
      <c r="D3" s="136" t="s">
        <v>25</v>
      </c>
      <c r="E3" s="137"/>
      <c r="F3" s="137"/>
      <c r="G3" s="138"/>
      <c r="H3" s="136" t="s">
        <v>26</v>
      </c>
      <c r="I3" s="137"/>
      <c r="J3" s="137"/>
      <c r="K3" s="138"/>
    </row>
    <row r="4" ht="14.25" spans="1:11">
      <c r="A4" s="139" t="s">
        <v>27</v>
      </c>
      <c r="B4" s="140" t="s">
        <v>28</v>
      </c>
      <c r="C4" s="141"/>
      <c r="D4" s="139" t="s">
        <v>29</v>
      </c>
      <c r="E4" s="142"/>
      <c r="F4" s="143">
        <v>45530</v>
      </c>
      <c r="G4" s="144"/>
      <c r="H4" s="139" t="s">
        <v>30</v>
      </c>
      <c r="I4" s="142"/>
      <c r="J4" s="140" t="s">
        <v>31</v>
      </c>
      <c r="K4" s="141" t="s">
        <v>32</v>
      </c>
    </row>
    <row r="5" ht="14.25" spans="1:11">
      <c r="A5" s="145" t="s">
        <v>33</v>
      </c>
      <c r="B5" s="140" t="s">
        <v>34</v>
      </c>
      <c r="C5" s="141"/>
      <c r="D5" s="139" t="s">
        <v>35</v>
      </c>
      <c r="E5" s="142"/>
      <c r="F5" s="143">
        <v>45427</v>
      </c>
      <c r="G5" s="144"/>
      <c r="H5" s="139" t="s">
        <v>36</v>
      </c>
      <c r="I5" s="142"/>
      <c r="J5" s="140" t="s">
        <v>31</v>
      </c>
      <c r="K5" s="141" t="s">
        <v>32</v>
      </c>
    </row>
    <row r="6" ht="14.25" spans="1:11">
      <c r="A6" s="139" t="s">
        <v>37</v>
      </c>
      <c r="B6" s="146">
        <v>3</v>
      </c>
      <c r="C6" s="147">
        <v>6</v>
      </c>
      <c r="D6" s="145" t="s">
        <v>38</v>
      </c>
      <c r="E6" s="148"/>
      <c r="F6" s="143">
        <v>45442</v>
      </c>
      <c r="G6" s="144"/>
      <c r="H6" s="139" t="s">
        <v>39</v>
      </c>
      <c r="I6" s="142"/>
      <c r="J6" s="140" t="s">
        <v>31</v>
      </c>
      <c r="K6" s="141" t="s">
        <v>32</v>
      </c>
    </row>
    <row r="7" ht="14.25" spans="1:11">
      <c r="A7" s="139" t="s">
        <v>40</v>
      </c>
      <c r="B7" s="150">
        <v>1960</v>
      </c>
      <c r="C7" s="151"/>
      <c r="D7" s="145" t="s">
        <v>41</v>
      </c>
      <c r="E7" s="152"/>
      <c r="F7" s="143">
        <v>45458</v>
      </c>
      <c r="G7" s="144"/>
      <c r="H7" s="139" t="s">
        <v>42</v>
      </c>
      <c r="I7" s="142"/>
      <c r="J7" s="140" t="s">
        <v>31</v>
      </c>
      <c r="K7" s="141" t="s">
        <v>32</v>
      </c>
    </row>
    <row r="8" ht="15" spans="1:11">
      <c r="A8" s="239"/>
      <c r="B8" s="155"/>
      <c r="C8" s="156"/>
      <c r="D8" s="154" t="s">
        <v>43</v>
      </c>
      <c r="E8" s="157"/>
      <c r="F8" s="158">
        <v>45469</v>
      </c>
      <c r="G8" s="159"/>
      <c r="H8" s="154" t="s">
        <v>44</v>
      </c>
      <c r="I8" s="157"/>
      <c r="J8" s="173" t="s">
        <v>31</v>
      </c>
      <c r="K8" s="199" t="s">
        <v>32</v>
      </c>
    </row>
    <row r="9" ht="15" spans="1:11">
      <c r="A9" s="240" t="s">
        <v>45</v>
      </c>
      <c r="B9" s="241"/>
      <c r="C9" s="241"/>
      <c r="D9" s="241"/>
      <c r="E9" s="241"/>
      <c r="F9" s="241"/>
      <c r="G9" s="241"/>
      <c r="H9" s="241"/>
      <c r="I9" s="241"/>
      <c r="J9" s="241"/>
      <c r="K9" s="284"/>
    </row>
    <row r="10" ht="15" spans="1:11">
      <c r="A10" s="190" t="s">
        <v>46</v>
      </c>
      <c r="B10" s="191"/>
      <c r="C10" s="191"/>
      <c r="D10" s="191"/>
      <c r="E10" s="191"/>
      <c r="F10" s="191"/>
      <c r="G10" s="191"/>
      <c r="H10" s="191"/>
      <c r="I10" s="191"/>
      <c r="J10" s="191"/>
      <c r="K10" s="208"/>
    </row>
    <row r="11" ht="14.25" spans="1:11">
      <c r="A11" s="242" t="s">
        <v>47</v>
      </c>
      <c r="B11" s="243" t="s">
        <v>48</v>
      </c>
      <c r="C11" s="244" t="s">
        <v>49</v>
      </c>
      <c r="D11" s="245"/>
      <c r="E11" s="246" t="s">
        <v>50</v>
      </c>
      <c r="F11" s="243" t="s">
        <v>48</v>
      </c>
      <c r="G11" s="244" t="s">
        <v>49</v>
      </c>
      <c r="H11" s="244" t="s">
        <v>51</v>
      </c>
      <c r="I11" s="246" t="s">
        <v>52</v>
      </c>
      <c r="J11" s="243" t="s">
        <v>48</v>
      </c>
      <c r="K11" s="285" t="s">
        <v>49</v>
      </c>
    </row>
    <row r="12" ht="14.25" spans="1:11">
      <c r="A12" s="145" t="s">
        <v>53</v>
      </c>
      <c r="B12" s="167" t="s">
        <v>48</v>
      </c>
      <c r="C12" s="140" t="s">
        <v>49</v>
      </c>
      <c r="D12" s="152"/>
      <c r="E12" s="148" t="s">
        <v>54</v>
      </c>
      <c r="F12" s="167" t="s">
        <v>48</v>
      </c>
      <c r="G12" s="140" t="s">
        <v>49</v>
      </c>
      <c r="H12" s="140" t="s">
        <v>51</v>
      </c>
      <c r="I12" s="148" t="s">
        <v>55</v>
      </c>
      <c r="J12" s="167" t="s">
        <v>48</v>
      </c>
      <c r="K12" s="141" t="s">
        <v>49</v>
      </c>
    </row>
    <row r="13" ht="14.25" spans="1:11">
      <c r="A13" s="145" t="s">
        <v>56</v>
      </c>
      <c r="B13" s="167" t="s">
        <v>48</v>
      </c>
      <c r="C13" s="140" t="s">
        <v>49</v>
      </c>
      <c r="D13" s="152"/>
      <c r="E13" s="148" t="s">
        <v>57</v>
      </c>
      <c r="F13" s="140" t="s">
        <v>58</v>
      </c>
      <c r="G13" s="140" t="s">
        <v>59</v>
      </c>
      <c r="H13" s="140" t="s">
        <v>51</v>
      </c>
      <c r="I13" s="148" t="s">
        <v>60</v>
      </c>
      <c r="J13" s="167" t="s">
        <v>48</v>
      </c>
      <c r="K13" s="141" t="s">
        <v>49</v>
      </c>
    </row>
    <row r="14" ht="15" spans="1:11">
      <c r="A14" s="154" t="s">
        <v>61</v>
      </c>
      <c r="B14" s="157"/>
      <c r="C14" s="157"/>
      <c r="D14" s="157"/>
      <c r="E14" s="157"/>
      <c r="F14" s="157"/>
      <c r="G14" s="157"/>
      <c r="H14" s="157"/>
      <c r="I14" s="157"/>
      <c r="J14" s="157"/>
      <c r="K14" s="201"/>
    </row>
    <row r="15" ht="15" spans="1:11">
      <c r="A15" s="190" t="s">
        <v>62</v>
      </c>
      <c r="B15" s="191"/>
      <c r="C15" s="191"/>
      <c r="D15" s="191"/>
      <c r="E15" s="191"/>
      <c r="F15" s="191"/>
      <c r="G15" s="191"/>
      <c r="H15" s="191"/>
      <c r="I15" s="191"/>
      <c r="J15" s="191"/>
      <c r="K15" s="208"/>
    </row>
    <row r="16" ht="14.25" spans="1:11">
      <c r="A16" s="247" t="s">
        <v>63</v>
      </c>
      <c r="B16" s="244" t="s">
        <v>58</v>
      </c>
      <c r="C16" s="244" t="s">
        <v>59</v>
      </c>
      <c r="D16" s="248"/>
      <c r="E16" s="249" t="s">
        <v>64</v>
      </c>
      <c r="F16" s="244" t="s">
        <v>58</v>
      </c>
      <c r="G16" s="244" t="s">
        <v>59</v>
      </c>
      <c r="H16" s="250"/>
      <c r="I16" s="249" t="s">
        <v>65</v>
      </c>
      <c r="J16" s="244" t="s">
        <v>58</v>
      </c>
      <c r="K16" s="285" t="s">
        <v>59</v>
      </c>
    </row>
    <row r="17" customHeight="1" spans="1:22">
      <c r="A17" s="149" t="s">
        <v>66</v>
      </c>
      <c r="B17" s="140" t="s">
        <v>58</v>
      </c>
      <c r="C17" s="140" t="s">
        <v>59</v>
      </c>
      <c r="D17" s="62"/>
      <c r="E17" s="177" t="s">
        <v>67</v>
      </c>
      <c r="F17" s="140" t="s">
        <v>58</v>
      </c>
      <c r="G17" s="140" t="s">
        <v>59</v>
      </c>
      <c r="H17" s="251"/>
      <c r="I17" s="177" t="s">
        <v>68</v>
      </c>
      <c r="J17" s="140" t="s">
        <v>58</v>
      </c>
      <c r="K17" s="141" t="s">
        <v>59</v>
      </c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</row>
    <row r="18" ht="18" customHeight="1" spans="1:11">
      <c r="A18" s="252" t="s">
        <v>69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87"/>
    </row>
    <row r="19" ht="18" customHeight="1" spans="1:11">
      <c r="A19" s="190" t="s">
        <v>70</v>
      </c>
      <c r="B19" s="191"/>
      <c r="C19" s="191"/>
      <c r="D19" s="191"/>
      <c r="E19" s="191"/>
      <c r="F19" s="191"/>
      <c r="G19" s="191"/>
      <c r="H19" s="191"/>
      <c r="I19" s="191"/>
      <c r="J19" s="191"/>
      <c r="K19" s="208"/>
    </row>
    <row r="20" customHeight="1" spans="1:11">
      <c r="A20" s="254" t="s">
        <v>71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88"/>
    </row>
    <row r="21" ht="21.75" customHeight="1" spans="1:11">
      <c r="A21" s="256" t="s">
        <v>72</v>
      </c>
      <c r="B21" s="177" t="s">
        <v>73</v>
      </c>
      <c r="C21" s="177" t="s">
        <v>74</v>
      </c>
      <c r="D21" s="257">
        <v>120</v>
      </c>
      <c r="E21" s="257">
        <v>130</v>
      </c>
      <c r="F21" s="257">
        <v>140</v>
      </c>
      <c r="G21" s="257">
        <v>150</v>
      </c>
      <c r="H21" s="257">
        <v>160</v>
      </c>
      <c r="I21" s="257">
        <v>170</v>
      </c>
      <c r="J21" s="177" t="s">
        <v>75</v>
      </c>
      <c r="K21" s="119" t="s">
        <v>76</v>
      </c>
    </row>
    <row r="22" customHeight="1" spans="1:11">
      <c r="A22" s="258" t="s">
        <v>77</v>
      </c>
      <c r="B22" s="259"/>
      <c r="C22" s="259"/>
      <c r="D22" s="260">
        <v>1</v>
      </c>
      <c r="E22" s="260">
        <v>1</v>
      </c>
      <c r="F22" s="260">
        <v>1</v>
      </c>
      <c r="G22" s="260">
        <v>1</v>
      </c>
      <c r="H22" s="260">
        <v>1</v>
      </c>
      <c r="I22" s="260">
        <v>1</v>
      </c>
      <c r="J22" s="259"/>
      <c r="K22" s="289"/>
    </row>
    <row r="23" customHeight="1" spans="1:11">
      <c r="A23" s="153"/>
      <c r="B23" s="259"/>
      <c r="C23" s="259"/>
      <c r="D23" s="259"/>
      <c r="E23" s="259"/>
      <c r="F23" s="259"/>
      <c r="G23" s="259"/>
      <c r="H23" s="259"/>
      <c r="I23" s="259"/>
      <c r="J23" s="259"/>
      <c r="K23" s="290"/>
    </row>
    <row r="24" customHeight="1" spans="1:11">
      <c r="A24" s="153"/>
      <c r="B24" s="259"/>
      <c r="C24" s="259"/>
      <c r="D24" s="259"/>
      <c r="E24" s="259"/>
      <c r="F24" s="259"/>
      <c r="G24" s="259"/>
      <c r="H24" s="259"/>
      <c r="I24" s="259"/>
      <c r="J24" s="259"/>
      <c r="K24" s="290"/>
    </row>
    <row r="25" customHeight="1" spans="1:11">
      <c r="A25" s="153"/>
      <c r="B25" s="259"/>
      <c r="C25" s="259"/>
      <c r="D25" s="259"/>
      <c r="E25" s="259"/>
      <c r="F25" s="259"/>
      <c r="G25" s="259"/>
      <c r="H25" s="259"/>
      <c r="I25" s="259"/>
      <c r="J25" s="259"/>
      <c r="K25" s="113"/>
    </row>
    <row r="26" customHeight="1" spans="1:11">
      <c r="A26" s="153"/>
      <c r="B26" s="259"/>
      <c r="C26" s="259"/>
      <c r="D26" s="259"/>
      <c r="E26" s="259"/>
      <c r="F26" s="259"/>
      <c r="G26" s="259"/>
      <c r="H26" s="259"/>
      <c r="I26" s="259"/>
      <c r="J26" s="259"/>
      <c r="K26" s="113"/>
    </row>
    <row r="27" customHeight="1" spans="1:11">
      <c r="A27" s="153"/>
      <c r="B27" s="259"/>
      <c r="C27" s="259"/>
      <c r="D27" s="259"/>
      <c r="E27" s="259"/>
      <c r="F27" s="259"/>
      <c r="G27" s="259"/>
      <c r="H27" s="259"/>
      <c r="I27" s="259"/>
      <c r="J27" s="259"/>
      <c r="K27" s="113"/>
    </row>
    <row r="28" customHeight="1" spans="1:11">
      <c r="A28" s="153"/>
      <c r="B28" s="259"/>
      <c r="C28" s="259"/>
      <c r="D28" s="259"/>
      <c r="E28" s="259"/>
      <c r="F28" s="259"/>
      <c r="G28" s="259"/>
      <c r="H28" s="259"/>
      <c r="I28" s="259"/>
      <c r="J28" s="259"/>
      <c r="K28" s="113"/>
    </row>
    <row r="29" ht="18" customHeight="1" spans="1:11">
      <c r="A29" s="261" t="s">
        <v>78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91"/>
    </row>
    <row r="30" ht="18.75" customHeight="1" spans="1:11">
      <c r="A30" s="263" t="s">
        <v>79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92"/>
    </row>
    <row r="31" ht="18.75" customHeight="1" spans="1:11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93"/>
    </row>
    <row r="32" ht="18" customHeight="1" spans="1:11">
      <c r="A32" s="261" t="s">
        <v>80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91"/>
    </row>
    <row r="33" ht="14.25" spans="1:11">
      <c r="A33" s="267" t="s">
        <v>81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94"/>
    </row>
    <row r="34" ht="15" spans="1:11">
      <c r="A34" s="67" t="s">
        <v>82</v>
      </c>
      <c r="B34" s="69"/>
      <c r="C34" s="140" t="s">
        <v>31</v>
      </c>
      <c r="D34" s="140" t="s">
        <v>32</v>
      </c>
      <c r="E34" s="269" t="s">
        <v>83</v>
      </c>
      <c r="F34" s="270"/>
      <c r="G34" s="270"/>
      <c r="H34" s="270"/>
      <c r="I34" s="270"/>
      <c r="J34" s="270"/>
      <c r="K34" s="295"/>
    </row>
    <row r="35" ht="15" spans="1:11">
      <c r="A35" s="271" t="s">
        <v>84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</row>
    <row r="36" ht="14.25" spans="1:11">
      <c r="A36" s="272" t="s">
        <v>85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96"/>
    </row>
    <row r="37" ht="14.25" spans="1:11">
      <c r="A37" s="182" t="s">
        <v>86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51"/>
    </row>
    <row r="38" ht="14.25" spans="1:11">
      <c r="A38" s="182" t="s">
        <v>87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51"/>
    </row>
    <row r="39" ht="14.25" spans="1:11">
      <c r="A39" s="182" t="s">
        <v>88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51"/>
    </row>
    <row r="40" ht="14.25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51"/>
    </row>
    <row r="41" ht="15" spans="1:11">
      <c r="A41" s="178" t="s">
        <v>89</v>
      </c>
      <c r="B41" s="179"/>
      <c r="C41" s="179"/>
      <c r="D41" s="179"/>
      <c r="E41" s="179"/>
      <c r="F41" s="179"/>
      <c r="G41" s="179"/>
      <c r="H41" s="179"/>
      <c r="I41" s="179"/>
      <c r="J41" s="179"/>
      <c r="K41" s="205"/>
    </row>
    <row r="42" ht="15" spans="1:11">
      <c r="A42" s="190" t="s">
        <v>90</v>
      </c>
      <c r="B42" s="191"/>
      <c r="C42" s="191"/>
      <c r="D42" s="191"/>
      <c r="E42" s="191"/>
      <c r="F42" s="191"/>
      <c r="G42" s="191"/>
      <c r="H42" s="191"/>
      <c r="I42" s="191"/>
      <c r="J42" s="191"/>
      <c r="K42" s="208"/>
    </row>
    <row r="43" ht="14.25" spans="1:11">
      <c r="A43" s="247" t="s">
        <v>91</v>
      </c>
      <c r="B43" s="244" t="s">
        <v>58</v>
      </c>
      <c r="C43" s="244" t="s">
        <v>59</v>
      </c>
      <c r="D43" s="244" t="s">
        <v>51</v>
      </c>
      <c r="E43" s="249" t="s">
        <v>92</v>
      </c>
      <c r="F43" s="244" t="s">
        <v>58</v>
      </c>
      <c r="G43" s="244" t="s">
        <v>59</v>
      </c>
      <c r="H43" s="244" t="s">
        <v>51</v>
      </c>
      <c r="I43" s="249" t="s">
        <v>93</v>
      </c>
      <c r="J43" s="244" t="s">
        <v>58</v>
      </c>
      <c r="K43" s="285" t="s">
        <v>59</v>
      </c>
    </row>
    <row r="44" ht="14.25" spans="1:11">
      <c r="A44" s="149" t="s">
        <v>50</v>
      </c>
      <c r="B44" s="140" t="s">
        <v>58</v>
      </c>
      <c r="C44" s="140" t="s">
        <v>59</v>
      </c>
      <c r="D44" s="140" t="s">
        <v>51</v>
      </c>
      <c r="E44" s="177" t="s">
        <v>57</v>
      </c>
      <c r="F44" s="140" t="s">
        <v>58</v>
      </c>
      <c r="G44" s="140" t="s">
        <v>59</v>
      </c>
      <c r="H44" s="140" t="s">
        <v>51</v>
      </c>
      <c r="I44" s="177" t="s">
        <v>68</v>
      </c>
      <c r="J44" s="140" t="s">
        <v>58</v>
      </c>
      <c r="K44" s="141" t="s">
        <v>59</v>
      </c>
    </row>
    <row r="45" ht="15" spans="1:11">
      <c r="A45" s="154" t="s">
        <v>61</v>
      </c>
      <c r="B45" s="157"/>
      <c r="C45" s="157"/>
      <c r="D45" s="157"/>
      <c r="E45" s="157"/>
      <c r="F45" s="157"/>
      <c r="G45" s="157"/>
      <c r="H45" s="157"/>
      <c r="I45" s="157"/>
      <c r="J45" s="157"/>
      <c r="K45" s="201"/>
    </row>
    <row r="46" ht="15" spans="1:11">
      <c r="A46" s="271" t="s">
        <v>94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</row>
    <row r="47" ht="15" spans="1:11">
      <c r="A47" s="272"/>
      <c r="B47" s="273"/>
      <c r="C47" s="273"/>
      <c r="D47" s="273"/>
      <c r="E47" s="273"/>
      <c r="F47" s="273"/>
      <c r="G47" s="273"/>
      <c r="H47" s="273"/>
      <c r="I47" s="273"/>
      <c r="J47" s="273"/>
      <c r="K47" s="296"/>
    </row>
    <row r="48" ht="15" spans="1:11">
      <c r="A48" s="274" t="s">
        <v>95</v>
      </c>
      <c r="B48" s="275" t="s">
        <v>96</v>
      </c>
      <c r="C48" s="275"/>
      <c r="D48" s="276" t="s">
        <v>97</v>
      </c>
      <c r="E48" s="277" t="s">
        <v>98</v>
      </c>
      <c r="F48" s="278" t="s">
        <v>99</v>
      </c>
      <c r="G48" s="279">
        <v>45430</v>
      </c>
      <c r="H48" s="280" t="s">
        <v>100</v>
      </c>
      <c r="I48" s="297"/>
      <c r="J48" s="298" t="s">
        <v>101</v>
      </c>
      <c r="K48" s="299"/>
    </row>
    <row r="49" ht="15" spans="1:11">
      <c r="A49" s="271" t="s">
        <v>102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</row>
    <row r="50" ht="15" spans="1:11">
      <c r="A50" s="281"/>
      <c r="B50" s="282"/>
      <c r="C50" s="282"/>
      <c r="D50" s="282"/>
      <c r="E50" s="282"/>
      <c r="F50" s="282"/>
      <c r="G50" s="282"/>
      <c r="H50" s="282"/>
      <c r="I50" s="282"/>
      <c r="J50" s="282"/>
      <c r="K50" s="300"/>
    </row>
    <row r="51" ht="15" spans="1:11">
      <c r="A51" s="274" t="s">
        <v>95</v>
      </c>
      <c r="B51" s="275" t="s">
        <v>96</v>
      </c>
      <c r="C51" s="275"/>
      <c r="D51" s="276" t="s">
        <v>97</v>
      </c>
      <c r="E51" s="283" t="s">
        <v>103</v>
      </c>
      <c r="F51" s="278" t="s">
        <v>104</v>
      </c>
      <c r="G51" s="279">
        <v>45430</v>
      </c>
      <c r="H51" s="280" t="s">
        <v>100</v>
      </c>
      <c r="I51" s="297"/>
      <c r="J51" s="298" t="s">
        <v>101</v>
      </c>
      <c r="K51" s="299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2" workbookViewId="0">
      <selection activeCell="L17" sqref="L17"/>
    </sheetView>
  </sheetViews>
  <sheetFormatPr defaultColWidth="9" defaultRowHeight="26.1" customHeight="1"/>
  <cols>
    <col min="1" max="1" width="17.125" style="213" customWidth="1"/>
    <col min="2" max="7" width="9.375" style="213" customWidth="1"/>
    <col min="8" max="8" width="1.375" style="213" customWidth="1"/>
    <col min="9" max="13" width="11.875" style="213" customWidth="1"/>
    <col min="14" max="14" width="13.125" style="213" customWidth="1"/>
    <col min="15" max="16384" width="9" style="213"/>
  </cols>
  <sheetData>
    <row r="1" ht="30" customHeight="1" spans="1:14">
      <c r="A1" s="214" t="s">
        <v>105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ht="29.1" customHeight="1" spans="1:14">
      <c r="A2" s="216" t="s">
        <v>27</v>
      </c>
      <c r="B2" s="217" t="s">
        <v>28</v>
      </c>
      <c r="C2" s="217"/>
      <c r="D2" s="218" t="s">
        <v>33</v>
      </c>
      <c r="E2" s="217" t="s">
        <v>34</v>
      </c>
      <c r="F2" s="217"/>
      <c r="G2" s="217"/>
      <c r="H2" s="219"/>
      <c r="I2" s="230" t="s">
        <v>22</v>
      </c>
      <c r="J2" s="217" t="s">
        <v>23</v>
      </c>
      <c r="K2" s="217"/>
      <c r="L2" s="217"/>
      <c r="M2" s="217"/>
      <c r="N2" s="231"/>
    </row>
    <row r="3" ht="29.1" customHeight="1" spans="1:14">
      <c r="A3" s="220"/>
      <c r="B3" s="221"/>
      <c r="C3" s="221"/>
      <c r="D3" s="222"/>
      <c r="E3" s="221"/>
      <c r="F3" s="221"/>
      <c r="G3" s="221"/>
      <c r="H3" s="223"/>
      <c r="I3" s="224" t="s">
        <v>106</v>
      </c>
      <c r="J3" s="224" t="s">
        <v>107</v>
      </c>
      <c r="K3" s="224" t="s">
        <v>108</v>
      </c>
      <c r="L3" s="224" t="s">
        <v>109</v>
      </c>
      <c r="M3" s="224" t="s">
        <v>110</v>
      </c>
      <c r="N3" s="224" t="s">
        <v>111</v>
      </c>
    </row>
    <row r="4" ht="29.1" customHeight="1" spans="1:14">
      <c r="A4" s="220"/>
      <c r="B4" s="224" t="s">
        <v>106</v>
      </c>
      <c r="C4" s="224" t="s">
        <v>107</v>
      </c>
      <c r="D4" s="224" t="s">
        <v>108</v>
      </c>
      <c r="E4" s="224" t="s">
        <v>109</v>
      </c>
      <c r="F4" s="224" t="s">
        <v>110</v>
      </c>
      <c r="G4" s="224" t="s">
        <v>111</v>
      </c>
      <c r="H4" s="223"/>
      <c r="I4" s="232"/>
      <c r="J4" s="232"/>
      <c r="K4" s="232"/>
      <c r="L4" s="233" t="s">
        <v>77</v>
      </c>
      <c r="M4" s="232"/>
      <c r="N4" s="234" t="s">
        <v>77</v>
      </c>
    </row>
    <row r="5" ht="15" customHeight="1" spans="1:14">
      <c r="A5" s="225" t="s">
        <v>112</v>
      </c>
      <c r="B5" s="224">
        <f>C5-4</f>
        <v>48</v>
      </c>
      <c r="C5" s="224">
        <v>52</v>
      </c>
      <c r="D5" s="224">
        <f>C5+4</f>
        <v>56</v>
      </c>
      <c r="E5" s="224">
        <f>D5+4</f>
        <v>60</v>
      </c>
      <c r="F5" s="224">
        <f>E5+4</f>
        <v>64</v>
      </c>
      <c r="G5" s="224">
        <f>F5+4</f>
        <v>68</v>
      </c>
      <c r="H5" s="223"/>
      <c r="I5" s="235"/>
      <c r="J5" s="235"/>
      <c r="K5" s="235"/>
      <c r="L5" s="235" t="s">
        <v>113</v>
      </c>
      <c r="M5" s="235"/>
      <c r="N5" s="235" t="s">
        <v>114</v>
      </c>
    </row>
    <row r="6" ht="15" customHeight="1" spans="1:14">
      <c r="A6" s="225" t="s">
        <v>115</v>
      </c>
      <c r="B6" s="224">
        <f>C6-4</f>
        <v>88</v>
      </c>
      <c r="C6" s="224">
        <v>92</v>
      </c>
      <c r="D6" s="224">
        <f>C6+4</f>
        <v>96</v>
      </c>
      <c r="E6" s="224">
        <f t="shared" ref="E6:G7" si="0">D6+6</f>
        <v>102</v>
      </c>
      <c r="F6" s="224">
        <f t="shared" si="0"/>
        <v>108</v>
      </c>
      <c r="G6" s="224">
        <f t="shared" si="0"/>
        <v>114</v>
      </c>
      <c r="H6" s="223"/>
      <c r="I6" s="235"/>
      <c r="J6" s="235"/>
      <c r="K6" s="235"/>
      <c r="L6" s="235" t="s">
        <v>116</v>
      </c>
      <c r="M6" s="235"/>
      <c r="N6" s="235" t="s">
        <v>117</v>
      </c>
    </row>
    <row r="7" ht="15" customHeight="1" spans="1:14">
      <c r="A7" s="226" t="s">
        <v>118</v>
      </c>
      <c r="B7" s="224">
        <f>C7-4</f>
        <v>82</v>
      </c>
      <c r="C7" s="224">
        <v>86</v>
      </c>
      <c r="D7" s="224">
        <f>C7+4</f>
        <v>90</v>
      </c>
      <c r="E7" s="224">
        <f t="shared" si="0"/>
        <v>96</v>
      </c>
      <c r="F7" s="224">
        <f t="shared" si="0"/>
        <v>102</v>
      </c>
      <c r="G7" s="224">
        <f t="shared" si="0"/>
        <v>108</v>
      </c>
      <c r="H7" s="223"/>
      <c r="I7" s="235"/>
      <c r="J7" s="235"/>
      <c r="K7" s="235"/>
      <c r="L7" s="235"/>
      <c r="M7" s="235"/>
      <c r="N7" s="235" t="s">
        <v>119</v>
      </c>
    </row>
    <row r="8" ht="15" customHeight="1" spans="1:14">
      <c r="A8" s="227" t="s">
        <v>120</v>
      </c>
      <c r="B8" s="224">
        <f>C8-4</f>
        <v>94</v>
      </c>
      <c r="C8" s="224">
        <v>98</v>
      </c>
      <c r="D8" s="224">
        <f>C8+4</f>
        <v>102</v>
      </c>
      <c r="E8" s="224">
        <f>D8+6</f>
        <v>108</v>
      </c>
      <c r="F8" s="224">
        <f>E8+6</f>
        <v>114</v>
      </c>
      <c r="G8" s="224">
        <f>F8+6</f>
        <v>120</v>
      </c>
      <c r="H8" s="223"/>
      <c r="I8" s="236"/>
      <c r="J8" s="236"/>
      <c r="K8" s="236"/>
      <c r="L8" s="235" t="s">
        <v>121</v>
      </c>
      <c r="M8" s="236"/>
      <c r="N8" s="235" t="s">
        <v>119</v>
      </c>
    </row>
    <row r="9" ht="15" customHeight="1" spans="1:14">
      <c r="A9" s="225" t="s">
        <v>122</v>
      </c>
      <c r="B9" s="224">
        <f>C9-1.5</f>
        <v>34.5</v>
      </c>
      <c r="C9" s="224">
        <v>36</v>
      </c>
      <c r="D9" s="224">
        <f>C9+2.2</f>
        <v>38.2</v>
      </c>
      <c r="E9" s="224">
        <f>D9+2.2</f>
        <v>40.4</v>
      </c>
      <c r="F9" s="224">
        <f>E9+2.2</f>
        <v>42.6</v>
      </c>
      <c r="G9" s="224">
        <f>F9+2.2</f>
        <v>44.8</v>
      </c>
      <c r="H9" s="223"/>
      <c r="I9" s="236"/>
      <c r="J9" s="236"/>
      <c r="K9" s="236"/>
      <c r="L9" s="235" t="s">
        <v>123</v>
      </c>
      <c r="M9" s="236"/>
      <c r="N9" s="235" t="s">
        <v>124</v>
      </c>
    </row>
    <row r="10" ht="15" customHeight="1" spans="1:14">
      <c r="A10" s="225" t="s">
        <v>125</v>
      </c>
      <c r="B10" s="224">
        <f>C10-1</f>
        <v>49</v>
      </c>
      <c r="C10" s="224">
        <v>50</v>
      </c>
      <c r="D10" s="224">
        <f>C10+1</f>
        <v>51</v>
      </c>
      <c r="E10" s="224">
        <f>D10+1.5</f>
        <v>52.5</v>
      </c>
      <c r="F10" s="224">
        <f>E10+1.5</f>
        <v>54</v>
      </c>
      <c r="G10" s="224">
        <f>F10+1.5</f>
        <v>55.5</v>
      </c>
      <c r="H10" s="223"/>
      <c r="I10" s="235"/>
      <c r="J10" s="235"/>
      <c r="K10" s="235"/>
      <c r="L10" s="235" t="s">
        <v>113</v>
      </c>
      <c r="M10" s="235"/>
      <c r="N10" s="235" t="s">
        <v>126</v>
      </c>
    </row>
    <row r="11" ht="15" customHeight="1" spans="1:14">
      <c r="A11" s="225" t="s">
        <v>127</v>
      </c>
      <c r="B11" s="224">
        <f>C11-4</f>
        <v>46</v>
      </c>
      <c r="C11" s="224">
        <v>50</v>
      </c>
      <c r="D11" s="224">
        <f>C11+3.6</f>
        <v>53.6</v>
      </c>
      <c r="E11" s="224">
        <f>D11+3.6</f>
        <v>57.2</v>
      </c>
      <c r="F11" s="224">
        <f>E11+3.6</f>
        <v>60.8</v>
      </c>
      <c r="G11" s="224">
        <f>F11+3.6</f>
        <v>64.4</v>
      </c>
      <c r="H11" s="223"/>
      <c r="I11" s="236"/>
      <c r="J11" s="236"/>
      <c r="K11" s="236"/>
      <c r="L11" s="235" t="s">
        <v>128</v>
      </c>
      <c r="M11" s="236"/>
      <c r="N11" s="235" t="s">
        <v>119</v>
      </c>
    </row>
    <row r="12" ht="15" customHeight="1" spans="1:14">
      <c r="A12" s="225" t="s">
        <v>129</v>
      </c>
      <c r="B12" s="224">
        <f>C12-1.2</f>
        <v>18.8</v>
      </c>
      <c r="C12" s="224">
        <v>20</v>
      </c>
      <c r="D12" s="224">
        <f>C12+1.2</f>
        <v>21.2</v>
      </c>
      <c r="E12" s="224">
        <f>D12+1.2</f>
        <v>22.4</v>
      </c>
      <c r="F12" s="224">
        <f>E12+1.2</f>
        <v>23.6</v>
      </c>
      <c r="G12" s="224">
        <f>F12+1.2</f>
        <v>24.8</v>
      </c>
      <c r="H12" s="223"/>
      <c r="I12" s="236"/>
      <c r="J12" s="236"/>
      <c r="K12" s="236"/>
      <c r="L12" s="235" t="s">
        <v>130</v>
      </c>
      <c r="M12" s="236"/>
      <c r="N12" s="235" t="s">
        <v>119</v>
      </c>
    </row>
    <row r="13" ht="15" customHeight="1" spans="1:14">
      <c r="A13" s="225" t="s">
        <v>131</v>
      </c>
      <c r="B13" s="225">
        <f>C13-0.2</f>
        <v>12.8</v>
      </c>
      <c r="C13" s="225">
        <v>13</v>
      </c>
      <c r="D13" s="225">
        <f>C13+0.2</f>
        <v>13.2</v>
      </c>
      <c r="E13" s="225">
        <f t="shared" ref="E13:G14" si="1">D13+0.4</f>
        <v>13.6</v>
      </c>
      <c r="F13" s="225">
        <f t="shared" si="1"/>
        <v>14</v>
      </c>
      <c r="G13" s="225">
        <f t="shared" si="1"/>
        <v>14.4</v>
      </c>
      <c r="H13" s="223"/>
      <c r="I13" s="236"/>
      <c r="J13" s="236"/>
      <c r="K13" s="236"/>
      <c r="L13" s="235" t="s">
        <v>132</v>
      </c>
      <c r="M13" s="236"/>
      <c r="N13" s="235" t="s">
        <v>119</v>
      </c>
    </row>
    <row r="14" ht="15" customHeight="1" spans="1:14">
      <c r="A14" s="225" t="s">
        <v>131</v>
      </c>
      <c r="B14" s="225">
        <f>C14-0.2</f>
        <v>9.3</v>
      </c>
      <c r="C14" s="225">
        <v>9.5</v>
      </c>
      <c r="D14" s="225">
        <f>C14+0.2</f>
        <v>9.7</v>
      </c>
      <c r="E14" s="225">
        <f t="shared" si="1"/>
        <v>10.1</v>
      </c>
      <c r="F14" s="225">
        <f t="shared" si="1"/>
        <v>10.5</v>
      </c>
      <c r="G14" s="225">
        <f t="shared" si="1"/>
        <v>10.9</v>
      </c>
      <c r="H14" s="223"/>
      <c r="I14" s="236"/>
      <c r="J14" s="236"/>
      <c r="K14" s="236"/>
      <c r="L14" s="235" t="s">
        <v>130</v>
      </c>
      <c r="M14" s="236"/>
      <c r="N14" s="235" t="s">
        <v>119</v>
      </c>
    </row>
    <row r="15" ht="15" customHeight="1" spans="1:14">
      <c r="A15" s="225" t="s">
        <v>133</v>
      </c>
      <c r="B15" s="225">
        <f>C15-0.8</f>
        <v>31.7</v>
      </c>
      <c r="C15" s="225">
        <v>32.5</v>
      </c>
      <c r="D15" s="225">
        <f>C15+0.8</f>
        <v>33.3</v>
      </c>
      <c r="E15" s="225">
        <f>D15+0.8</f>
        <v>34.1</v>
      </c>
      <c r="F15" s="225">
        <f>E15+0.8</f>
        <v>34.9</v>
      </c>
      <c r="G15" s="225">
        <f>F15+0.8</f>
        <v>35.7</v>
      </c>
      <c r="H15" s="223"/>
      <c r="I15" s="236"/>
      <c r="J15" s="236"/>
      <c r="K15" s="236"/>
      <c r="L15" s="235" t="s">
        <v>134</v>
      </c>
      <c r="M15" s="236"/>
      <c r="N15" s="235" t="s">
        <v>119</v>
      </c>
    </row>
    <row r="16" ht="15" customHeight="1" spans="1:14">
      <c r="A16" s="225" t="s">
        <v>135</v>
      </c>
      <c r="B16" s="225">
        <f>C16-0.5</f>
        <v>28</v>
      </c>
      <c r="C16" s="225">
        <v>28.5</v>
      </c>
      <c r="D16" s="225">
        <f>C16+0.5</f>
        <v>29</v>
      </c>
      <c r="E16" s="225">
        <f>D16+0.75</f>
        <v>29.75</v>
      </c>
      <c r="F16" s="225">
        <f>E16+0.75</f>
        <v>30.5</v>
      </c>
      <c r="G16" s="225">
        <f>F16+0.75</f>
        <v>31.25</v>
      </c>
      <c r="H16" s="223"/>
      <c r="I16" s="236"/>
      <c r="J16" s="236"/>
      <c r="K16" s="236"/>
      <c r="L16" s="235" t="s">
        <v>136</v>
      </c>
      <c r="M16" s="236"/>
      <c r="N16" s="235"/>
    </row>
    <row r="17" ht="14.25" spans="1:14">
      <c r="A17" s="228" t="s">
        <v>83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</row>
    <row r="18" ht="14.25" spans="1:14">
      <c r="A18" s="213" t="s">
        <v>137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</row>
    <row r="19" ht="14.25" spans="1:14">
      <c r="A19" s="229" t="s">
        <v>138</v>
      </c>
      <c r="B19" s="229"/>
      <c r="C19" s="229"/>
      <c r="D19" s="229"/>
      <c r="E19" s="229"/>
      <c r="F19" s="229"/>
      <c r="G19" s="229"/>
      <c r="H19" s="229"/>
      <c r="I19" s="228" t="s">
        <v>139</v>
      </c>
      <c r="J19" s="237"/>
      <c r="K19" s="228" t="s">
        <v>140</v>
      </c>
      <c r="L19" s="228"/>
      <c r="M19" s="228" t="s">
        <v>141</v>
      </c>
      <c r="N19" s="213" t="s">
        <v>101</v>
      </c>
    </row>
    <row r="20" ht="18.95" customHeight="1" spans="1:1">
      <c r="A20" s="213" t="s">
        <v>142</v>
      </c>
    </row>
  </sheetData>
  <mergeCells count="6">
    <mergeCell ref="A1:N1"/>
    <mergeCell ref="B2:C2"/>
    <mergeCell ref="E2:G2"/>
    <mergeCell ref="J2:N2"/>
    <mergeCell ref="A3:A4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28" workbookViewId="0">
      <selection activeCell="M9" sqref="M9"/>
    </sheetView>
  </sheetViews>
  <sheetFormatPr defaultColWidth="10" defaultRowHeight="16.5" customHeight="1"/>
  <cols>
    <col min="1" max="16384" width="10" style="53"/>
  </cols>
  <sheetData>
    <row r="1" ht="22.5" customHeight="1" spans="1:11">
      <c r="A1" s="128" t="s">
        <v>143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7.25" customHeight="1" spans="1:11">
      <c r="A2" s="129" t="s">
        <v>18</v>
      </c>
      <c r="B2" s="130" t="s">
        <v>19</v>
      </c>
      <c r="C2" s="130"/>
      <c r="D2" s="131" t="s">
        <v>20</v>
      </c>
      <c r="E2" s="131"/>
      <c r="F2" s="130" t="s">
        <v>21</v>
      </c>
      <c r="G2" s="130"/>
      <c r="H2" s="132" t="s">
        <v>22</v>
      </c>
      <c r="I2" s="196" t="s">
        <v>23</v>
      </c>
      <c r="J2" s="196"/>
      <c r="K2" s="197"/>
    </row>
    <row r="3" customHeight="1" spans="1:11">
      <c r="A3" s="133" t="s">
        <v>24</v>
      </c>
      <c r="B3" s="134"/>
      <c r="C3" s="135"/>
      <c r="D3" s="136" t="s">
        <v>25</v>
      </c>
      <c r="E3" s="137"/>
      <c r="F3" s="137"/>
      <c r="G3" s="138"/>
      <c r="H3" s="136" t="s">
        <v>26</v>
      </c>
      <c r="I3" s="137"/>
      <c r="J3" s="137"/>
      <c r="K3" s="138"/>
    </row>
    <row r="4" customHeight="1" spans="1:11">
      <c r="A4" s="139" t="s">
        <v>27</v>
      </c>
      <c r="B4" s="140" t="s">
        <v>28</v>
      </c>
      <c r="C4" s="141"/>
      <c r="D4" s="139" t="s">
        <v>29</v>
      </c>
      <c r="E4" s="142"/>
      <c r="F4" s="143">
        <v>45530</v>
      </c>
      <c r="G4" s="144"/>
      <c r="H4" s="139" t="s">
        <v>144</v>
      </c>
      <c r="I4" s="142"/>
      <c r="J4" s="140" t="s">
        <v>31</v>
      </c>
      <c r="K4" s="141" t="s">
        <v>32</v>
      </c>
    </row>
    <row r="5" customHeight="1" spans="1:11">
      <c r="A5" s="145" t="s">
        <v>33</v>
      </c>
      <c r="B5" s="140" t="s">
        <v>34</v>
      </c>
      <c r="C5" s="141"/>
      <c r="D5" s="139" t="s">
        <v>35</v>
      </c>
      <c r="E5" s="142"/>
      <c r="F5" s="143">
        <v>45427</v>
      </c>
      <c r="G5" s="144"/>
      <c r="H5" s="139" t="s">
        <v>145</v>
      </c>
      <c r="I5" s="142"/>
      <c r="J5" s="140" t="s">
        <v>31</v>
      </c>
      <c r="K5" s="141" t="s">
        <v>32</v>
      </c>
    </row>
    <row r="6" customHeight="1" spans="1:11">
      <c r="A6" s="139" t="s">
        <v>37</v>
      </c>
      <c r="B6" s="146">
        <v>3</v>
      </c>
      <c r="C6" s="147">
        <v>6</v>
      </c>
      <c r="D6" s="145" t="s">
        <v>38</v>
      </c>
      <c r="E6" s="148"/>
      <c r="F6" s="143">
        <v>45442</v>
      </c>
      <c r="G6" s="144"/>
      <c r="H6" s="149" t="s">
        <v>146</v>
      </c>
      <c r="I6" s="177"/>
      <c r="J6" s="177"/>
      <c r="K6" s="198"/>
    </row>
    <row r="7" customHeight="1" spans="1:11">
      <c r="A7" s="139" t="s">
        <v>40</v>
      </c>
      <c r="B7" s="150">
        <v>1960</v>
      </c>
      <c r="C7" s="151"/>
      <c r="D7" s="145" t="s">
        <v>41</v>
      </c>
      <c r="E7" s="152"/>
      <c r="F7" s="143">
        <v>45458</v>
      </c>
      <c r="G7" s="144"/>
      <c r="H7" s="153"/>
      <c r="I7" s="140"/>
      <c r="J7" s="140"/>
      <c r="K7" s="141"/>
    </row>
    <row r="8" customHeight="1" spans="1:11">
      <c r="A8" s="154"/>
      <c r="B8" s="155"/>
      <c r="C8" s="156"/>
      <c r="D8" s="154" t="s">
        <v>43</v>
      </c>
      <c r="E8" s="157"/>
      <c r="F8" s="158">
        <v>45469</v>
      </c>
      <c r="G8" s="159"/>
      <c r="H8" s="160"/>
      <c r="I8" s="173"/>
      <c r="J8" s="173"/>
      <c r="K8" s="199"/>
    </row>
    <row r="9" customHeight="1" spans="1:11">
      <c r="A9" s="161" t="s">
        <v>147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customHeight="1" spans="1:11">
      <c r="A10" s="162" t="s">
        <v>47</v>
      </c>
      <c r="B10" s="163" t="s">
        <v>48</v>
      </c>
      <c r="C10" s="164" t="s">
        <v>49</v>
      </c>
      <c r="D10" s="165"/>
      <c r="E10" s="166" t="s">
        <v>52</v>
      </c>
      <c r="F10" s="163" t="s">
        <v>48</v>
      </c>
      <c r="G10" s="164" t="s">
        <v>49</v>
      </c>
      <c r="H10" s="163"/>
      <c r="I10" s="166" t="s">
        <v>50</v>
      </c>
      <c r="J10" s="163" t="s">
        <v>48</v>
      </c>
      <c r="K10" s="200" t="s">
        <v>49</v>
      </c>
    </row>
    <row r="11" customHeight="1" spans="1:11">
      <c r="A11" s="145" t="s">
        <v>53</v>
      </c>
      <c r="B11" s="167" t="s">
        <v>48</v>
      </c>
      <c r="C11" s="140" t="s">
        <v>49</v>
      </c>
      <c r="D11" s="152"/>
      <c r="E11" s="148" t="s">
        <v>55</v>
      </c>
      <c r="F11" s="167" t="s">
        <v>48</v>
      </c>
      <c r="G11" s="140" t="s">
        <v>49</v>
      </c>
      <c r="H11" s="167"/>
      <c r="I11" s="148" t="s">
        <v>60</v>
      </c>
      <c r="J11" s="167" t="s">
        <v>48</v>
      </c>
      <c r="K11" s="141" t="s">
        <v>49</v>
      </c>
    </row>
    <row r="12" customHeight="1" spans="1:11">
      <c r="A12" s="154" t="s">
        <v>83</v>
      </c>
      <c r="B12" s="157"/>
      <c r="C12" s="157"/>
      <c r="D12" s="157"/>
      <c r="E12" s="157"/>
      <c r="F12" s="157"/>
      <c r="G12" s="157"/>
      <c r="H12" s="157"/>
      <c r="I12" s="157"/>
      <c r="J12" s="157"/>
      <c r="K12" s="201"/>
    </row>
    <row r="13" customHeight="1" spans="1:11">
      <c r="A13" s="168" t="s">
        <v>148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</row>
    <row r="14" customHeight="1" spans="1:11">
      <c r="A14" s="169"/>
      <c r="B14" s="170"/>
      <c r="C14" s="170"/>
      <c r="D14" s="170"/>
      <c r="E14" s="170"/>
      <c r="F14" s="170"/>
      <c r="G14" s="170"/>
      <c r="H14" s="170"/>
      <c r="I14" s="88"/>
      <c r="J14" s="88"/>
      <c r="K14" s="118"/>
    </row>
    <row r="15" customHeight="1" spans="1:11">
      <c r="A15" s="90"/>
      <c r="B15" s="91"/>
      <c r="C15" s="91"/>
      <c r="D15" s="171"/>
      <c r="E15" s="172"/>
      <c r="F15" s="91"/>
      <c r="G15" s="91"/>
      <c r="H15" s="171"/>
      <c r="I15" s="106"/>
      <c r="J15" s="202"/>
      <c r="K15" s="203"/>
    </row>
    <row r="16" customHeight="1" spans="1:11">
      <c r="A16" s="160"/>
      <c r="B16" s="173"/>
      <c r="C16" s="173"/>
      <c r="D16" s="173"/>
      <c r="E16" s="173"/>
      <c r="F16" s="173"/>
      <c r="G16" s="173"/>
      <c r="H16" s="173"/>
      <c r="I16" s="173"/>
      <c r="J16" s="173"/>
      <c r="K16" s="199"/>
    </row>
    <row r="17" customHeight="1" spans="1:11">
      <c r="A17" s="168" t="s">
        <v>149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customHeight="1" spans="1:11">
      <c r="A18" s="169"/>
      <c r="B18" s="170"/>
      <c r="C18" s="170"/>
      <c r="D18" s="170"/>
      <c r="E18" s="170"/>
      <c r="F18" s="170"/>
      <c r="G18" s="170"/>
      <c r="H18" s="170"/>
      <c r="I18" s="88"/>
      <c r="J18" s="88"/>
      <c r="K18" s="118"/>
    </row>
    <row r="19" customHeight="1" spans="1:11">
      <c r="A19" s="90"/>
      <c r="B19" s="91"/>
      <c r="C19" s="91"/>
      <c r="D19" s="171"/>
      <c r="E19" s="172"/>
      <c r="F19" s="91"/>
      <c r="G19" s="91"/>
      <c r="H19" s="171"/>
      <c r="I19" s="106"/>
      <c r="J19" s="202"/>
      <c r="K19" s="203"/>
    </row>
    <row r="20" customHeight="1" spans="1:11">
      <c r="A20" s="160"/>
      <c r="B20" s="173"/>
      <c r="C20" s="173"/>
      <c r="D20" s="173"/>
      <c r="E20" s="173"/>
      <c r="F20" s="173"/>
      <c r="G20" s="173"/>
      <c r="H20" s="173"/>
      <c r="I20" s="173"/>
      <c r="J20" s="173"/>
      <c r="K20" s="199"/>
    </row>
    <row r="21" customHeight="1" spans="1:11">
      <c r="A21" s="174" t="s">
        <v>80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</row>
    <row r="22" customHeight="1" spans="1:11">
      <c r="A22" s="55" t="s">
        <v>81</v>
      </c>
      <c r="B22" s="88"/>
      <c r="C22" s="88"/>
      <c r="D22" s="88"/>
      <c r="E22" s="88"/>
      <c r="F22" s="88"/>
      <c r="G22" s="88"/>
      <c r="H22" s="88"/>
      <c r="I22" s="88"/>
      <c r="J22" s="88"/>
      <c r="K22" s="118"/>
    </row>
    <row r="23" customHeight="1" spans="1:11">
      <c r="A23" s="67" t="s">
        <v>82</v>
      </c>
      <c r="B23" s="69"/>
      <c r="C23" s="140" t="s">
        <v>31</v>
      </c>
      <c r="D23" s="140" t="s">
        <v>32</v>
      </c>
      <c r="E23" s="66"/>
      <c r="F23" s="66"/>
      <c r="G23" s="66"/>
      <c r="H23" s="66"/>
      <c r="I23" s="66"/>
      <c r="J23" s="66"/>
      <c r="K23" s="112"/>
    </row>
    <row r="24" customHeight="1" spans="1:11">
      <c r="A24" s="139" t="s">
        <v>150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1"/>
    </row>
    <row r="25" customHeight="1" spans="1:11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204"/>
    </row>
    <row r="26" customHeight="1" spans="1:11">
      <c r="A26" s="161" t="s">
        <v>90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customHeight="1" spans="1:11">
      <c r="A27" s="133" t="s">
        <v>91</v>
      </c>
      <c r="B27" s="164" t="s">
        <v>58</v>
      </c>
      <c r="C27" s="164" t="s">
        <v>59</v>
      </c>
      <c r="D27" s="164" t="s">
        <v>51</v>
      </c>
      <c r="E27" s="134" t="s">
        <v>92</v>
      </c>
      <c r="F27" s="164" t="s">
        <v>58</v>
      </c>
      <c r="G27" s="164" t="s">
        <v>59</v>
      </c>
      <c r="H27" s="164" t="s">
        <v>51</v>
      </c>
      <c r="I27" s="134" t="s">
        <v>93</v>
      </c>
      <c r="J27" s="164" t="s">
        <v>58</v>
      </c>
      <c r="K27" s="200" t="s">
        <v>59</v>
      </c>
    </row>
    <row r="28" customHeight="1" spans="1:11">
      <c r="A28" s="149" t="s">
        <v>50</v>
      </c>
      <c r="B28" s="140" t="s">
        <v>58</v>
      </c>
      <c r="C28" s="140" t="s">
        <v>59</v>
      </c>
      <c r="D28" s="140" t="s">
        <v>51</v>
      </c>
      <c r="E28" s="177" t="s">
        <v>57</v>
      </c>
      <c r="F28" s="140" t="s">
        <v>58</v>
      </c>
      <c r="G28" s="140" t="s">
        <v>59</v>
      </c>
      <c r="H28" s="140" t="s">
        <v>51</v>
      </c>
      <c r="I28" s="177" t="s">
        <v>68</v>
      </c>
      <c r="J28" s="140" t="s">
        <v>58</v>
      </c>
      <c r="K28" s="141" t="s">
        <v>59</v>
      </c>
    </row>
    <row r="29" customHeight="1" spans="1:11">
      <c r="A29" s="139" t="s">
        <v>61</v>
      </c>
      <c r="B29" s="69"/>
      <c r="C29" s="69"/>
      <c r="D29" s="69"/>
      <c r="E29" s="69"/>
      <c r="F29" s="69"/>
      <c r="G29" s="69"/>
      <c r="H29" s="69"/>
      <c r="I29" s="69"/>
      <c r="J29" s="69"/>
      <c r="K29" s="119"/>
    </row>
    <row r="30" customHeight="1" spans="1:11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205"/>
    </row>
    <row r="31" customHeight="1" spans="1:11">
      <c r="A31" s="161" t="s">
        <v>151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</row>
    <row r="32" ht="17.25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06"/>
    </row>
    <row r="33" ht="17.25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151"/>
    </row>
    <row r="34" ht="17.25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51"/>
    </row>
    <row r="35" ht="17.25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51"/>
    </row>
    <row r="36" ht="17.25" customHeight="1" spans="1:1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51"/>
    </row>
    <row r="37" ht="17.25" customHeight="1" spans="1:11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51"/>
    </row>
    <row r="38" ht="17.25" customHeight="1" spans="1:11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51"/>
    </row>
    <row r="39" ht="17.25" customHeight="1" spans="1:11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51"/>
    </row>
    <row r="40" ht="17.25" customHeight="1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51"/>
    </row>
    <row r="41" ht="17.25" customHeight="1" spans="1:1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51"/>
    </row>
    <row r="42" ht="17.25" customHeight="1" spans="1:1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51"/>
    </row>
    <row r="43" ht="17.25" customHeight="1" spans="1:11">
      <c r="A43" s="178" t="s">
        <v>89</v>
      </c>
      <c r="B43" s="179"/>
      <c r="C43" s="179"/>
      <c r="D43" s="179"/>
      <c r="E43" s="179"/>
      <c r="F43" s="179"/>
      <c r="G43" s="179"/>
      <c r="H43" s="179"/>
      <c r="I43" s="179"/>
      <c r="J43" s="179"/>
      <c r="K43" s="205"/>
    </row>
    <row r="44" customHeight="1" spans="1:11">
      <c r="A44" s="161" t="s">
        <v>152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</row>
    <row r="45" ht="18" customHeight="1" spans="1:11">
      <c r="A45" s="86" t="s">
        <v>83</v>
      </c>
      <c r="B45" s="87"/>
      <c r="C45" s="87"/>
      <c r="D45" s="87"/>
      <c r="E45" s="87"/>
      <c r="F45" s="87"/>
      <c r="G45" s="87"/>
      <c r="H45" s="87"/>
      <c r="I45" s="87"/>
      <c r="J45" s="87"/>
      <c r="K45" s="117"/>
    </row>
    <row r="46" ht="18" customHeight="1" spans="1:1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117"/>
    </row>
    <row r="47" ht="18" customHeight="1" spans="1:11">
      <c r="A47" s="175"/>
      <c r="B47" s="176"/>
      <c r="C47" s="176"/>
      <c r="D47" s="176"/>
      <c r="E47" s="176"/>
      <c r="F47" s="176"/>
      <c r="G47" s="176"/>
      <c r="H47" s="176"/>
      <c r="I47" s="176"/>
      <c r="J47" s="176"/>
      <c r="K47" s="204"/>
    </row>
    <row r="48" ht="21" customHeight="1" spans="1:11">
      <c r="A48" s="184" t="s">
        <v>95</v>
      </c>
      <c r="B48" s="185" t="s">
        <v>96</v>
      </c>
      <c r="C48" s="185"/>
      <c r="D48" s="186" t="s">
        <v>97</v>
      </c>
      <c r="E48" s="187"/>
      <c r="F48" s="186" t="s">
        <v>99</v>
      </c>
      <c r="G48" s="188"/>
      <c r="H48" s="189" t="s">
        <v>100</v>
      </c>
      <c r="I48" s="189"/>
      <c r="J48" s="185"/>
      <c r="K48" s="207"/>
    </row>
    <row r="49" customHeight="1" spans="1:11">
      <c r="A49" s="190" t="s">
        <v>102</v>
      </c>
      <c r="B49" s="191"/>
      <c r="C49" s="191"/>
      <c r="D49" s="191"/>
      <c r="E49" s="191"/>
      <c r="F49" s="191"/>
      <c r="G49" s="191"/>
      <c r="H49" s="191"/>
      <c r="I49" s="191"/>
      <c r="J49" s="191"/>
      <c r="K49" s="208"/>
    </row>
    <row r="50" customHeight="1" spans="1:11">
      <c r="A50" s="192"/>
      <c r="B50" s="193"/>
      <c r="C50" s="193"/>
      <c r="D50" s="193"/>
      <c r="E50" s="193"/>
      <c r="F50" s="193"/>
      <c r="G50" s="193"/>
      <c r="H50" s="193"/>
      <c r="I50" s="193"/>
      <c r="J50" s="193"/>
      <c r="K50" s="209"/>
    </row>
    <row r="51" customHeight="1" spans="1:11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210"/>
    </row>
    <row r="52" ht="21" customHeight="1" spans="1:11">
      <c r="A52" s="184" t="s">
        <v>95</v>
      </c>
      <c r="B52" s="185" t="s">
        <v>96</v>
      </c>
      <c r="C52" s="185"/>
      <c r="D52" s="186" t="s">
        <v>97</v>
      </c>
      <c r="E52" s="186"/>
      <c r="F52" s="186" t="s">
        <v>99</v>
      </c>
      <c r="G52" s="186"/>
      <c r="H52" s="189" t="s">
        <v>100</v>
      </c>
      <c r="I52" s="189"/>
      <c r="J52" s="211"/>
      <c r="K52" s="21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B2" sqref="B2:C2"/>
    </sheetView>
  </sheetViews>
  <sheetFormatPr defaultColWidth="10.125" defaultRowHeight="14.25"/>
  <cols>
    <col min="1" max="1" width="9.625" style="53" customWidth="1"/>
    <col min="2" max="2" width="11.125" style="53" customWidth="1"/>
    <col min="3" max="3" width="9.125" style="53" customWidth="1"/>
    <col min="4" max="4" width="9.5" style="53" customWidth="1"/>
    <col min="5" max="5" width="9.125" style="53" customWidth="1"/>
    <col min="6" max="6" width="10.375" style="53" customWidth="1"/>
    <col min="7" max="7" width="9.5" style="53" customWidth="1"/>
    <col min="8" max="8" width="9.125" style="53" customWidth="1"/>
    <col min="9" max="9" width="8.125" style="53" customWidth="1"/>
    <col min="10" max="10" width="10.5" style="53" customWidth="1"/>
    <col min="11" max="11" width="12.125" style="53" customWidth="1"/>
    <col min="12" max="16384" width="10.125" style="53"/>
  </cols>
  <sheetData>
    <row r="1" ht="26.25" spans="1:11">
      <c r="A1" s="54" t="s">
        <v>153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>
      <c r="A2" s="55" t="s">
        <v>18</v>
      </c>
      <c r="B2" s="56" t="s">
        <v>19</v>
      </c>
      <c r="C2" s="56"/>
      <c r="D2" s="57" t="s">
        <v>27</v>
      </c>
      <c r="E2" s="58" t="s">
        <v>28</v>
      </c>
      <c r="F2" s="59" t="s">
        <v>154</v>
      </c>
      <c r="G2" s="60" t="s">
        <v>34</v>
      </c>
      <c r="H2" s="60"/>
      <c r="I2" s="88" t="s">
        <v>22</v>
      </c>
      <c r="J2" s="60" t="s">
        <v>23</v>
      </c>
      <c r="K2" s="111"/>
    </row>
    <row r="3" spans="1:11">
      <c r="A3" s="61" t="s">
        <v>40</v>
      </c>
      <c r="B3" s="62"/>
      <c r="C3" s="62"/>
      <c r="D3" s="63" t="s">
        <v>155</v>
      </c>
      <c r="E3" s="64"/>
      <c r="F3" s="65"/>
      <c r="G3" s="65"/>
      <c r="H3" s="66" t="s">
        <v>156</v>
      </c>
      <c r="I3" s="66"/>
      <c r="J3" s="66"/>
      <c r="K3" s="112"/>
    </row>
    <row r="4" spans="1:11">
      <c r="A4" s="67" t="s">
        <v>37</v>
      </c>
      <c r="B4" s="68"/>
      <c r="C4" s="68"/>
      <c r="D4" s="69" t="s">
        <v>157</v>
      </c>
      <c r="E4" s="65"/>
      <c r="F4" s="65"/>
      <c r="G4" s="65"/>
      <c r="H4" s="69" t="s">
        <v>158</v>
      </c>
      <c r="I4" s="69"/>
      <c r="J4" s="82" t="s">
        <v>31</v>
      </c>
      <c r="K4" s="113" t="s">
        <v>32</v>
      </c>
    </row>
    <row r="5" spans="1:11">
      <c r="A5" s="67" t="s">
        <v>159</v>
      </c>
      <c r="B5" s="62"/>
      <c r="C5" s="62"/>
      <c r="D5" s="63" t="s">
        <v>160</v>
      </c>
      <c r="E5" s="63" t="s">
        <v>161</v>
      </c>
      <c r="F5" s="63" t="s">
        <v>162</v>
      </c>
      <c r="G5" s="63" t="s">
        <v>163</v>
      </c>
      <c r="H5" s="69" t="s">
        <v>164</v>
      </c>
      <c r="I5" s="69"/>
      <c r="J5" s="82" t="s">
        <v>31</v>
      </c>
      <c r="K5" s="113" t="s">
        <v>32</v>
      </c>
    </row>
    <row r="6" ht="15" spans="1:11">
      <c r="A6" s="70" t="s">
        <v>165</v>
      </c>
      <c r="B6" s="71"/>
      <c r="C6" s="71"/>
      <c r="D6" s="72" t="s">
        <v>166</v>
      </c>
      <c r="E6" s="73"/>
      <c r="F6" s="74"/>
      <c r="G6" s="72"/>
      <c r="H6" s="75" t="s">
        <v>167</v>
      </c>
      <c r="I6" s="75"/>
      <c r="J6" s="74" t="s">
        <v>31</v>
      </c>
      <c r="K6" s="114" t="s">
        <v>32</v>
      </c>
    </row>
    <row r="7" ht="15" spans="1:11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>
      <c r="A8" s="79" t="s">
        <v>168</v>
      </c>
      <c r="B8" s="59" t="s">
        <v>169</v>
      </c>
      <c r="C8" s="59" t="s">
        <v>170</v>
      </c>
      <c r="D8" s="59" t="s">
        <v>171</v>
      </c>
      <c r="E8" s="59" t="s">
        <v>172</v>
      </c>
      <c r="F8" s="59" t="s">
        <v>173</v>
      </c>
      <c r="G8" s="80"/>
      <c r="H8" s="81"/>
      <c r="I8" s="81"/>
      <c r="J8" s="81"/>
      <c r="K8" s="115"/>
    </row>
    <row r="9" spans="1:11">
      <c r="A9" s="67" t="s">
        <v>174</v>
      </c>
      <c r="B9" s="69"/>
      <c r="C9" s="82" t="s">
        <v>31</v>
      </c>
      <c r="D9" s="82" t="s">
        <v>32</v>
      </c>
      <c r="E9" s="63" t="s">
        <v>175</v>
      </c>
      <c r="F9" s="83" t="s">
        <v>176</v>
      </c>
      <c r="G9" s="84"/>
      <c r="H9" s="85"/>
      <c r="I9" s="85"/>
      <c r="J9" s="85"/>
      <c r="K9" s="116"/>
    </row>
    <row r="10" spans="1:11">
      <c r="A10" s="67" t="s">
        <v>177</v>
      </c>
      <c r="B10" s="69"/>
      <c r="C10" s="82" t="s">
        <v>31</v>
      </c>
      <c r="D10" s="82" t="s">
        <v>32</v>
      </c>
      <c r="E10" s="63" t="s">
        <v>178</v>
      </c>
      <c r="F10" s="83" t="s">
        <v>179</v>
      </c>
      <c r="G10" s="84" t="s">
        <v>180</v>
      </c>
      <c r="H10" s="85"/>
      <c r="I10" s="85"/>
      <c r="J10" s="85"/>
      <c r="K10" s="116"/>
    </row>
    <row r="11" spans="1:11">
      <c r="A11" s="86" t="s">
        <v>147</v>
      </c>
      <c r="B11" s="87"/>
      <c r="C11" s="87"/>
      <c r="D11" s="87"/>
      <c r="E11" s="87"/>
      <c r="F11" s="87"/>
      <c r="G11" s="87"/>
      <c r="H11" s="87"/>
      <c r="I11" s="87"/>
      <c r="J11" s="87"/>
      <c r="K11" s="117"/>
    </row>
    <row r="12" spans="1:11">
      <c r="A12" s="61" t="s">
        <v>52</v>
      </c>
      <c r="B12" s="82" t="s">
        <v>48</v>
      </c>
      <c r="C12" s="82" t="s">
        <v>49</v>
      </c>
      <c r="D12" s="83"/>
      <c r="E12" s="63" t="s">
        <v>50</v>
      </c>
      <c r="F12" s="82" t="s">
        <v>48</v>
      </c>
      <c r="G12" s="82" t="s">
        <v>49</v>
      </c>
      <c r="H12" s="82"/>
      <c r="I12" s="63" t="s">
        <v>181</v>
      </c>
      <c r="J12" s="82" t="s">
        <v>48</v>
      </c>
      <c r="K12" s="113" t="s">
        <v>49</v>
      </c>
    </row>
    <row r="13" spans="1:11">
      <c r="A13" s="61" t="s">
        <v>55</v>
      </c>
      <c r="B13" s="82" t="s">
        <v>48</v>
      </c>
      <c r="C13" s="82" t="s">
        <v>49</v>
      </c>
      <c r="D13" s="83"/>
      <c r="E13" s="63" t="s">
        <v>60</v>
      </c>
      <c r="F13" s="82" t="s">
        <v>48</v>
      </c>
      <c r="G13" s="82" t="s">
        <v>49</v>
      </c>
      <c r="H13" s="82"/>
      <c r="I13" s="63" t="s">
        <v>182</v>
      </c>
      <c r="J13" s="82" t="s">
        <v>48</v>
      </c>
      <c r="K13" s="113" t="s">
        <v>49</v>
      </c>
    </row>
    <row r="14" ht="15" spans="1:11">
      <c r="A14" s="70" t="s">
        <v>183</v>
      </c>
      <c r="B14" s="74" t="s">
        <v>48</v>
      </c>
      <c r="C14" s="74" t="s">
        <v>49</v>
      </c>
      <c r="D14" s="73"/>
      <c r="E14" s="72" t="s">
        <v>184</v>
      </c>
      <c r="F14" s="74" t="s">
        <v>48</v>
      </c>
      <c r="G14" s="74" t="s">
        <v>49</v>
      </c>
      <c r="H14" s="74"/>
      <c r="I14" s="72" t="s">
        <v>185</v>
      </c>
      <c r="J14" s="74" t="s">
        <v>48</v>
      </c>
      <c r="K14" s="114" t="s">
        <v>49</v>
      </c>
    </row>
    <row r="15" ht="15" spans="1:11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>
      <c r="A16" s="55" t="s">
        <v>186</v>
      </c>
      <c r="B16" s="88"/>
      <c r="C16" s="88"/>
      <c r="D16" s="88"/>
      <c r="E16" s="88"/>
      <c r="F16" s="88"/>
      <c r="G16" s="88"/>
      <c r="H16" s="88"/>
      <c r="I16" s="88"/>
      <c r="J16" s="88"/>
      <c r="K16" s="118"/>
    </row>
    <row r="17" spans="1:11">
      <c r="A17" s="67" t="s">
        <v>187</v>
      </c>
      <c r="B17" s="69"/>
      <c r="C17" s="69"/>
      <c r="D17" s="69"/>
      <c r="E17" s="69"/>
      <c r="F17" s="69"/>
      <c r="G17" s="69"/>
      <c r="H17" s="69"/>
      <c r="I17" s="69"/>
      <c r="J17" s="69"/>
      <c r="K17" s="119"/>
    </row>
    <row r="18" spans="1:11">
      <c r="A18" s="67" t="s">
        <v>188</v>
      </c>
      <c r="B18" s="69"/>
      <c r="C18" s="69"/>
      <c r="D18" s="69"/>
      <c r="E18" s="69"/>
      <c r="F18" s="69"/>
      <c r="G18" s="69"/>
      <c r="H18" s="69"/>
      <c r="I18" s="69"/>
      <c r="J18" s="69"/>
      <c r="K18" s="119"/>
    </row>
    <row r="19" spans="1:11">
      <c r="A19" s="89"/>
      <c r="B19" s="82"/>
      <c r="C19" s="82"/>
      <c r="D19" s="82"/>
      <c r="E19" s="82"/>
      <c r="F19" s="82"/>
      <c r="G19" s="82"/>
      <c r="H19" s="82"/>
      <c r="I19" s="82"/>
      <c r="J19" s="82"/>
      <c r="K19" s="113"/>
    </row>
    <row r="20" spans="1:11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120"/>
    </row>
    <row r="21" spans="1:11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120"/>
    </row>
    <row r="22" spans="1:11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120"/>
    </row>
    <row r="23" spans="1:11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121"/>
    </row>
    <row r="24" spans="1:11">
      <c r="A24" s="67" t="s">
        <v>82</v>
      </c>
      <c r="B24" s="69"/>
      <c r="C24" s="82" t="s">
        <v>31</v>
      </c>
      <c r="D24" s="82" t="s">
        <v>32</v>
      </c>
      <c r="E24" s="66"/>
      <c r="F24" s="66"/>
      <c r="G24" s="66"/>
      <c r="H24" s="66"/>
      <c r="I24" s="66"/>
      <c r="J24" s="66"/>
      <c r="K24" s="112"/>
    </row>
    <row r="25" ht="15" spans="1:11">
      <c r="A25" s="94" t="s">
        <v>189</v>
      </c>
      <c r="B25" s="95"/>
      <c r="C25" s="95"/>
      <c r="D25" s="95"/>
      <c r="E25" s="95"/>
      <c r="F25" s="95"/>
      <c r="G25" s="95"/>
      <c r="H25" s="95"/>
      <c r="I25" s="95"/>
      <c r="J25" s="95"/>
      <c r="K25" s="122"/>
    </row>
    <row r="26" ht="15" spans="1:1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>
      <c r="A27" s="97" t="s">
        <v>190</v>
      </c>
      <c r="B27" s="98"/>
      <c r="C27" s="98"/>
      <c r="D27" s="98"/>
      <c r="E27" s="98"/>
      <c r="F27" s="98"/>
      <c r="G27" s="98"/>
      <c r="H27" s="98"/>
      <c r="I27" s="98"/>
      <c r="J27" s="98"/>
      <c r="K27" s="123"/>
    </row>
    <row r="28" spans="1:1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24"/>
    </row>
    <row r="29" spans="1:11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24"/>
    </row>
    <row r="30" spans="1:11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24"/>
    </row>
    <row r="31" spans="1:11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24"/>
    </row>
    <row r="32" spans="1:11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24"/>
    </row>
    <row r="33" ht="23.1" customHeight="1" spans="1:11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24"/>
    </row>
    <row r="34" ht="23.1" customHeight="1" spans="1:11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120"/>
    </row>
    <row r="35" ht="23.1" customHeight="1" spans="1:11">
      <c r="A35" s="101"/>
      <c r="B35" s="91"/>
      <c r="C35" s="91"/>
      <c r="D35" s="91"/>
      <c r="E35" s="91"/>
      <c r="F35" s="91"/>
      <c r="G35" s="91"/>
      <c r="H35" s="91"/>
      <c r="I35" s="91"/>
      <c r="J35" s="91"/>
      <c r="K35" s="120"/>
    </row>
    <row r="36" ht="23.1" customHeight="1" spans="1:11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25"/>
    </row>
    <row r="37" ht="18.75" customHeight="1" spans="1:11">
      <c r="A37" s="104" t="s">
        <v>191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26"/>
    </row>
    <row r="38" ht="18.75" customHeight="1" spans="1:11">
      <c r="A38" s="67" t="s">
        <v>192</v>
      </c>
      <c r="B38" s="69"/>
      <c r="C38" s="69"/>
      <c r="D38" s="66" t="s">
        <v>193</v>
      </c>
      <c r="E38" s="66"/>
      <c r="F38" s="106" t="s">
        <v>194</v>
      </c>
      <c r="G38" s="107"/>
      <c r="H38" s="69" t="s">
        <v>195</v>
      </c>
      <c r="I38" s="69"/>
      <c r="J38" s="69" t="s">
        <v>196</v>
      </c>
      <c r="K38" s="119"/>
    </row>
    <row r="39" ht="18.75" customHeight="1" spans="1:11">
      <c r="A39" s="67" t="s">
        <v>83</v>
      </c>
      <c r="B39" s="69" t="s">
        <v>197</v>
      </c>
      <c r="C39" s="69"/>
      <c r="D39" s="69"/>
      <c r="E39" s="69"/>
      <c r="F39" s="69"/>
      <c r="G39" s="69"/>
      <c r="H39" s="69"/>
      <c r="I39" s="69"/>
      <c r="J39" s="69"/>
      <c r="K39" s="119"/>
    </row>
    <row r="40" ht="30.95" customHeight="1" spans="1:11">
      <c r="A40" s="67"/>
      <c r="B40" s="69"/>
      <c r="C40" s="69"/>
      <c r="D40" s="69"/>
      <c r="E40" s="69"/>
      <c r="F40" s="69"/>
      <c r="G40" s="69"/>
      <c r="H40" s="69"/>
      <c r="I40" s="69"/>
      <c r="J40" s="69"/>
      <c r="K40" s="119"/>
    </row>
    <row r="41" ht="18.75" customHeight="1" spans="1:11">
      <c r="A41" s="67"/>
      <c r="B41" s="69"/>
      <c r="C41" s="69"/>
      <c r="D41" s="69"/>
      <c r="E41" s="69"/>
      <c r="F41" s="69"/>
      <c r="G41" s="69"/>
      <c r="H41" s="69"/>
      <c r="I41" s="69"/>
      <c r="J41" s="69"/>
      <c r="K41" s="119"/>
    </row>
    <row r="42" ht="32.1" customHeight="1" spans="1:11">
      <c r="A42" s="70" t="s">
        <v>95</v>
      </c>
      <c r="B42" s="108" t="s">
        <v>198</v>
      </c>
      <c r="C42" s="108"/>
      <c r="D42" s="72" t="s">
        <v>199</v>
      </c>
      <c r="E42" s="73"/>
      <c r="F42" s="72" t="s">
        <v>99</v>
      </c>
      <c r="G42" s="109"/>
      <c r="H42" s="110" t="s">
        <v>100</v>
      </c>
      <c r="I42" s="110"/>
      <c r="J42" s="108"/>
      <c r="K42" s="12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B4" sqref="B4:F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2.625" style="51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201</v>
      </c>
      <c r="B2" s="5" t="s">
        <v>202</v>
      </c>
      <c r="C2" s="5" t="s">
        <v>203</v>
      </c>
      <c r="D2" s="5" t="s">
        <v>204</v>
      </c>
      <c r="E2" s="20" t="s">
        <v>205</v>
      </c>
      <c r="F2" s="5" t="s">
        <v>206</v>
      </c>
      <c r="G2" s="5" t="s">
        <v>207</v>
      </c>
      <c r="H2" s="5" t="s">
        <v>208</v>
      </c>
      <c r="I2" s="4" t="s">
        <v>209</v>
      </c>
      <c r="J2" s="4" t="s">
        <v>210</v>
      </c>
      <c r="K2" s="4" t="s">
        <v>211</v>
      </c>
      <c r="L2" s="4" t="s">
        <v>212</v>
      </c>
      <c r="M2" s="4" t="s">
        <v>213</v>
      </c>
      <c r="N2" s="5" t="s">
        <v>214</v>
      </c>
      <c r="O2" s="5" t="s">
        <v>215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216</v>
      </c>
      <c r="J3" s="4" t="s">
        <v>216</v>
      </c>
      <c r="K3" s="4" t="s">
        <v>216</v>
      </c>
      <c r="L3" s="4" t="s">
        <v>216</v>
      </c>
      <c r="M3" s="4" t="s">
        <v>216</v>
      </c>
      <c r="N3" s="7"/>
      <c r="O3" s="7"/>
    </row>
    <row r="4" ht="28.5" spans="1:15">
      <c r="A4" s="9">
        <v>1</v>
      </c>
      <c r="B4" s="12">
        <v>102</v>
      </c>
      <c r="C4" s="321" t="s">
        <v>217</v>
      </c>
      <c r="D4" s="322" t="s">
        <v>218</v>
      </c>
      <c r="E4" s="25" t="s">
        <v>219</v>
      </c>
      <c r="F4" s="321" t="s">
        <v>220</v>
      </c>
      <c r="G4" s="12" t="s">
        <v>31</v>
      </c>
      <c r="H4" s="12" t="s">
        <v>31</v>
      </c>
      <c r="I4" s="12">
        <v>2</v>
      </c>
      <c r="J4" s="12">
        <v>3</v>
      </c>
      <c r="K4" s="12"/>
      <c r="L4" s="12">
        <v>1</v>
      </c>
      <c r="M4" s="12">
        <v>3</v>
      </c>
      <c r="N4" s="12">
        <f t="shared" ref="N4:N9" si="0">SUM(I4:M4)</f>
        <v>9</v>
      </c>
      <c r="O4" s="12" t="s">
        <v>221</v>
      </c>
    </row>
    <row r="5" ht="28.5" spans="1:15">
      <c r="A5" s="9">
        <v>1</v>
      </c>
      <c r="B5" s="12">
        <v>73</v>
      </c>
      <c r="C5" s="321" t="s">
        <v>217</v>
      </c>
      <c r="D5" s="26" t="s">
        <v>222</v>
      </c>
      <c r="E5" s="25" t="s">
        <v>219</v>
      </c>
      <c r="F5" s="321" t="s">
        <v>220</v>
      </c>
      <c r="G5" s="12" t="s">
        <v>31</v>
      </c>
      <c r="H5" s="12" t="s">
        <v>31</v>
      </c>
      <c r="I5" s="12">
        <v>3</v>
      </c>
      <c r="J5" s="12">
        <v>2</v>
      </c>
      <c r="K5" s="12">
        <v>1</v>
      </c>
      <c r="L5" s="12">
        <v>1</v>
      </c>
      <c r="M5" s="12">
        <v>2</v>
      </c>
      <c r="N5" s="12">
        <f t="shared" si="0"/>
        <v>9</v>
      </c>
      <c r="O5" s="12" t="s">
        <v>221</v>
      </c>
    </row>
    <row r="6" ht="28.5" spans="1:15">
      <c r="A6" s="9">
        <v>1</v>
      </c>
      <c r="B6" s="12">
        <v>106</v>
      </c>
      <c r="C6" s="321" t="s">
        <v>217</v>
      </c>
      <c r="D6" s="322" t="s">
        <v>223</v>
      </c>
      <c r="E6" s="25" t="s">
        <v>219</v>
      </c>
      <c r="F6" s="321" t="s">
        <v>220</v>
      </c>
      <c r="G6" s="12" t="s">
        <v>31</v>
      </c>
      <c r="H6" s="12" t="s">
        <v>31</v>
      </c>
      <c r="I6" s="12">
        <v>3</v>
      </c>
      <c r="J6" s="12">
        <v>1</v>
      </c>
      <c r="K6" s="12">
        <v>1</v>
      </c>
      <c r="L6" s="12">
        <v>1</v>
      </c>
      <c r="M6" s="12">
        <v>2</v>
      </c>
      <c r="N6" s="12">
        <f t="shared" si="0"/>
        <v>8</v>
      </c>
      <c r="O6" s="12" t="s">
        <v>221</v>
      </c>
    </row>
    <row r="7" spans="1:15">
      <c r="A7" s="9"/>
      <c r="B7" s="12"/>
      <c r="C7" s="23"/>
      <c r="D7" s="44"/>
      <c r="E7" s="25"/>
      <c r="F7" s="23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9"/>
      <c r="B8" s="12"/>
      <c r="C8" s="23"/>
      <c r="D8" s="45"/>
      <c r="E8" s="25"/>
      <c r="F8" s="23"/>
      <c r="G8" s="12"/>
      <c r="H8" s="12"/>
      <c r="I8" s="9"/>
      <c r="J8" s="9"/>
      <c r="K8" s="9"/>
      <c r="L8" s="9"/>
      <c r="M8" s="9"/>
      <c r="N8" s="9"/>
      <c r="O8" s="9"/>
    </row>
    <row r="9" spans="1:15">
      <c r="A9" s="9"/>
      <c r="B9" s="9"/>
      <c r="C9" s="23"/>
      <c r="D9" s="44"/>
      <c r="E9" s="25"/>
      <c r="F9" s="23"/>
      <c r="G9" s="12"/>
      <c r="H9" s="12"/>
      <c r="I9" s="12"/>
      <c r="J9" s="12"/>
      <c r="K9" s="12"/>
      <c r="L9" s="12"/>
      <c r="M9" s="12"/>
      <c r="N9" s="9"/>
      <c r="O9" s="9"/>
    </row>
    <row r="10" spans="1:15">
      <c r="A10" s="9"/>
      <c r="B10" s="9"/>
      <c r="C10" s="9"/>
      <c r="D10" s="9"/>
      <c r="E10" s="5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5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4" t="s">
        <v>224</v>
      </c>
      <c r="B12" s="15"/>
      <c r="C12" s="15"/>
      <c r="D12" s="16"/>
      <c r="E12" s="17"/>
      <c r="F12" s="32"/>
      <c r="G12" s="32"/>
      <c r="H12" s="32"/>
      <c r="I12" s="27"/>
      <c r="J12" s="14" t="s">
        <v>225</v>
      </c>
      <c r="K12" s="15"/>
      <c r="L12" s="15"/>
      <c r="M12" s="16"/>
      <c r="N12" s="15"/>
      <c r="O12" s="22"/>
    </row>
    <row r="13" ht="63" customHeight="1" spans="1:15">
      <c r="A13" s="18" t="s">
        <v>226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">
      <c r="A14" t="s">
        <v>227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F5" sqref="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201</v>
      </c>
      <c r="B2" s="5" t="s">
        <v>206</v>
      </c>
      <c r="C2" s="5" t="s">
        <v>202</v>
      </c>
      <c r="D2" s="5" t="s">
        <v>203</v>
      </c>
      <c r="E2" s="5" t="s">
        <v>204</v>
      </c>
      <c r="F2" s="5" t="s">
        <v>205</v>
      </c>
      <c r="G2" s="4" t="s">
        <v>229</v>
      </c>
      <c r="H2" s="4"/>
      <c r="I2" s="4" t="s">
        <v>230</v>
      </c>
      <c r="J2" s="4"/>
      <c r="K2" s="6" t="s">
        <v>231</v>
      </c>
      <c r="L2" s="47" t="s">
        <v>232</v>
      </c>
      <c r="M2" s="20" t="s">
        <v>233</v>
      </c>
    </row>
    <row r="3" s="1" customFormat="1" ht="16.5" spans="1:13">
      <c r="A3" s="4"/>
      <c r="B3" s="7"/>
      <c r="C3" s="7"/>
      <c r="D3" s="7"/>
      <c r="E3" s="7"/>
      <c r="F3" s="7"/>
      <c r="G3" s="4" t="s">
        <v>234</v>
      </c>
      <c r="H3" s="4" t="s">
        <v>235</v>
      </c>
      <c r="I3" s="4" t="s">
        <v>234</v>
      </c>
      <c r="J3" s="4" t="s">
        <v>235</v>
      </c>
      <c r="K3" s="8"/>
      <c r="L3" s="48"/>
      <c r="M3" s="21"/>
    </row>
    <row r="4" ht="28.5" spans="1:13">
      <c r="A4" s="9">
        <v>1</v>
      </c>
      <c r="B4" s="321" t="s">
        <v>220</v>
      </c>
      <c r="C4" s="12">
        <v>102</v>
      </c>
      <c r="D4" s="321" t="s">
        <v>217</v>
      </c>
      <c r="E4" s="322" t="s">
        <v>218</v>
      </c>
      <c r="F4" s="25" t="s">
        <v>219</v>
      </c>
      <c r="G4" s="13">
        <v>0.02</v>
      </c>
      <c r="H4" s="13">
        <v>0.03</v>
      </c>
      <c r="I4" s="13">
        <v>0.02</v>
      </c>
      <c r="J4" s="13">
        <v>0.03</v>
      </c>
      <c r="K4" s="13">
        <f>SUM(G4:J4)</f>
        <v>0.1</v>
      </c>
      <c r="L4" s="12" t="s">
        <v>236</v>
      </c>
      <c r="M4" s="12" t="s">
        <v>221</v>
      </c>
    </row>
    <row r="5" ht="28.5" spans="1:13">
      <c r="A5" s="9">
        <v>1</v>
      </c>
      <c r="B5" s="321" t="s">
        <v>220</v>
      </c>
      <c r="C5" s="12">
        <v>73</v>
      </c>
      <c r="D5" s="321" t="s">
        <v>217</v>
      </c>
      <c r="E5" s="26" t="s">
        <v>222</v>
      </c>
      <c r="F5" s="25" t="s">
        <v>219</v>
      </c>
      <c r="G5" s="13">
        <v>0.02</v>
      </c>
      <c r="H5" s="13">
        <v>0.03</v>
      </c>
      <c r="I5" s="13">
        <v>0.02</v>
      </c>
      <c r="J5" s="13">
        <v>0.03</v>
      </c>
      <c r="K5" s="13">
        <f>SUM(G5:J5)</f>
        <v>0.1</v>
      </c>
      <c r="L5" s="12" t="s">
        <v>236</v>
      </c>
      <c r="M5" s="12" t="s">
        <v>221</v>
      </c>
    </row>
    <row r="6" ht="28.5" spans="1:13">
      <c r="A6" s="9">
        <v>1</v>
      </c>
      <c r="B6" s="321" t="s">
        <v>220</v>
      </c>
      <c r="C6" s="12">
        <v>106</v>
      </c>
      <c r="D6" s="321" t="s">
        <v>217</v>
      </c>
      <c r="E6" s="322" t="s">
        <v>223</v>
      </c>
      <c r="F6" s="25" t="s">
        <v>219</v>
      </c>
      <c r="G6" s="13">
        <v>0.03</v>
      </c>
      <c r="H6" s="13">
        <v>0.03</v>
      </c>
      <c r="I6" s="13">
        <v>0.03</v>
      </c>
      <c r="J6" s="13">
        <v>0.03</v>
      </c>
      <c r="K6" s="13">
        <f>SUM(G6:J6)</f>
        <v>0.12</v>
      </c>
      <c r="L6" s="12" t="s">
        <v>236</v>
      </c>
      <c r="M6" s="12" t="s">
        <v>221</v>
      </c>
    </row>
    <row r="7" spans="1:13">
      <c r="A7" s="9"/>
      <c r="B7" s="23"/>
      <c r="C7" s="12"/>
      <c r="D7" s="23"/>
      <c r="E7" s="44"/>
      <c r="F7" s="12"/>
      <c r="G7" s="13"/>
      <c r="H7" s="13"/>
      <c r="I7" s="13"/>
      <c r="J7" s="13"/>
      <c r="K7" s="13"/>
      <c r="L7" s="12"/>
      <c r="M7" s="12"/>
    </row>
    <row r="8" spans="1:13">
      <c r="A8" s="9"/>
      <c r="B8" s="23"/>
      <c r="C8" s="12"/>
      <c r="D8" s="23"/>
      <c r="E8" s="45"/>
      <c r="F8" s="12"/>
      <c r="G8" s="13"/>
      <c r="H8" s="13"/>
      <c r="I8" s="13"/>
      <c r="J8" s="13"/>
      <c r="K8" s="49"/>
      <c r="L8" s="12"/>
      <c r="M8" s="9"/>
    </row>
    <row r="9" spans="1:13">
      <c r="A9" s="9"/>
      <c r="B9" s="23"/>
      <c r="C9" s="9"/>
      <c r="D9" s="23"/>
      <c r="E9" s="44"/>
      <c r="F9" s="12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4" t="s">
        <v>224</v>
      </c>
      <c r="B12" s="15"/>
      <c r="C12" s="15"/>
      <c r="D12" s="15"/>
      <c r="E12" s="16"/>
      <c r="F12" s="17"/>
      <c r="G12" s="27"/>
      <c r="H12" s="14" t="s">
        <v>237</v>
      </c>
      <c r="I12" s="15"/>
      <c r="J12" s="15"/>
      <c r="K12" s="16"/>
      <c r="L12" s="50"/>
      <c r="M12" s="22"/>
    </row>
    <row r="13" ht="112.5" customHeight="1" spans="1:13">
      <c r="A13" s="46" t="s">
        <v>238</v>
      </c>
      <c r="B13" s="4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">
      <c r="A14" t="s">
        <v>239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PageLayoutView="125" workbookViewId="0">
      <selection activeCell="F19" sqref="F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241</v>
      </c>
      <c r="B2" s="5" t="s">
        <v>206</v>
      </c>
      <c r="C2" s="5" t="s">
        <v>202</v>
      </c>
      <c r="D2" s="5" t="s">
        <v>203</v>
      </c>
      <c r="E2" s="5" t="s">
        <v>204</v>
      </c>
      <c r="F2" s="5" t="s">
        <v>205</v>
      </c>
      <c r="G2" s="33" t="s">
        <v>242</v>
      </c>
      <c r="H2" s="34"/>
      <c r="I2" s="42"/>
      <c r="J2" s="33" t="s">
        <v>243</v>
      </c>
      <c r="K2" s="34"/>
      <c r="L2" s="42"/>
      <c r="M2" s="33" t="s">
        <v>244</v>
      </c>
      <c r="N2" s="34"/>
      <c r="O2" s="42"/>
      <c r="P2" s="33" t="s">
        <v>245</v>
      </c>
      <c r="Q2" s="34"/>
      <c r="R2" s="42"/>
      <c r="S2" s="34" t="s">
        <v>246</v>
      </c>
      <c r="T2" s="34"/>
      <c r="U2" s="42"/>
      <c r="V2" s="29" t="s">
        <v>247</v>
      </c>
      <c r="W2" s="29" t="s">
        <v>215</v>
      </c>
    </row>
    <row r="3" s="1" customFormat="1" ht="16.5" spans="1:23">
      <c r="A3" s="7"/>
      <c r="B3" s="35"/>
      <c r="C3" s="35"/>
      <c r="D3" s="35"/>
      <c r="E3" s="35"/>
      <c r="F3" s="35"/>
      <c r="G3" s="4" t="s">
        <v>248</v>
      </c>
      <c r="H3" s="4" t="s">
        <v>33</v>
      </c>
      <c r="I3" s="4" t="s">
        <v>206</v>
      </c>
      <c r="J3" s="4" t="s">
        <v>248</v>
      </c>
      <c r="K3" s="4" t="s">
        <v>33</v>
      </c>
      <c r="L3" s="4" t="s">
        <v>206</v>
      </c>
      <c r="M3" s="4" t="s">
        <v>248</v>
      </c>
      <c r="N3" s="4" t="s">
        <v>33</v>
      </c>
      <c r="O3" s="4" t="s">
        <v>206</v>
      </c>
      <c r="P3" s="4" t="s">
        <v>248</v>
      </c>
      <c r="Q3" s="4" t="s">
        <v>33</v>
      </c>
      <c r="R3" s="4" t="s">
        <v>206</v>
      </c>
      <c r="S3" s="4" t="s">
        <v>248</v>
      </c>
      <c r="T3" s="4" t="s">
        <v>33</v>
      </c>
      <c r="U3" s="4" t="s">
        <v>206</v>
      </c>
      <c r="V3" s="43"/>
      <c r="W3" s="43"/>
    </row>
    <row r="4" ht="28.5" spans="1:23">
      <c r="A4" s="36" t="s">
        <v>249</v>
      </c>
      <c r="B4" s="323" t="s">
        <v>250</v>
      </c>
      <c r="C4" s="12">
        <v>102</v>
      </c>
      <c r="D4" s="321" t="s">
        <v>217</v>
      </c>
      <c r="E4" s="322" t="s">
        <v>218</v>
      </c>
      <c r="F4" s="25" t="s">
        <v>219</v>
      </c>
      <c r="G4" s="324" t="s">
        <v>251</v>
      </c>
      <c r="H4" s="324" t="s">
        <v>252</v>
      </c>
      <c r="I4" s="324" t="s">
        <v>253</v>
      </c>
      <c r="J4" s="324" t="s">
        <v>254</v>
      </c>
      <c r="K4" s="324" t="s">
        <v>255</v>
      </c>
      <c r="L4" s="324" t="s">
        <v>256</v>
      </c>
      <c r="M4" s="324" t="s">
        <v>257</v>
      </c>
      <c r="N4" s="324" t="s">
        <v>258</v>
      </c>
      <c r="O4" s="12" t="s">
        <v>259</v>
      </c>
      <c r="P4" s="12"/>
      <c r="Q4" s="12"/>
      <c r="R4" s="12"/>
      <c r="S4" s="12"/>
      <c r="T4" s="12"/>
      <c r="U4" s="12"/>
      <c r="V4" s="12"/>
      <c r="W4" s="12"/>
    </row>
    <row r="5" ht="28.5" spans="1:23">
      <c r="A5" s="38"/>
      <c r="B5" s="39"/>
      <c r="C5" s="12">
        <v>73</v>
      </c>
      <c r="D5" s="321" t="s">
        <v>217</v>
      </c>
      <c r="E5" s="26" t="s">
        <v>222</v>
      </c>
      <c r="F5" s="25" t="s">
        <v>219</v>
      </c>
      <c r="G5" s="33" t="s">
        <v>260</v>
      </c>
      <c r="H5" s="34"/>
      <c r="I5" s="42"/>
      <c r="J5" s="33" t="s">
        <v>261</v>
      </c>
      <c r="K5" s="34"/>
      <c r="L5" s="42"/>
      <c r="M5" s="33" t="s">
        <v>262</v>
      </c>
      <c r="N5" s="34"/>
      <c r="O5" s="42"/>
      <c r="P5" s="33" t="s">
        <v>263</v>
      </c>
      <c r="Q5" s="34"/>
      <c r="R5" s="42"/>
      <c r="S5" s="34" t="s">
        <v>264</v>
      </c>
      <c r="T5" s="34"/>
      <c r="U5" s="42"/>
      <c r="V5" s="12"/>
      <c r="W5" s="12"/>
    </row>
    <row r="6" ht="28.5" spans="1:23">
      <c r="A6" s="38"/>
      <c r="B6" s="39"/>
      <c r="C6" s="12">
        <v>106</v>
      </c>
      <c r="D6" s="321" t="s">
        <v>217</v>
      </c>
      <c r="E6" s="322" t="s">
        <v>223</v>
      </c>
      <c r="F6" s="25" t="s">
        <v>219</v>
      </c>
      <c r="G6" s="4" t="s">
        <v>248</v>
      </c>
      <c r="H6" s="4" t="s">
        <v>33</v>
      </c>
      <c r="I6" s="4" t="s">
        <v>206</v>
      </c>
      <c r="J6" s="4" t="s">
        <v>248</v>
      </c>
      <c r="K6" s="4" t="s">
        <v>33</v>
      </c>
      <c r="L6" s="4" t="s">
        <v>206</v>
      </c>
      <c r="M6" s="4" t="s">
        <v>248</v>
      </c>
      <c r="N6" s="4" t="s">
        <v>33</v>
      </c>
      <c r="O6" s="4" t="s">
        <v>206</v>
      </c>
      <c r="P6" s="4" t="s">
        <v>248</v>
      </c>
      <c r="Q6" s="4" t="s">
        <v>33</v>
      </c>
      <c r="R6" s="4" t="s">
        <v>206</v>
      </c>
      <c r="S6" s="4" t="s">
        <v>248</v>
      </c>
      <c r="T6" s="4" t="s">
        <v>33</v>
      </c>
      <c r="U6" s="4" t="s">
        <v>206</v>
      </c>
      <c r="V6" s="12"/>
      <c r="W6" s="12"/>
    </row>
    <row r="7" ht="28.5" spans="1:23">
      <c r="A7" s="40"/>
      <c r="B7" s="41"/>
      <c r="C7" s="12">
        <v>102</v>
      </c>
      <c r="D7" s="321" t="s">
        <v>217</v>
      </c>
      <c r="E7" s="322" t="s">
        <v>218</v>
      </c>
      <c r="F7" s="25" t="s">
        <v>219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="2" customFormat="1" ht="18.75" spans="1:23">
      <c r="A9" s="14" t="s">
        <v>224</v>
      </c>
      <c r="B9" s="15"/>
      <c r="C9" s="15"/>
      <c r="D9" s="15"/>
      <c r="E9" s="16"/>
      <c r="F9" s="17"/>
      <c r="G9" s="27"/>
      <c r="H9" s="32"/>
      <c r="I9" s="32"/>
      <c r="J9" s="14" t="s">
        <v>237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5"/>
      <c r="W9" s="22"/>
    </row>
    <row r="10" ht="60.75" customHeight="1" spans="1:23">
      <c r="A10" s="18" t="s">
        <v>265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1">
      <c r="A11" t="s">
        <v>239</v>
      </c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267</v>
      </c>
      <c r="B2" s="29" t="s">
        <v>202</v>
      </c>
      <c r="C2" s="29" t="s">
        <v>203</v>
      </c>
      <c r="D2" s="29" t="s">
        <v>204</v>
      </c>
      <c r="E2" s="29" t="s">
        <v>205</v>
      </c>
      <c r="F2" s="29" t="s">
        <v>206</v>
      </c>
      <c r="G2" s="28" t="s">
        <v>268</v>
      </c>
      <c r="H2" s="28" t="s">
        <v>269</v>
      </c>
      <c r="I2" s="28" t="s">
        <v>270</v>
      </c>
      <c r="J2" s="28" t="s">
        <v>269</v>
      </c>
      <c r="K2" s="28" t="s">
        <v>271</v>
      </c>
      <c r="L2" s="28" t="s">
        <v>269</v>
      </c>
      <c r="M2" s="29" t="s">
        <v>247</v>
      </c>
      <c r="N2" s="29" t="s">
        <v>215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267</v>
      </c>
      <c r="B4" s="31" t="s">
        <v>272</v>
      </c>
      <c r="C4" s="31" t="s">
        <v>248</v>
      </c>
      <c r="D4" s="31" t="s">
        <v>204</v>
      </c>
      <c r="E4" s="29" t="s">
        <v>205</v>
      </c>
      <c r="F4" s="29" t="s">
        <v>206</v>
      </c>
      <c r="G4" s="28" t="s">
        <v>268</v>
      </c>
      <c r="H4" s="28" t="s">
        <v>269</v>
      </c>
      <c r="I4" s="28" t="s">
        <v>270</v>
      </c>
      <c r="J4" s="28" t="s">
        <v>269</v>
      </c>
      <c r="K4" s="28" t="s">
        <v>271</v>
      </c>
      <c r="L4" s="28" t="s">
        <v>269</v>
      </c>
      <c r="M4" s="29" t="s">
        <v>247</v>
      </c>
      <c r="N4" s="29" t="s">
        <v>215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273</v>
      </c>
      <c r="B11" s="15"/>
      <c r="C11" s="15"/>
      <c r="D11" s="16"/>
      <c r="E11" s="17"/>
      <c r="F11" s="32"/>
      <c r="G11" s="27"/>
      <c r="H11" s="32"/>
      <c r="I11" s="14" t="s">
        <v>274</v>
      </c>
      <c r="J11" s="15"/>
      <c r="K11" s="15"/>
      <c r="L11" s="15"/>
      <c r="M11" s="15"/>
      <c r="N11" s="22"/>
    </row>
    <row r="12" ht="68.25" customHeight="1" spans="1:14">
      <c r="A12" s="18" t="s">
        <v>275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239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PageLayoutView="125" workbookViewId="0">
      <selection activeCell="H18" sqref="H18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241</v>
      </c>
      <c r="B2" s="5" t="s">
        <v>206</v>
      </c>
      <c r="C2" s="5" t="s">
        <v>202</v>
      </c>
      <c r="D2" s="5" t="s">
        <v>203</v>
      </c>
      <c r="E2" s="5" t="s">
        <v>204</v>
      </c>
      <c r="F2" s="5" t="s">
        <v>205</v>
      </c>
      <c r="G2" s="4" t="s">
        <v>277</v>
      </c>
      <c r="H2" s="4" t="s">
        <v>278</v>
      </c>
      <c r="I2" s="4" t="s">
        <v>279</v>
      </c>
      <c r="J2" s="4" t="s">
        <v>280</v>
      </c>
      <c r="K2" s="5" t="s">
        <v>247</v>
      </c>
      <c r="L2" s="5" t="s">
        <v>215</v>
      </c>
    </row>
    <row r="3" ht="28.5" spans="1:12">
      <c r="A3" s="12" t="s">
        <v>249</v>
      </c>
      <c r="B3" s="321" t="s">
        <v>220</v>
      </c>
      <c r="C3" s="12">
        <v>102</v>
      </c>
      <c r="D3" s="321" t="s">
        <v>217</v>
      </c>
      <c r="E3" s="322" t="s">
        <v>218</v>
      </c>
      <c r="F3" s="25" t="s">
        <v>219</v>
      </c>
      <c r="G3" t="s">
        <v>281</v>
      </c>
      <c r="H3" s="12" t="s">
        <v>282</v>
      </c>
      <c r="I3" s="12"/>
      <c r="J3" s="12"/>
      <c r="K3" s="12"/>
      <c r="L3" s="12"/>
    </row>
    <row r="4" ht="28.5" spans="1:12">
      <c r="A4" s="12" t="s">
        <v>283</v>
      </c>
      <c r="B4" s="321" t="s">
        <v>220</v>
      </c>
      <c r="C4" s="12">
        <v>73</v>
      </c>
      <c r="D4" s="321" t="s">
        <v>217</v>
      </c>
      <c r="E4" s="26" t="s">
        <v>222</v>
      </c>
      <c r="F4" s="25" t="s">
        <v>219</v>
      </c>
      <c r="G4" t="s">
        <v>281</v>
      </c>
      <c r="H4" s="12" t="s">
        <v>282</v>
      </c>
      <c r="I4" s="12"/>
      <c r="J4" s="12"/>
      <c r="K4" s="12"/>
      <c r="L4" s="12"/>
    </row>
    <row r="5" ht="28.5" spans="1:12">
      <c r="A5" s="12" t="s">
        <v>284</v>
      </c>
      <c r="B5" s="321" t="s">
        <v>220</v>
      </c>
      <c r="C5" s="12">
        <v>106</v>
      </c>
      <c r="D5" s="321" t="s">
        <v>217</v>
      </c>
      <c r="E5" s="322" t="s">
        <v>223</v>
      </c>
      <c r="F5" s="25" t="s">
        <v>219</v>
      </c>
      <c r="G5" t="s">
        <v>281</v>
      </c>
      <c r="H5" s="12" t="s">
        <v>282</v>
      </c>
      <c r="I5" s="12"/>
      <c r="J5" s="12"/>
      <c r="K5" s="12"/>
      <c r="L5" s="12"/>
    </row>
    <row r="6" spans="1:12">
      <c r="A6" s="9"/>
      <c r="B6" s="9"/>
      <c r="C6" s="9"/>
      <c r="D6" s="9"/>
      <c r="E6" s="9"/>
      <c r="F6" s="9"/>
      <c r="G6" s="12"/>
      <c r="H6" s="12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8.75" spans="1:12">
      <c r="A8" s="14" t="s">
        <v>224</v>
      </c>
      <c r="B8" s="15"/>
      <c r="C8" s="15"/>
      <c r="D8" s="15"/>
      <c r="E8" s="16"/>
      <c r="F8" s="17"/>
      <c r="G8" s="27"/>
      <c r="H8" s="14" t="s">
        <v>237</v>
      </c>
      <c r="I8" s="15"/>
      <c r="J8" s="15"/>
      <c r="K8" s="15"/>
      <c r="L8" s="22"/>
    </row>
    <row r="9" ht="79.5" customHeight="1" spans="1:12">
      <c r="A9" s="18" t="s">
        <v>285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">
      <c r="A10" t="s">
        <v>239</v>
      </c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C18" sqref="C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286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201</v>
      </c>
      <c r="B2" s="5" t="s">
        <v>206</v>
      </c>
      <c r="C2" s="5" t="s">
        <v>248</v>
      </c>
      <c r="D2" s="5" t="s">
        <v>204</v>
      </c>
      <c r="E2" s="5" t="s">
        <v>205</v>
      </c>
      <c r="F2" s="4" t="s">
        <v>287</v>
      </c>
      <c r="G2" s="4" t="s">
        <v>230</v>
      </c>
      <c r="H2" s="6" t="s">
        <v>231</v>
      </c>
      <c r="I2" s="20" t="s">
        <v>233</v>
      </c>
    </row>
    <row r="3" s="1" customFormat="1" ht="16.5" spans="1:9">
      <c r="A3" s="4"/>
      <c r="B3" s="7"/>
      <c r="C3" s="7"/>
      <c r="D3" s="7"/>
      <c r="E3" s="7"/>
      <c r="F3" s="4" t="s">
        <v>288</v>
      </c>
      <c r="G3" s="4" t="s">
        <v>234</v>
      </c>
      <c r="H3" s="8"/>
      <c r="I3" s="21"/>
    </row>
    <row r="4" spans="1:9">
      <c r="A4" s="9">
        <v>1</v>
      </c>
      <c r="B4" s="325" t="s">
        <v>289</v>
      </c>
      <c r="C4" s="325" t="s">
        <v>290</v>
      </c>
      <c r="D4" s="326" t="s">
        <v>291</v>
      </c>
      <c r="E4" s="12" t="s">
        <v>219</v>
      </c>
      <c r="F4" s="13">
        <v>0.02</v>
      </c>
      <c r="G4" s="13">
        <v>0.02</v>
      </c>
      <c r="H4" s="13">
        <f>SUM(F4:G4)</f>
        <v>0.04</v>
      </c>
      <c r="I4" s="12" t="s">
        <v>221</v>
      </c>
    </row>
    <row r="5" spans="1:9">
      <c r="A5" s="9"/>
      <c r="B5" s="9"/>
      <c r="C5" s="12"/>
      <c r="D5" s="12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224</v>
      </c>
      <c r="B12" s="15"/>
      <c r="C12" s="15"/>
      <c r="D12" s="16"/>
      <c r="E12" s="17"/>
      <c r="F12" s="14" t="s">
        <v>237</v>
      </c>
      <c r="G12" s="15"/>
      <c r="H12" s="16"/>
      <c r="I12" s="22"/>
    </row>
    <row r="13" ht="39" customHeight="1" spans="1:9">
      <c r="A13" s="18" t="s">
        <v>292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t="s">
        <v>239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2024-05-23T06:50:04Z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FE68D1C19DD2425D934DE45B4C1178D6</vt:lpwstr>
  </property>
  <property fmtid="{D5CDD505-2E9C-101B-9397-08002B2CF9AE}" pid="3" name="KSOProductBuildVer">
    <vt:lpwstr>2052-11.1.0.12358</vt:lpwstr>
  </property>
</Properties>
</file>