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<sst xmlns="http://schemas.openxmlformats.org/spreadsheetml/2006/main" count="937" uniqueCount="353">
  <si>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</si>
  <si>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</si>
  <si>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</si>
  <si>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</si>
  <si>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</si>
  <si>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</si>
  <si>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</si>
  <si>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</si>
  <si>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</si>
  <si>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</si>
  <si>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</si>
  <si>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</si>
  <si>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</si>
  <si>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</si>
  <si>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</si>
  <si>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</si>
  <si>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</si>
  <si>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</si>
  <si>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</si>
  <si>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</si>
  <si>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</si>
  <si>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</si>
  <si>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</si>
  <si>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</si>
  <si>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</si>
  <si>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</si>
  <si>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</si>
  <si>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</si>
  <si>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</si>
  <si>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</si>
  <si>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</si>
  <si>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</si>
  <si>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</si>
  <si>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</si>
  <si>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</si>
  <si>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</si>
  <si>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</si>
  <si>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</si>
  <si>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</si>
  <si>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</si>
  <si>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</si>
  <si>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</si>
  <si>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</si>
  <si>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</si>
  <si>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</si>
  <si>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</si>
  <si>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</si>
  <si>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</si>
  <si>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</si>
  <si>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</si>
  <si>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</si>
  <si>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</si>
  <si>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</si>
  <si>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</si>
  <si>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</si>
  <si>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</si>
  <si>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</si>
  <si>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</si>
  <si>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</si>
  <si>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</si>
  <si>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</si>
  <si>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</si>
  <si>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QAEEAM93655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</si>
  <si>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</si>
  <si>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</si>
  <si>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</si>
  <si>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</si>
  <si>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</si>
  <si>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</si>
  <si>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</si>
  <si>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</si>
  <si>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</si>
  <si>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</si>
  <si>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</si>
  <si>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</si>
  <si>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</si>
  <si>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</si>
  <si>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</si>
  <si>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</si>
  <si>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</si>
  <si>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</si>
  <si>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</si>
  <si>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</si>
  <si>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</si>
  <si>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</si>
  <si>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</si>
  <si>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</si>
  <si>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</si>
  <si>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</si>
  <si>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</si>
  <si>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</si>
  <si>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</si>
  <si>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</si>
  <si>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</si>
  <si>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</si>
  <si>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</si>
  <si>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</si>
  <si>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</si>
  <si>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</si>
  <si>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</si>
  <si>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</si>
  <si>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</si>
  <si>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</si>
  <si>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</si>
  <si>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</si>
  <si>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</si>
  <si>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</si>
  <si>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</si>
  <si>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</si>
  <si>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</si>
  <si>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</si>
  <si>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</si>
  <si>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</si>
  <si>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</si>
  <si>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</si>
  <si>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</si>
  <si>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</si>
  <si>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</si>
  <si>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</si>
  <si>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1、领奢线宽窄有大小，拉链顶左右大小，前中拼接左右不对称。</t>
  </si>
  <si>
    <t>2、上袖欠圆顺，撞色左右有宽窄</t>
  </si>
  <si>
    <t>3、袖口耳仔偏大，偏松。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</si>
  <si>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</si>
  <si>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</si>
  <si>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</si>
  <si>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</si>
  <si>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</si>
  <si>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</si>
  <si>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</si>
  <si>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</si>
  <si>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</si>
  <si>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</si>
  <si>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</si>
  <si>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</si>
  <si>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</si>
  <si>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</si>
  <si>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</si>
  <si>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</si>
  <si>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</si>
  <si>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</si>
  <si>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</si>
  <si>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</si>
  <si>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</si>
  <si>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</si>
  <si>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</si>
  <si>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</si>
  <si>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</si>
  <si>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</si>
  <si>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</si>
  <si>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</si>
  <si>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</si>
  <si>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+0</t>
  </si>
  <si>
    <t>前中长</t>
  </si>
  <si>
    <t>胸围</t>
  </si>
  <si>
    <t>+2</t>
  </si>
  <si>
    <t>摆围（平量）</t>
  </si>
  <si>
    <t>+1</t>
  </si>
  <si>
    <t>肩宽（参考）</t>
  </si>
  <si>
    <t>上领围</t>
  </si>
  <si>
    <t>下领围</t>
  </si>
  <si>
    <t>肩点袖长</t>
  </si>
  <si>
    <t>-1</t>
  </si>
  <si>
    <t>后中袖长</t>
  </si>
  <si>
    <t>袖肥/2</t>
  </si>
  <si>
    <t>袖肘围/2</t>
  </si>
  <si>
    <t>+0.5</t>
  </si>
  <si>
    <t>袖口/2（拉量）</t>
  </si>
  <si>
    <t>袖口/2（平量）</t>
  </si>
  <si>
    <t>插手袋长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</si>
  <si>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</si>
  <si>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</si>
  <si>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</si>
  <si>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</si>
  <si>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</si>
  <si>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</si>
  <si>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</si>
  <si>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</si>
  <si>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</si>
  <si>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</si>
  <si>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</si>
  <si>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</si>
  <si>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</si>
  <si>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</si>
  <si>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</si>
  <si>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</si>
  <si>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</si>
  <si>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</si>
  <si>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</si>
  <si>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</si>
  <si>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</si>
  <si>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</si>
  <si>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</si>
  <si>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先走1500件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</si>
  <si>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</si>
  <si>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</si>
  <si>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</si>
  <si>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</si>
  <si>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</si>
  <si>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</si>
  <si>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</si>
  <si>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</si>
  <si>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</si>
  <si>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</si>
  <si>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</si>
  <si>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</si>
  <si>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</si>
  <si>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</si>
  <si>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</si>
  <si>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</si>
  <si>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</si>
  <si>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</si>
  <si>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</si>
  <si>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</si>
  <si>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</si>
  <si>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</si>
  <si>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</si>
  <si>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</si>
  <si>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</si>
  <si>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</si>
  <si>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</si>
  <si>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</si>
  <si>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</si>
  <si>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</si>
  <si>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</si>
  <si>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1、前中拉链容皱，压线有宽窄。上袖容皱，不圆顺</t>
  </si>
  <si>
    <t>2、袖袢偏松，下摆冚线弯曲</t>
  </si>
  <si>
    <t>3、线头和油污没有清理干净，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</si>
  <si>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</si>
  <si>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</si>
  <si>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</si>
  <si>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</si>
  <si>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</si>
  <si>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</si>
  <si>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</si>
  <si>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第一批先走1500件，抽查125件，发现4件不良品，已按照以上提出的问题点改正，可以出货</t>
  </si>
  <si>
    <t>服装QC部门</t>
  </si>
  <si>
    <t>检验人</t>
  </si>
  <si>
    <t>+0 +0 +0</t>
  </si>
  <si>
    <t>+0.5 -0.5 +0</t>
  </si>
  <si>
    <t>-1 -1 -0.5</t>
  </si>
  <si>
    <t>-0.5 +0.5 +0</t>
  </si>
  <si>
    <t>-0.5 +0 -1</t>
  </si>
  <si>
    <t>-0.5 -1 -0.5</t>
  </si>
  <si>
    <t>+2 +2 +1</t>
  </si>
  <si>
    <t>+1 +2 +2</t>
  </si>
  <si>
    <t>+0 +1 +2</t>
  </si>
  <si>
    <t>+2 +2 +2</t>
  </si>
  <si>
    <t>+2 +1 +2</t>
  </si>
  <si>
    <t>+0 +2 +2</t>
  </si>
  <si>
    <t>+0 +2 +1</t>
  </si>
  <si>
    <t>+2 +1 +1</t>
  </si>
  <si>
    <t>+0.5 +0.5 +0</t>
  </si>
  <si>
    <t>+0 +0.5 +0.5</t>
  </si>
  <si>
    <t>-0.2 +0 +0</t>
  </si>
  <si>
    <t>-0.5 +0 +0</t>
  </si>
  <si>
    <t>-0.5 -0.5 +0</t>
  </si>
  <si>
    <t>+0.5 +0.5 +0.5</t>
  </si>
  <si>
    <t>+0.5 +0 +0</t>
  </si>
  <si>
    <t>-0.5 -0.5 -0.5</t>
  </si>
  <si>
    <t>-1 -1 -1</t>
  </si>
  <si>
    <t>-0.5 -1 +0</t>
  </si>
  <si>
    <t>-1 -1.5 +0</t>
  </si>
  <si>
    <t>-1.5 +0 -1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</si>
  <si>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</si>
  <si>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</si>
  <si>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</si>
  <si>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</si>
  <si>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</si>
  <si>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</si>
  <si>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</si>
  <si>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</si>
  <si>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</si>
  <si>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</si>
  <si>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</si>
  <si>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</si>
  <si>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</si>
  <si>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</si>
  <si>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</si>
  <si>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</si>
  <si>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2403Y0687</t>
  </si>
  <si>
    <t>暖绒弹力双面</t>
  </si>
  <si>
    <t>QAEEAM93655/94102</t>
  </si>
  <si>
    <t>三迈</t>
  </si>
  <si>
    <t>远山紫</t>
  </si>
  <si>
    <t>2403Y0688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</si>
  <si>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</si>
  <si>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</si>
  <si>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</si>
  <si>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</si>
  <si>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</si>
  <si>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</si>
  <si>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</si>
  <si>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</si>
  <si>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</si>
  <si>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</si>
  <si>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</si>
  <si>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</si>
  <si>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</si>
  <si>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</si>
  <si>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</si>
  <si>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</si>
  <si>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</si>
  <si>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</si>
  <si>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</si>
  <si>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</si>
  <si>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</si>
  <si>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</si>
  <si>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</si>
  <si>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</si>
  <si>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3#尼龙闭尾反装</t>
  </si>
  <si>
    <t>偉星</t>
  </si>
  <si>
    <t>5#树脂开尾</t>
  </si>
  <si>
    <t>无互染</t>
  </si>
  <si>
    <t>物料6</t>
  </si>
  <si>
    <t>物料7</t>
  </si>
  <si>
    <t>物料8</t>
  </si>
  <si>
    <t>物料9</t>
  </si>
  <si>
    <t>物料10</t>
  </si>
  <si>
    <t>制表时间：2024/5/5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</si>
  <si>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</si>
  <si>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</si>
  <si>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</si>
  <si>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</si>
  <si>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</si>
  <si>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</si>
  <si>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</si>
  <si>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</si>
  <si>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</si>
  <si>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</si>
  <si>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</si>
  <si>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</si>
  <si>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</si>
  <si>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</si>
  <si>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</si>
  <si>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</si>
  <si>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后幅印花+左右袋贴合+左前章仔</t>
  </si>
  <si>
    <t>烫标+印花+贴合</t>
  </si>
  <si>
    <t>无脱落开裂</t>
  </si>
  <si>
    <t>制表时间：2024/5/10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</si>
  <si>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</si>
  <si>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</si>
  <si>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</si>
  <si>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</si>
  <si>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</si>
  <si>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</si>
  <si>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CB胶浆印刷织带（8MM） </t>
  </si>
  <si>
    <t>黑色</t>
  </si>
  <si>
    <t>-2%</t>
  </si>
  <si>
    <t>-3%</t>
  </si>
  <si>
    <t>白色</t>
  </si>
  <si>
    <t>制表时间：4-30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</si>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</sst>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b/>
      <sz val="11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仿宋_GB2312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8" borderId="6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70" applyNumberFormat="0" applyAlignment="0" applyProtection="0">
      <alignment vertical="center"/>
    </xf>
    <xf numFmtId="0" fontId="55" fillId="10" borderId="71" applyNumberFormat="0" applyAlignment="0" applyProtection="0">
      <alignment vertical="center"/>
    </xf>
    <xf numFmtId="0" fontId="56" fillId="10" borderId="70" applyNumberFormat="0" applyAlignment="0" applyProtection="0">
      <alignment vertical="center"/>
    </xf>
    <xf numFmtId="0" fontId="57" fillId="11" borderId="72" applyNumberFormat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65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0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49" fontId="23" fillId="0" borderId="2" xfId="5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5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8" fontId="25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51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11" fillId="0" borderId="0" xfId="53" applyFont="1" applyFill="1" applyAlignment="1"/>
    <xf numFmtId="0" fontId="15" fillId="0" borderId="2" xfId="53" applyFont="1" applyFill="1" applyBorder="1" applyAlignment="1">
      <alignment horizontal="center"/>
    </xf>
    <xf numFmtId="0" fontId="15" fillId="0" borderId="2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49" fontId="21" fillId="0" borderId="2" xfId="54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49" fontId="29" fillId="0" borderId="2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1" fillId="0" borderId="9" xfId="52" applyFont="1" applyBorder="1" applyAlignment="1">
      <alignment horizontal="center" vertical="top"/>
    </xf>
    <xf numFmtId="0" fontId="30" fillId="0" borderId="10" xfId="52" applyFont="1" applyFill="1" applyBorder="1" applyAlignment="1">
      <alignment horizontal="left" vertical="center"/>
    </xf>
    <xf numFmtId="0" fontId="18" fillId="0" borderId="11" xfId="52" applyFont="1" applyFill="1" applyBorder="1" applyAlignment="1">
      <alignment horizontal="left" vertical="center"/>
    </xf>
    <xf numFmtId="0" fontId="30" fillId="0" borderId="11" xfId="52" applyFont="1" applyFill="1" applyBorder="1" applyAlignment="1">
      <alignment horizontal="center" vertical="center"/>
    </xf>
    <xf numFmtId="0" fontId="11" fillId="0" borderId="11" xfId="52" applyFont="1" applyFill="1" applyBorder="1" applyAlignment="1">
      <alignment vertical="center"/>
    </xf>
    <xf numFmtId="0" fontId="30" fillId="0" borderId="11" xfId="52" applyFont="1" applyFill="1" applyBorder="1" applyAlignment="1">
      <alignment vertical="center"/>
    </xf>
    <xf numFmtId="0" fontId="18" fillId="0" borderId="12" xfId="52" applyFont="1" applyBorder="1" applyAlignment="1">
      <alignment horizontal="left" vertical="center"/>
    </xf>
    <xf numFmtId="0" fontId="18" fillId="0" borderId="13" xfId="52" applyFont="1" applyBorder="1" applyAlignment="1">
      <alignment horizontal="left" vertical="center"/>
    </xf>
    <xf numFmtId="0" fontId="30" fillId="0" borderId="14" xfId="52" applyFont="1" applyFill="1" applyBorder="1" applyAlignment="1">
      <alignment vertical="center"/>
    </xf>
    <xf numFmtId="0" fontId="18" fillId="0" borderId="12" xfId="52" applyFont="1" applyFill="1" applyBorder="1" applyAlignment="1">
      <alignment horizontal="left" vertical="center"/>
    </xf>
    <xf numFmtId="0" fontId="30" fillId="0" borderId="12" xfId="52" applyFont="1" applyFill="1" applyBorder="1" applyAlignment="1">
      <alignment vertical="center"/>
    </xf>
    <xf numFmtId="58" fontId="11" fillId="0" borderId="12" xfId="52" applyNumberFormat="1" applyFont="1" applyFill="1" applyBorder="1" applyAlignment="1">
      <alignment horizontal="center" vertical="center"/>
    </xf>
    <xf numFmtId="0" fontId="11" fillId="0" borderId="12" xfId="52" applyFont="1" applyFill="1" applyBorder="1" applyAlignment="1">
      <alignment horizontal="center" vertical="center"/>
    </xf>
    <xf numFmtId="0" fontId="30" fillId="0" borderId="12" xfId="52" applyFont="1" applyFill="1" applyBorder="1" applyAlignment="1">
      <alignment horizontal="center" vertical="center"/>
    </xf>
    <xf numFmtId="0" fontId="30" fillId="0" borderId="14" xfId="52" applyFont="1" applyFill="1" applyBorder="1" applyAlignment="1">
      <alignment horizontal="left" vertical="center"/>
    </xf>
    <xf numFmtId="0" fontId="30" fillId="0" borderId="12" xfId="52" applyFont="1" applyFill="1" applyBorder="1" applyAlignment="1">
      <alignment horizontal="left" vertical="center"/>
    </xf>
    <xf numFmtId="0" fontId="30" fillId="0" borderId="15" xfId="52" applyFont="1" applyFill="1" applyBorder="1" applyAlignment="1">
      <alignment vertical="center"/>
    </xf>
    <xf numFmtId="0" fontId="18" fillId="0" borderId="16" xfId="52" applyFont="1" applyFill="1" applyBorder="1" applyAlignment="1">
      <alignment horizontal="left" vertical="center"/>
    </xf>
    <xf numFmtId="0" fontId="30" fillId="0" borderId="16" xfId="52" applyFont="1" applyFill="1" applyBorder="1" applyAlignment="1">
      <alignment vertical="center"/>
    </xf>
    <xf numFmtId="0" fontId="11" fillId="0" borderId="16" xfId="52" applyFont="1" applyFill="1" applyBorder="1" applyAlignment="1">
      <alignment horizontal="left" vertical="center"/>
    </xf>
    <xf numFmtId="0" fontId="30" fillId="0" borderId="16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0" fillId="0" borderId="10" xfId="52" applyFont="1" applyFill="1" applyBorder="1" applyAlignment="1">
      <alignment vertical="center"/>
    </xf>
    <xf numFmtId="0" fontId="30" fillId="0" borderId="17" xfId="52" applyFont="1" applyFill="1" applyBorder="1" applyAlignment="1">
      <alignment horizontal="left" vertical="center"/>
    </xf>
    <xf numFmtId="0" fontId="30" fillId="0" borderId="18" xfId="52" applyFont="1" applyFill="1" applyBorder="1" applyAlignment="1">
      <alignment horizontal="left" vertical="center"/>
    </xf>
    <xf numFmtId="0" fontId="11" fillId="0" borderId="12" xfId="52" applyFont="1" applyFill="1" applyBorder="1" applyAlignment="1">
      <alignment horizontal="left" vertical="center"/>
    </xf>
    <xf numFmtId="0" fontId="11" fillId="0" borderId="12" xfId="52" applyFont="1" applyFill="1" applyBorder="1" applyAlignment="1">
      <alignment vertical="center"/>
    </xf>
    <xf numFmtId="0" fontId="11" fillId="0" borderId="19" xfId="52" applyFont="1" applyFill="1" applyBorder="1" applyAlignment="1">
      <alignment horizontal="center" vertical="center"/>
    </xf>
    <xf numFmtId="0" fontId="11" fillId="0" borderId="20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0" fillId="0" borderId="11" xfId="52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20" xfId="52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horizontal="left" vertical="center" wrapText="1"/>
    </xf>
    <xf numFmtId="0" fontId="11" fillId="0" borderId="12" xfId="52" applyFont="1" applyFill="1" applyBorder="1" applyAlignment="1">
      <alignment horizontal="left" vertical="center" wrapText="1"/>
    </xf>
    <xf numFmtId="0" fontId="30" fillId="0" borderId="15" xfId="52" applyFont="1" applyFill="1" applyBorder="1" applyAlignment="1">
      <alignment horizontal="left" vertical="center"/>
    </xf>
    <xf numFmtId="0" fontId="10" fillId="0" borderId="16" xfId="52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right" vertical="center"/>
    </xf>
    <xf numFmtId="0" fontId="11" fillId="0" borderId="20" xfId="52" applyFont="1" applyFill="1" applyBorder="1" applyAlignment="1">
      <alignment horizontal="right" vertical="center"/>
    </xf>
    <xf numFmtId="0" fontId="32" fillId="0" borderId="10" xfId="52" applyFont="1" applyFill="1" applyBorder="1" applyAlignment="1">
      <alignment horizontal="left" vertical="center"/>
    </xf>
    <xf numFmtId="0" fontId="32" fillId="0" borderId="11" xfId="52" applyFont="1" applyFill="1" applyBorder="1" applyAlignment="1">
      <alignment horizontal="left" vertical="center"/>
    </xf>
    <xf numFmtId="0" fontId="30" fillId="0" borderId="19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center" vertical="center"/>
    </xf>
    <xf numFmtId="58" fontId="11" fillId="0" borderId="16" xfId="52" applyNumberFormat="1" applyFont="1" applyFill="1" applyBorder="1" applyAlignment="1">
      <alignment horizontal="center" vertical="center"/>
    </xf>
    <xf numFmtId="0" fontId="30" fillId="0" borderId="16" xfId="52" applyFont="1" applyFill="1" applyBorder="1" applyAlignment="1">
      <alignment horizontal="center" vertical="center"/>
    </xf>
    <xf numFmtId="0" fontId="11" fillId="0" borderId="11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/>
    </xf>
    <xf numFmtId="0" fontId="30" fillId="0" borderId="13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0" fillId="0" borderId="27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0" fontId="32" fillId="0" borderId="28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horizontal="left" vertical="center"/>
    </xf>
    <xf numFmtId="0" fontId="30" fillId="0" borderId="13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11" fillId="0" borderId="13" xfId="52" applyFont="1" applyFill="1" applyBorder="1" applyAlignment="1">
      <alignment horizontal="left" vertical="center" wrapText="1"/>
    </xf>
    <xf numFmtId="0" fontId="10" fillId="0" borderId="26" xfId="52" applyFill="1" applyBorder="1" applyAlignment="1">
      <alignment horizontal="center" vertical="center"/>
    </xf>
    <xf numFmtId="0" fontId="30" fillId="0" borderId="27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left" vertical="center"/>
    </xf>
    <xf numFmtId="0" fontId="11" fillId="0" borderId="13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center" vertical="center" wrapText="1"/>
    </xf>
    <xf numFmtId="0" fontId="10" fillId="0" borderId="28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right" vertical="center"/>
    </xf>
    <xf numFmtId="0" fontId="11" fillId="0" borderId="29" xfId="52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center" vertical="center"/>
    </xf>
    <xf numFmtId="0" fontId="29" fillId="0" borderId="0" xfId="53" applyFont="1" applyFill="1" applyAlignment="1">
      <alignment horizontal="center"/>
    </xf>
    <xf numFmtId="0" fontId="33" fillId="0" borderId="2" xfId="0" applyFont="1" applyFill="1" applyBorder="1" applyAlignment="1">
      <alignment horizontal="center"/>
    </xf>
    <xf numFmtId="179" fontId="2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5" fillId="0" borderId="2" xfId="53" applyFont="1" applyFill="1" applyBorder="1" applyAlignment="1"/>
    <xf numFmtId="49" fontId="15" fillId="0" borderId="2" xfId="53" applyNumberFormat="1" applyFont="1" applyFill="1" applyBorder="1" applyAlignment="1">
      <alignment horizontal="center"/>
    </xf>
    <xf numFmtId="14" fontId="21" fillId="0" borderId="0" xfId="53" applyNumberFormat="1" applyFont="1" applyFill="1" applyAlignment="1"/>
    <xf numFmtId="58" fontId="29" fillId="0" borderId="0" xfId="53" applyNumberFormat="1" applyFont="1" applyFill="1" applyAlignment="1">
      <alignment horizontal="left"/>
    </xf>
    <xf numFmtId="0" fontId="21" fillId="0" borderId="0" xfId="53" applyFont="1" applyFill="1" applyAlignment="1">
      <alignment horizontal="right"/>
    </xf>
    <xf numFmtId="0" fontId="10" fillId="0" borderId="0" xfId="52" applyFont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18" fillId="0" borderId="31" xfId="52" applyFont="1" applyBorder="1" applyAlignment="1">
      <alignment horizontal="center" vertical="center"/>
    </xf>
    <xf numFmtId="0" fontId="22" fillId="0" borderId="31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5" xfId="52" applyFont="1" applyBorder="1" applyAlignment="1">
      <alignment horizontal="center" vertical="center"/>
    </xf>
    <xf numFmtId="0" fontId="22" fillId="0" borderId="10" xfId="52" applyFont="1" applyBorder="1" applyAlignment="1">
      <alignment horizontal="center" vertical="center"/>
    </xf>
    <xf numFmtId="0" fontId="22" fillId="0" borderId="11" xfId="52" applyFont="1" applyBorder="1" applyAlignment="1">
      <alignment horizontal="center" vertical="center"/>
    </xf>
    <xf numFmtId="0" fontId="22" fillId="0" borderId="25" xfId="52" applyFont="1" applyBorder="1" applyAlignment="1">
      <alignment horizontal="center" vertical="center"/>
    </xf>
    <xf numFmtId="0" fontId="32" fillId="0" borderId="14" xfId="52" applyFont="1" applyBorder="1" applyAlignment="1">
      <alignment horizontal="left" vertical="center"/>
    </xf>
    <xf numFmtId="0" fontId="32" fillId="0" borderId="12" xfId="52" applyFont="1" applyBorder="1" applyAlignment="1">
      <alignment horizontal="left" vertical="center"/>
    </xf>
    <xf numFmtId="14" fontId="18" fillId="0" borderId="12" xfId="52" applyNumberFormat="1" applyFont="1" applyBorder="1" applyAlignment="1">
      <alignment horizontal="center" vertical="center"/>
    </xf>
    <xf numFmtId="14" fontId="18" fillId="0" borderId="13" xfId="52" applyNumberFormat="1" applyFont="1" applyBorder="1" applyAlignment="1">
      <alignment horizontal="center" vertical="center"/>
    </xf>
    <xf numFmtId="0" fontId="32" fillId="0" borderId="14" xfId="52" applyFont="1" applyBorder="1" applyAlignment="1">
      <alignment vertical="center"/>
    </xf>
    <xf numFmtId="49" fontId="18" fillId="0" borderId="12" xfId="52" applyNumberFormat="1" applyFont="1" applyBorder="1" applyAlignment="1">
      <alignment horizontal="center" vertical="center"/>
    </xf>
    <xf numFmtId="0" fontId="18" fillId="0" borderId="13" xfId="52" applyFont="1" applyBorder="1" applyAlignment="1">
      <alignment horizontal="center" vertical="center"/>
    </xf>
    <xf numFmtId="0" fontId="32" fillId="0" borderId="12" xfId="52" applyFont="1" applyBorder="1" applyAlignment="1">
      <alignment vertical="center"/>
    </xf>
    <xf numFmtId="0" fontId="18" fillId="0" borderId="32" xfId="52" applyFont="1" applyBorder="1" applyAlignment="1">
      <alignment horizontal="center" vertical="center"/>
    </xf>
    <xf numFmtId="0" fontId="18" fillId="0" borderId="33" xfId="52" applyFont="1" applyBorder="1" applyAlignment="1">
      <alignment horizontal="center" vertical="center"/>
    </xf>
    <xf numFmtId="0" fontId="10" fillId="0" borderId="12" xfId="52" applyFont="1" applyBorder="1" applyAlignment="1">
      <alignment vertical="center"/>
    </xf>
    <xf numFmtId="0" fontId="34" fillId="0" borderId="15" xfId="52" applyFont="1" applyBorder="1" applyAlignment="1">
      <alignment vertical="center"/>
    </xf>
    <xf numFmtId="0" fontId="18" fillId="0" borderId="34" xfId="52" applyFont="1" applyBorder="1" applyAlignment="1">
      <alignment horizontal="center" vertical="center"/>
    </xf>
    <xf numFmtId="0" fontId="18" fillId="0" borderId="29" xfId="52" applyFont="1" applyBorder="1" applyAlignment="1">
      <alignment horizontal="center" vertical="center"/>
    </xf>
    <xf numFmtId="0" fontId="32" fillId="0" borderId="15" xfId="52" applyFont="1" applyBorder="1" applyAlignment="1">
      <alignment horizontal="left" vertical="center"/>
    </xf>
    <xf numFmtId="0" fontId="32" fillId="0" borderId="16" xfId="52" applyFont="1" applyBorder="1" applyAlignment="1">
      <alignment horizontal="left" vertical="center"/>
    </xf>
    <xf numFmtId="14" fontId="18" fillId="0" borderId="16" xfId="52" applyNumberFormat="1" applyFont="1" applyBorder="1" applyAlignment="1">
      <alignment horizontal="center" vertical="center"/>
    </xf>
    <xf numFmtId="14" fontId="18" fillId="0" borderId="26" xfId="52" applyNumberFormat="1" applyFont="1" applyBorder="1" applyAlignment="1">
      <alignment horizontal="center" vertical="center"/>
    </xf>
    <xf numFmtId="0" fontId="22" fillId="0" borderId="0" xfId="52" applyFont="1" applyBorder="1" applyAlignment="1">
      <alignment horizontal="left" vertical="center"/>
    </xf>
    <xf numFmtId="0" fontId="32" fillId="0" borderId="10" xfId="52" applyFont="1" applyBorder="1" applyAlignment="1">
      <alignment vertical="center"/>
    </xf>
    <xf numFmtId="0" fontId="10" fillId="0" borderId="11" xfId="52" applyFont="1" applyBorder="1" applyAlignment="1">
      <alignment horizontal="left" vertical="center"/>
    </xf>
    <xf numFmtId="0" fontId="18" fillId="0" borderId="11" xfId="52" applyFont="1" applyBorder="1" applyAlignment="1">
      <alignment horizontal="left" vertical="center"/>
    </xf>
    <xf numFmtId="0" fontId="10" fillId="0" borderId="11" xfId="52" applyFont="1" applyBorder="1" applyAlignment="1">
      <alignment vertical="center"/>
    </xf>
    <xf numFmtId="0" fontId="32" fillId="0" borderId="11" xfId="52" applyFont="1" applyBorder="1" applyAlignment="1">
      <alignment vertical="center"/>
    </xf>
    <xf numFmtId="0" fontId="10" fillId="0" borderId="12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11" fillId="0" borderId="23" xfId="52" applyFont="1" applyBorder="1" applyAlignment="1">
      <alignment horizontal="left" vertical="center" wrapText="1"/>
    </xf>
    <xf numFmtId="0" fontId="11" fillId="0" borderId="18" xfId="52" applyFont="1" applyBorder="1" applyAlignment="1">
      <alignment horizontal="left" vertical="center" wrapText="1"/>
    </xf>
    <xf numFmtId="0" fontId="11" fillId="0" borderId="35" xfId="52" applyFont="1" applyBorder="1" applyAlignment="1">
      <alignment horizontal="left" vertical="center" wrapText="1"/>
    </xf>
    <xf numFmtId="0" fontId="11" fillId="0" borderId="21" xfId="52" applyFont="1" applyBorder="1" applyAlignment="1">
      <alignment horizontal="left" vertical="center"/>
    </xf>
    <xf numFmtId="0" fontId="11" fillId="0" borderId="20" xfId="52" applyFont="1" applyBorder="1" applyAlignment="1">
      <alignment horizontal="left" vertical="center"/>
    </xf>
    <xf numFmtId="0" fontId="11" fillId="0" borderId="24" xfId="52" applyFont="1" applyBorder="1" applyAlignment="1">
      <alignment horizontal="left" vertical="center"/>
    </xf>
    <xf numFmtId="0" fontId="11" fillId="0" borderId="19" xfId="52" applyFont="1" applyBorder="1" applyAlignment="1">
      <alignment horizontal="left" vertical="center"/>
    </xf>
    <xf numFmtId="0" fontId="18" fillId="0" borderId="15" xfId="52" applyFont="1" applyBorder="1" applyAlignment="1">
      <alignment horizontal="left" vertical="center"/>
    </xf>
    <xf numFmtId="0" fontId="18" fillId="0" borderId="16" xfId="52" applyFont="1" applyBorder="1" applyAlignment="1">
      <alignment horizontal="left" vertical="center"/>
    </xf>
    <xf numFmtId="0" fontId="11" fillId="0" borderId="10" xfId="52" applyFont="1" applyBorder="1" applyAlignment="1">
      <alignment horizontal="left" vertical="center" wrapText="1"/>
    </xf>
    <xf numFmtId="0" fontId="11" fillId="0" borderId="11" xfId="5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2" fillId="0" borderId="14" xfId="52" applyFont="1" applyFill="1" applyBorder="1" applyAlignment="1">
      <alignment horizontal="left" vertical="center"/>
    </xf>
    <xf numFmtId="0" fontId="32" fillId="0" borderId="15" xfId="52" applyFont="1" applyBorder="1" applyAlignment="1">
      <alignment horizontal="center" vertical="center"/>
    </xf>
    <xf numFmtId="0" fontId="32" fillId="0" borderId="16" xfId="52" applyFont="1" applyBorder="1" applyAlignment="1">
      <alignment horizontal="center" vertical="center"/>
    </xf>
    <xf numFmtId="0" fontId="32" fillId="0" borderId="14" xfId="52" applyFont="1" applyBorder="1" applyAlignment="1">
      <alignment horizontal="center" vertical="center"/>
    </xf>
    <xf numFmtId="0" fontId="32" fillId="0" borderId="12" xfId="52" applyFont="1" applyBorder="1" applyAlignment="1">
      <alignment horizontal="center" vertical="center"/>
    </xf>
    <xf numFmtId="0" fontId="30" fillId="0" borderId="12" xfId="52" applyFont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18" fillId="0" borderId="23" xfId="52" applyFont="1" applyFill="1" applyBorder="1" applyAlignment="1">
      <alignment horizontal="left" vertical="center"/>
    </xf>
    <xf numFmtId="0" fontId="18" fillId="0" borderId="18" xfId="52" applyFont="1" applyFill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0" fontId="22" fillId="0" borderId="38" xfId="52" applyFont="1" applyBorder="1" applyAlignment="1">
      <alignment vertical="center"/>
    </xf>
    <xf numFmtId="0" fontId="18" fillId="0" borderId="39" xfId="52" applyFont="1" applyBorder="1" applyAlignment="1">
      <alignment horizontal="center" vertical="center"/>
    </xf>
    <xf numFmtId="0" fontId="22" fillId="0" borderId="39" xfId="52" applyFont="1" applyBorder="1" applyAlignment="1">
      <alignment vertical="center"/>
    </xf>
    <xf numFmtId="58" fontId="10" fillId="0" borderId="39" xfId="52" applyNumberFormat="1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center" vertical="center"/>
    </xf>
    <xf numFmtId="0" fontId="22" fillId="0" borderId="42" xfId="52" applyFont="1" applyFill="1" applyBorder="1" applyAlignment="1">
      <alignment horizontal="center" vertical="center"/>
    </xf>
    <xf numFmtId="0" fontId="22" fillId="0" borderId="15" xfId="52" applyFont="1" applyFill="1" applyBorder="1" applyAlignment="1">
      <alignment horizontal="center" vertical="center"/>
    </xf>
    <xf numFmtId="0" fontId="22" fillId="0" borderId="16" xfId="52" applyFont="1" applyFill="1" applyBorder="1" applyAlignment="1">
      <alignment horizontal="center" vertical="center"/>
    </xf>
    <xf numFmtId="0" fontId="10" fillId="0" borderId="31" xfId="52" applyFont="1" applyBorder="1" applyAlignment="1">
      <alignment horizontal="center" vertical="center"/>
    </xf>
    <xf numFmtId="0" fontId="10" fillId="0" borderId="43" xfId="52" applyFont="1" applyBorder="1" applyAlignment="1">
      <alignment horizontal="center" vertical="center"/>
    </xf>
    <xf numFmtId="0" fontId="18" fillId="0" borderId="26" xfId="52" applyFont="1" applyBorder="1" applyAlignment="1">
      <alignment horizontal="left" vertical="center"/>
    </xf>
    <xf numFmtId="0" fontId="18" fillId="0" borderId="25" xfId="52" applyFont="1" applyBorder="1" applyAlignment="1">
      <alignment horizontal="left" vertical="center"/>
    </xf>
    <xf numFmtId="0" fontId="32" fillId="0" borderId="26" xfId="52" applyFont="1" applyBorder="1" applyAlignment="1">
      <alignment horizontal="left" vertical="center"/>
    </xf>
    <xf numFmtId="0" fontId="30" fillId="0" borderId="11" xfId="52" applyFont="1" applyBorder="1" applyAlignment="1">
      <alignment horizontal="left" vertical="center"/>
    </xf>
    <xf numFmtId="0" fontId="30" fillId="0" borderId="25" xfId="52" applyFont="1" applyBorder="1" applyAlignment="1">
      <alignment horizontal="left" vertical="center"/>
    </xf>
    <xf numFmtId="0" fontId="30" fillId="0" borderId="19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18" fillId="0" borderId="13" xfId="52" applyFont="1" applyFill="1" applyBorder="1" applyAlignment="1">
      <alignment horizontal="left" vertical="center"/>
    </xf>
    <xf numFmtId="0" fontId="32" fillId="0" borderId="26" xfId="52" applyFont="1" applyBorder="1" applyAlignment="1">
      <alignment horizontal="center" vertical="center"/>
    </xf>
    <xf numFmtId="0" fontId="30" fillId="0" borderId="13" xfId="52" applyFont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18" fillId="0" borderId="44" xfId="52" applyFont="1" applyBorder="1" applyAlignment="1">
      <alignment horizontal="center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0" fillId="0" borderId="0" xfId="52" applyFont="1" applyBorder="1" applyAlignment="1">
      <alignment horizontal="left" vertical="center"/>
    </xf>
    <xf numFmtId="0" fontId="35" fillId="0" borderId="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32" fillId="0" borderId="9" xfId="52" applyFont="1" applyBorder="1" applyAlignment="1">
      <alignment horizontal="left" vertical="center"/>
    </xf>
    <xf numFmtId="0" fontId="32" fillId="0" borderId="22" xfId="52" applyFont="1" applyBorder="1" applyAlignment="1">
      <alignment horizontal="left" vertical="center"/>
    </xf>
    <xf numFmtId="0" fontId="22" fillId="0" borderId="40" xfId="52" applyFont="1" applyBorder="1" applyAlignment="1">
      <alignment horizontal="left" vertical="center"/>
    </xf>
    <xf numFmtId="0" fontId="22" fillId="0" borderId="39" xfId="52" applyFont="1" applyBorder="1" applyAlignment="1">
      <alignment horizontal="left" vertical="center"/>
    </xf>
    <xf numFmtId="0" fontId="32" fillId="0" borderId="41" xfId="52" applyFont="1" applyBorder="1" applyAlignment="1">
      <alignment vertical="center"/>
    </xf>
    <xf numFmtId="0" fontId="10" fillId="0" borderId="42" xfId="52" applyFont="1" applyBorder="1" applyAlignment="1">
      <alignment horizontal="left" vertical="center"/>
    </xf>
    <xf numFmtId="0" fontId="18" fillId="0" borderId="42" xfId="52" applyFont="1" applyBorder="1" applyAlignment="1">
      <alignment horizontal="left" vertical="center"/>
    </xf>
    <xf numFmtId="0" fontId="10" fillId="0" borderId="42" xfId="52" applyFont="1" applyBorder="1" applyAlignment="1">
      <alignment vertical="center"/>
    </xf>
    <xf numFmtId="0" fontId="32" fillId="0" borderId="42" xfId="52" applyFont="1" applyBorder="1" applyAlignment="1">
      <alignment vertical="center"/>
    </xf>
    <xf numFmtId="0" fontId="32" fillId="0" borderId="41" xfId="52" applyFont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32" fillId="0" borderId="42" xfId="52" applyFont="1" applyBorder="1" applyAlignment="1">
      <alignment horizontal="center" vertical="center"/>
    </xf>
    <xf numFmtId="0" fontId="10" fillId="0" borderId="42" xfId="52" applyFont="1" applyBorder="1" applyAlignment="1">
      <alignment horizontal="center" vertical="center"/>
    </xf>
    <xf numFmtId="0" fontId="18" fillId="0" borderId="12" xfId="52" applyFont="1" applyBorder="1" applyAlignment="1">
      <alignment horizontal="center" vertical="center"/>
    </xf>
    <xf numFmtId="0" fontId="10" fillId="0" borderId="12" xfId="52" applyFont="1" applyBorder="1" applyAlignment="1">
      <alignment horizontal="center" vertical="center"/>
    </xf>
    <xf numFmtId="0" fontId="32" fillId="0" borderId="36" xfId="52" applyFont="1" applyBorder="1" applyAlignment="1">
      <alignment horizontal="left" vertical="center" wrapText="1"/>
    </xf>
    <xf numFmtId="0" fontId="32" fillId="0" borderId="37" xfId="52" applyFont="1" applyBorder="1" applyAlignment="1">
      <alignment horizontal="left" vertical="center" wrapText="1"/>
    </xf>
    <xf numFmtId="0" fontId="32" fillId="0" borderId="48" xfId="52" applyFont="1" applyBorder="1" applyAlignment="1">
      <alignment horizontal="left" vertical="center"/>
    </xf>
    <xf numFmtId="0" fontId="32" fillId="0" borderId="49" xfId="52" applyFont="1" applyBorder="1" applyAlignment="1">
      <alignment horizontal="left" vertical="center"/>
    </xf>
    <xf numFmtId="0" fontId="36" fillId="0" borderId="50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7" fillId="3" borderId="2" xfId="0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Fill="1" applyBorder="1" applyAlignment="1">
      <alignment horizontal="center" vertical="center"/>
    </xf>
    <xf numFmtId="9" fontId="18" fillId="0" borderId="2" xfId="52" applyNumberFormat="1" applyFont="1" applyBorder="1" applyAlignment="1">
      <alignment horizontal="center" vertical="center"/>
    </xf>
    <xf numFmtId="9" fontId="18" fillId="0" borderId="42" xfId="52" applyNumberFormat="1" applyFont="1" applyBorder="1" applyAlignment="1">
      <alignment horizontal="center" vertical="center"/>
    </xf>
    <xf numFmtId="9" fontId="18" fillId="0" borderId="12" xfId="52" applyNumberFormat="1" applyFont="1" applyBorder="1" applyAlignment="1">
      <alignment horizontal="center" vertical="center"/>
    </xf>
    <xf numFmtId="0" fontId="18" fillId="0" borderId="14" xfId="52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9" fontId="18" fillId="0" borderId="23" xfId="52" applyNumberFormat="1" applyFont="1" applyBorder="1" applyAlignment="1">
      <alignment horizontal="left" vertical="center"/>
    </xf>
    <xf numFmtId="9" fontId="18" fillId="0" borderId="18" xfId="52" applyNumberFormat="1" applyFont="1" applyBorder="1" applyAlignment="1">
      <alignment horizontal="left" vertical="center"/>
    </xf>
    <xf numFmtId="9" fontId="18" fillId="0" borderId="36" xfId="52" applyNumberFormat="1" applyFont="1" applyBorder="1" applyAlignment="1">
      <alignment horizontal="left" vertical="center"/>
    </xf>
    <xf numFmtId="9" fontId="18" fillId="0" borderId="37" xfId="52" applyNumberFormat="1" applyFont="1" applyBorder="1" applyAlignment="1">
      <alignment horizontal="left" vertical="center"/>
    </xf>
    <xf numFmtId="0" fontId="30" fillId="0" borderId="41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18" fillId="0" borderId="51" xfId="52" applyFont="1" applyFill="1" applyBorder="1" applyAlignment="1">
      <alignment horizontal="left" vertical="center"/>
    </xf>
    <xf numFmtId="0" fontId="18" fillId="0" borderId="52" xfId="52" applyFont="1" applyFill="1" applyBorder="1" applyAlignment="1">
      <alignment horizontal="left" vertical="center"/>
    </xf>
    <xf numFmtId="0" fontId="22" fillId="0" borderId="30" xfId="52" applyFont="1" applyBorder="1" applyAlignment="1">
      <alignment vertical="center"/>
    </xf>
    <xf numFmtId="0" fontId="39" fillId="0" borderId="39" xfId="52" applyFont="1" applyBorder="1" applyAlignment="1">
      <alignment horizontal="center" vertical="center"/>
    </xf>
    <xf numFmtId="0" fontId="22" fillId="0" borderId="31" xfId="52" applyFont="1" applyBorder="1" applyAlignment="1">
      <alignment vertical="center"/>
    </xf>
    <xf numFmtId="0" fontId="18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58" fontId="10" fillId="0" borderId="31" xfId="52" applyNumberFormat="1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18" fillId="0" borderId="54" xfId="52" applyFont="1" applyFill="1" applyBorder="1" applyAlignment="1">
      <alignment horizontal="left" vertical="center"/>
    </xf>
    <xf numFmtId="0" fontId="18" fillId="0" borderId="22" xfId="52" applyFont="1" applyFill="1" applyBorder="1" applyAlignment="1">
      <alignment horizontal="left" vertical="center"/>
    </xf>
    <xf numFmtId="0" fontId="32" fillId="0" borderId="55" xfId="52" applyFont="1" applyBorder="1" applyAlignment="1">
      <alignment horizontal="left" vertical="center"/>
    </xf>
    <xf numFmtId="0" fontId="22" fillId="0" borderId="45" xfId="52" applyFont="1" applyBorder="1" applyAlignment="1">
      <alignment horizontal="left" vertical="center"/>
    </xf>
    <xf numFmtId="0" fontId="18" fillId="0" borderId="46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29" xfId="52" applyFont="1" applyBorder="1" applyAlignment="1">
      <alignment horizontal="left" vertical="center" wrapText="1"/>
    </xf>
    <xf numFmtId="0" fontId="32" fillId="0" borderId="46" xfId="52" applyFont="1" applyBorder="1" applyAlignment="1">
      <alignment horizontal="left" vertical="center"/>
    </xf>
    <xf numFmtId="0" fontId="32" fillId="0" borderId="2" xfId="52" applyFont="1" applyBorder="1" applyAlignment="1">
      <alignment horizontal="center" vertical="center"/>
    </xf>
    <xf numFmtId="0" fontId="40" fillId="0" borderId="28" xfId="52" applyFont="1" applyBorder="1" applyAlignment="1">
      <alignment horizontal="left" vertical="center"/>
    </xf>
    <xf numFmtId="0" fontId="11" fillId="0" borderId="13" xfId="52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27" xfId="52" applyNumberFormat="1" applyFont="1" applyBorder="1" applyAlignment="1">
      <alignment horizontal="left" vertical="center"/>
    </xf>
    <xf numFmtId="9" fontId="18" fillId="0" borderId="29" xfId="52" applyNumberFormat="1" applyFont="1" applyBorder="1" applyAlignment="1">
      <alignment horizontal="left" vertical="center"/>
    </xf>
    <xf numFmtId="0" fontId="30" fillId="0" borderId="46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18" fillId="0" borderId="56" xfId="52" applyFont="1" applyFill="1" applyBorder="1" applyAlignment="1">
      <alignment horizontal="left" vertical="center"/>
    </xf>
    <xf numFmtId="0" fontId="22" fillId="0" borderId="57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18" fillId="0" borderId="55" xfId="52" applyFont="1" applyFill="1" applyBorder="1" applyAlignment="1">
      <alignment horizontal="left" vertical="center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2" fillId="0" borderId="60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41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/>
    </xf>
    <xf numFmtId="0" fontId="4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2" fillId="6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9" fillId="0" borderId="2" xfId="0" applyFont="1" applyBorder="1" applyAlignment="1" quotePrefix="1">
      <alignment horizontal="left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3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9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205740</xdr:colOff>
      <xdr:row>2</xdr:row>
      <xdr:rowOff>34290</xdr:rowOff>
    </xdr:from>
    <xdr:to>
      <xdr:col>9</xdr:col>
      <xdr:colOff>73025</xdr:colOff>
      <xdr:row>3</xdr:row>
      <xdr:rowOff>158115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67700" y="615315"/>
          <a:ext cx="93408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137160</xdr:colOff>
      <xdr:row>2</xdr:row>
      <xdr:rowOff>15240</xdr:rowOff>
    </xdr:from>
    <xdr:to>
      <xdr:col>9</xdr:col>
      <xdr:colOff>556260</xdr:colOff>
      <xdr:row>4</xdr:row>
      <xdr:rowOff>148590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65920" y="596265"/>
          <a:ext cx="419100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419100</xdr:colOff>
      <xdr:row>3</xdr:row>
      <xdr:rowOff>251460</xdr:rowOff>
    </xdr:from>
    <xdr:to>
      <xdr:col>8</xdr:col>
      <xdr:colOff>742950</xdr:colOff>
      <xdr:row>4</xdr:row>
      <xdr:rowOff>260985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81060" y="1137285"/>
          <a:ext cx="32385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10" customWidth="1"/>
    <col min="3" max="3" width="10.125" customWidth="1"/>
  </cols>
  <sheetData>
    <row r="1" ht="21" customHeight="1" spans="1:2">
      <c r="A1" s="411"/>
      <c r="B1" s="412" t="s">
        <v>0</v>
      </c>
    </row>
    <row r="2" spans="1:2">
      <c r="A2" s="9">
        <v>1</v>
      </c>
      <c r="B2" s="413" t="s">
        <v>1</v>
      </c>
    </row>
    <row r="3" spans="1:2">
      <c r="A3" s="9">
        <v>2</v>
      </c>
      <c r="B3" s="413" t="s">
        <v>2</v>
      </c>
    </row>
    <row r="4" spans="1:2">
      <c r="A4" s="9">
        <v>3</v>
      </c>
      <c r="B4" s="413" t="s">
        <v>3</v>
      </c>
    </row>
    <row r="5" spans="1:2">
      <c r="A5" s="9">
        <v>4</v>
      </c>
      <c r="B5" s="413" t="s">
        <v>4</v>
      </c>
    </row>
    <row r="6" spans="1:2">
      <c r="A6" s="9">
        <v>5</v>
      </c>
      <c r="B6" s="413" t="s">
        <v>5</v>
      </c>
    </row>
    <row r="7" spans="1:2">
      <c r="A7" s="9">
        <v>6</v>
      </c>
      <c r="B7" s="413" t="s">
        <v>6</v>
      </c>
    </row>
    <row r="8" s="409" customFormat="1" ht="15" customHeight="1" spans="1:2">
      <c r="A8" s="414">
        <v>7</v>
      </c>
      <c r="B8" s="415" t="s">
        <v>7</v>
      </c>
    </row>
    <row r="9" ht="18.95" customHeight="1" spans="1:2">
      <c r="A9" s="411"/>
      <c r="B9" s="416" t="s">
        <v>8</v>
      </c>
    </row>
    <row r="10" ht="15.95" customHeight="1" spans="1:2">
      <c r="A10" s="9">
        <v>1</v>
      </c>
      <c r="B10" s="417" t="s">
        <v>9</v>
      </c>
    </row>
    <row r="11" spans="1:2">
      <c r="A11" s="9">
        <v>2</v>
      </c>
      <c r="B11" s="413" t="s">
        <v>10</v>
      </c>
    </row>
    <row r="12" spans="1:2">
      <c r="A12" s="9">
        <v>3</v>
      </c>
      <c r="B12" s="415" t="s">
        <v>11</v>
      </c>
    </row>
    <row r="13" spans="1:2">
      <c r="A13" s="9">
        <v>4</v>
      </c>
      <c r="B13" s="413" t="s">
        <v>12</v>
      </c>
    </row>
    <row r="14" spans="1:2">
      <c r="A14" s="9">
        <v>5</v>
      </c>
      <c r="B14" s="413" t="s">
        <v>13</v>
      </c>
    </row>
    <row r="15" spans="1:2">
      <c r="A15" s="9">
        <v>6</v>
      </c>
      <c r="B15" s="413" t="s">
        <v>14</v>
      </c>
    </row>
    <row r="16" spans="1:2">
      <c r="A16" s="9">
        <v>7</v>
      </c>
      <c r="B16" s="413" t="s">
        <v>15</v>
      </c>
    </row>
    <row r="17" spans="1:2">
      <c r="A17" s="9">
        <v>8</v>
      </c>
      <c r="B17" s="413" t="s">
        <v>16</v>
      </c>
    </row>
    <row r="18" spans="1:2">
      <c r="A18" s="9">
        <v>9</v>
      </c>
      <c r="B18" s="413" t="s">
        <v>17</v>
      </c>
    </row>
    <row r="19" spans="1:2">
      <c r="A19" s="9"/>
      <c r="B19" s="413"/>
    </row>
    <row r="20" ht="20.25" spans="1:2">
      <c r="A20" s="411"/>
      <c r="B20" s="412" t="s">
        <v>18</v>
      </c>
    </row>
    <row r="21" spans="1:2">
      <c r="A21" s="9">
        <v>1</v>
      </c>
      <c r="B21" s="418" t="s">
        <v>19</v>
      </c>
    </row>
    <row r="22" spans="1:2">
      <c r="A22" s="9">
        <v>2</v>
      </c>
      <c r="B22" s="413" t="s">
        <v>20</v>
      </c>
    </row>
    <row r="23" spans="1:2">
      <c r="A23" s="9">
        <v>3</v>
      </c>
      <c r="B23" s="413" t="s">
        <v>21</v>
      </c>
    </row>
    <row r="24" spans="1:2">
      <c r="A24" s="9">
        <v>4</v>
      </c>
      <c r="B24" s="413" t="s">
        <v>22</v>
      </c>
    </row>
    <row r="25" spans="1:2">
      <c r="A25" s="9">
        <v>5</v>
      </c>
      <c r="B25" s="413" t="s">
        <v>23</v>
      </c>
    </row>
    <row r="26" spans="1:2">
      <c r="A26" s="9">
        <v>6</v>
      </c>
      <c r="B26" s="413" t="s">
        <v>24</v>
      </c>
    </row>
    <row r="27" spans="1:2">
      <c r="A27" s="9">
        <v>7</v>
      </c>
      <c r="B27" s="413" t="s">
        <v>25</v>
      </c>
    </row>
    <row r="28" spans="1:2">
      <c r="A28" s="9"/>
      <c r="B28" s="413"/>
    </row>
    <row r="29" ht="20.25" spans="1:2">
      <c r="A29" s="411"/>
      <c r="B29" s="412" t="s">
        <v>26</v>
      </c>
    </row>
    <row r="30" spans="1:2">
      <c r="A30" s="9">
        <v>1</v>
      </c>
      <c r="B30" s="418" t="s">
        <v>27</v>
      </c>
    </row>
    <row r="31" spans="1:2">
      <c r="A31" s="9">
        <v>2</v>
      </c>
      <c r="B31" s="413" t="s">
        <v>28</v>
      </c>
    </row>
    <row r="32" spans="1:2">
      <c r="A32" s="9">
        <v>3</v>
      </c>
      <c r="B32" s="413" t="s">
        <v>29</v>
      </c>
    </row>
    <row r="33" ht="28.5" spans="1:2">
      <c r="A33" s="9">
        <v>4</v>
      </c>
      <c r="B33" s="413" t="s">
        <v>30</v>
      </c>
    </row>
    <row r="34" spans="1:2">
      <c r="A34" s="9">
        <v>5</v>
      </c>
      <c r="B34" s="413" t="s">
        <v>31</v>
      </c>
    </row>
    <row r="35" spans="1:2">
      <c r="A35" s="9">
        <v>6</v>
      </c>
      <c r="B35" s="413" t="s">
        <v>32</v>
      </c>
    </row>
    <row r="36" spans="1:2">
      <c r="A36" s="9">
        <v>7</v>
      </c>
      <c r="B36" s="413" t="s">
        <v>33</v>
      </c>
    </row>
    <row r="37" spans="1:2">
      <c r="A37" s="9"/>
      <c r="B37" s="413"/>
    </row>
    <row r="39" spans="1:2">
      <c r="A39" s="419" t="s">
        <v>34</v>
      </c>
      <c r="B39" s="4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289</v>
      </c>
      <c r="H2" s="4"/>
      <c r="I2" s="4" t="s">
        <v>290</v>
      </c>
      <c r="J2" s="4"/>
      <c r="K2" s="6" t="s">
        <v>291</v>
      </c>
      <c r="L2" s="72" t="s">
        <v>292</v>
      </c>
      <c r="M2" s="20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73"/>
      <c r="M3" s="21"/>
    </row>
    <row r="4" ht="22" customHeight="1" spans="1:13">
      <c r="A4" s="63">
        <v>1</v>
      </c>
      <c r="B4" s="25" t="s">
        <v>282</v>
      </c>
      <c r="C4" s="24" t="s">
        <v>279</v>
      </c>
      <c r="D4" s="24" t="s">
        <v>280</v>
      </c>
      <c r="E4" s="25" t="s">
        <v>112</v>
      </c>
      <c r="F4" s="26" t="s">
        <v>281</v>
      </c>
      <c r="G4" s="64">
        <v>-0.01</v>
      </c>
      <c r="H4" s="65">
        <v>-0.01</v>
      </c>
      <c r="I4" s="65">
        <v>-0.02</v>
      </c>
      <c r="J4" s="65">
        <v>-0.01</v>
      </c>
      <c r="K4" s="68"/>
      <c r="L4" s="11" t="s">
        <v>95</v>
      </c>
      <c r="M4" s="11" t="s">
        <v>296</v>
      </c>
    </row>
    <row r="5" ht="22" customHeight="1" spans="1:13">
      <c r="A5" s="63">
        <v>2</v>
      </c>
      <c r="B5" s="25" t="s">
        <v>282</v>
      </c>
      <c r="C5" s="24" t="s">
        <v>279</v>
      </c>
      <c r="D5" s="24" t="s">
        <v>280</v>
      </c>
      <c r="E5" s="25" t="s">
        <v>283</v>
      </c>
      <c r="F5" s="26" t="s">
        <v>281</v>
      </c>
      <c r="G5" s="64">
        <v>-0.01</v>
      </c>
      <c r="H5" s="65">
        <v>-0.01</v>
      </c>
      <c r="I5" s="65">
        <v>-0.02</v>
      </c>
      <c r="J5" s="65">
        <v>-0.01</v>
      </c>
      <c r="K5" s="68"/>
      <c r="L5" s="11" t="s">
        <v>95</v>
      </c>
      <c r="M5" s="11" t="s">
        <v>296</v>
      </c>
    </row>
    <row r="6" ht="22" customHeight="1" spans="1:13">
      <c r="A6" s="63">
        <v>3</v>
      </c>
      <c r="B6" s="25" t="s">
        <v>282</v>
      </c>
      <c r="C6" s="24" t="s">
        <v>284</v>
      </c>
      <c r="D6" s="24" t="s">
        <v>280</v>
      </c>
      <c r="E6" s="25" t="s">
        <v>111</v>
      </c>
      <c r="F6" s="26" t="s">
        <v>281</v>
      </c>
      <c r="G6" s="64">
        <v>-0.01</v>
      </c>
      <c r="H6" s="65">
        <v>-0.01</v>
      </c>
      <c r="I6" s="65">
        <v>-0.02</v>
      </c>
      <c r="J6" s="65">
        <v>-0.01</v>
      </c>
      <c r="K6" s="68"/>
      <c r="L6" s="11" t="s">
        <v>95</v>
      </c>
      <c r="M6" s="11" t="s">
        <v>296</v>
      </c>
    </row>
    <row r="7" ht="22" customHeight="1" spans="1:13">
      <c r="A7" s="63"/>
      <c r="B7" s="24"/>
      <c r="C7" s="24"/>
      <c r="D7" s="24"/>
      <c r="E7" s="25"/>
      <c r="F7" s="29"/>
      <c r="G7" s="64"/>
      <c r="H7" s="64"/>
      <c r="I7" s="65"/>
      <c r="J7" s="65"/>
      <c r="K7" s="68"/>
      <c r="L7" s="11"/>
      <c r="M7" s="11"/>
    </row>
    <row r="8" ht="22" customHeight="1" spans="1:13">
      <c r="A8" s="63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3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3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3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4" t="s">
        <v>297</v>
      </c>
      <c r="B12" s="15"/>
      <c r="C12" s="15"/>
      <c r="D12" s="30"/>
      <c r="E12" s="16"/>
      <c r="F12" s="67"/>
      <c r="G12" s="31"/>
      <c r="H12" s="14" t="s">
        <v>286</v>
      </c>
      <c r="I12" s="15"/>
      <c r="J12" s="15"/>
      <c r="K12" s="16"/>
      <c r="L12" s="74"/>
      <c r="M12" s="22"/>
    </row>
    <row r="13" ht="84" customHeight="1" spans="1:13">
      <c r="A13" s="70" t="s">
        <v>298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4" sqref="L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4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38" t="s">
        <v>301</v>
      </c>
      <c r="H2" s="39"/>
      <c r="I2" s="60"/>
      <c r="J2" s="38" t="s">
        <v>302</v>
      </c>
      <c r="K2" s="39"/>
      <c r="L2" s="60"/>
      <c r="M2" s="38" t="s">
        <v>303</v>
      </c>
      <c r="N2" s="39"/>
      <c r="O2" s="60"/>
      <c r="P2" s="38" t="s">
        <v>304</v>
      </c>
      <c r="Q2" s="39"/>
      <c r="R2" s="60"/>
      <c r="S2" s="39" t="s">
        <v>305</v>
      </c>
      <c r="T2" s="39"/>
      <c r="U2" s="60"/>
      <c r="V2" s="34" t="s">
        <v>306</v>
      </c>
      <c r="W2" s="34" t="s">
        <v>278</v>
      </c>
    </row>
    <row r="3" s="1" customFormat="1" ht="16.5" spans="1:23">
      <c r="A3" s="7"/>
      <c r="B3" s="40"/>
      <c r="C3" s="40"/>
      <c r="D3" s="40"/>
      <c r="E3" s="40"/>
      <c r="F3" s="40"/>
      <c r="G3" s="4" t="s">
        <v>307</v>
      </c>
      <c r="H3" s="4" t="s">
        <v>67</v>
      </c>
      <c r="I3" s="4" t="s">
        <v>269</v>
      </c>
      <c r="J3" s="4" t="s">
        <v>307</v>
      </c>
      <c r="K3" s="4" t="s">
        <v>67</v>
      </c>
      <c r="L3" s="4" t="s">
        <v>269</v>
      </c>
      <c r="M3" s="4" t="s">
        <v>307</v>
      </c>
      <c r="N3" s="4" t="s">
        <v>67</v>
      </c>
      <c r="O3" s="4" t="s">
        <v>269</v>
      </c>
      <c r="P3" s="4" t="s">
        <v>307</v>
      </c>
      <c r="Q3" s="4" t="s">
        <v>67</v>
      </c>
      <c r="R3" s="4" t="s">
        <v>269</v>
      </c>
      <c r="S3" s="4" t="s">
        <v>307</v>
      </c>
      <c r="T3" s="4" t="s">
        <v>67</v>
      </c>
      <c r="U3" s="4" t="s">
        <v>269</v>
      </c>
      <c r="V3" s="62"/>
      <c r="W3" s="62"/>
    </row>
    <row r="4" ht="18.75" spans="1:23">
      <c r="A4" s="41" t="s">
        <v>308</v>
      </c>
      <c r="B4" s="42" t="s">
        <v>282</v>
      </c>
      <c r="C4" s="24" t="s">
        <v>279</v>
      </c>
      <c r="D4" s="24" t="s">
        <v>280</v>
      </c>
      <c r="E4" s="25" t="s">
        <v>112</v>
      </c>
      <c r="F4" s="26" t="s">
        <v>281</v>
      </c>
      <c r="G4" s="421" t="s">
        <v>309</v>
      </c>
      <c r="H4" s="44"/>
      <c r="I4" s="44" t="s">
        <v>310</v>
      </c>
      <c r="J4" s="44" t="s">
        <v>311</v>
      </c>
      <c r="K4" s="28"/>
      <c r="L4" s="44" t="s">
        <v>310</v>
      </c>
      <c r="M4" s="11"/>
      <c r="N4" s="11"/>
      <c r="O4" s="11"/>
      <c r="P4" s="11"/>
      <c r="Q4" s="11"/>
      <c r="R4" s="11"/>
      <c r="S4" s="11"/>
      <c r="T4" s="11"/>
      <c r="U4" s="11"/>
      <c r="V4" s="11" t="s">
        <v>312</v>
      </c>
      <c r="W4" s="11"/>
    </row>
    <row r="5" ht="18.75" spans="1:23">
      <c r="A5" s="45"/>
      <c r="B5" s="46"/>
      <c r="C5" s="24" t="s">
        <v>279</v>
      </c>
      <c r="D5" s="24" t="s">
        <v>280</v>
      </c>
      <c r="E5" s="25" t="s">
        <v>283</v>
      </c>
      <c r="F5" s="26" t="s">
        <v>281</v>
      </c>
      <c r="G5" s="47" t="s">
        <v>313</v>
      </c>
      <c r="H5" s="48"/>
      <c r="I5" s="61"/>
      <c r="J5" s="47" t="s">
        <v>314</v>
      </c>
      <c r="K5" s="48"/>
      <c r="L5" s="61"/>
      <c r="M5" s="38" t="s">
        <v>315</v>
      </c>
      <c r="N5" s="39"/>
      <c r="O5" s="60"/>
      <c r="P5" s="38" t="s">
        <v>316</v>
      </c>
      <c r="Q5" s="39"/>
      <c r="R5" s="60"/>
      <c r="S5" s="39" t="s">
        <v>317</v>
      </c>
      <c r="T5" s="39"/>
      <c r="U5" s="60"/>
      <c r="V5" s="11"/>
      <c r="W5" s="11"/>
    </row>
    <row r="6" ht="18.75" spans="1:23">
      <c r="A6" s="45"/>
      <c r="B6" s="46"/>
      <c r="C6" s="24" t="s">
        <v>284</v>
      </c>
      <c r="D6" s="24" t="s">
        <v>280</v>
      </c>
      <c r="E6" s="25" t="s">
        <v>111</v>
      </c>
      <c r="F6" s="26" t="s">
        <v>281</v>
      </c>
      <c r="G6" s="49" t="s">
        <v>307</v>
      </c>
      <c r="H6" s="49" t="s">
        <v>67</v>
      </c>
      <c r="I6" s="49" t="s">
        <v>269</v>
      </c>
      <c r="J6" s="49" t="s">
        <v>307</v>
      </c>
      <c r="K6" s="49" t="s">
        <v>67</v>
      </c>
      <c r="L6" s="49" t="s">
        <v>269</v>
      </c>
      <c r="M6" s="4" t="s">
        <v>307</v>
      </c>
      <c r="N6" s="4" t="s">
        <v>67</v>
      </c>
      <c r="O6" s="4" t="s">
        <v>269</v>
      </c>
      <c r="P6" s="4" t="s">
        <v>307</v>
      </c>
      <c r="Q6" s="4" t="s">
        <v>67</v>
      </c>
      <c r="R6" s="4" t="s">
        <v>269</v>
      </c>
      <c r="S6" s="4" t="s">
        <v>307</v>
      </c>
      <c r="T6" s="4" t="s">
        <v>67</v>
      </c>
      <c r="U6" s="4" t="s">
        <v>269</v>
      </c>
      <c r="V6" s="11"/>
      <c r="W6" s="11"/>
    </row>
    <row r="7" ht="18.75" spans="1:23">
      <c r="A7" s="50"/>
      <c r="B7" s="51"/>
      <c r="C7" s="24"/>
      <c r="D7" s="24"/>
      <c r="E7" s="25"/>
      <c r="F7" s="52"/>
      <c r="G7" s="28"/>
      <c r="H7" s="44"/>
      <c r="I7" s="44"/>
      <c r="J7" s="44"/>
      <c r="K7" s="44"/>
      <c r="L7" s="2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1"/>
      <c r="B8" s="42"/>
      <c r="C8" s="53"/>
      <c r="D8" s="53"/>
      <c r="E8" s="53"/>
      <c r="F8" s="41"/>
      <c r="G8" s="11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5"/>
      <c r="B9" s="46"/>
      <c r="C9" s="50"/>
      <c r="D9" s="54"/>
      <c r="E9" s="50"/>
      <c r="F9" s="50"/>
      <c r="G9" s="11"/>
      <c r="H9" s="44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1"/>
      <c r="B10" s="42"/>
      <c r="C10" s="55"/>
      <c r="D10" s="53"/>
      <c r="E10" s="55"/>
      <c r="F10" s="41"/>
      <c r="G10" s="11"/>
      <c r="H10" s="44"/>
      <c r="I10" s="4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5"/>
      <c r="B11" s="46"/>
      <c r="C11" s="56"/>
      <c r="D11" s="54"/>
      <c r="E11" s="56"/>
      <c r="F11" s="5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7"/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6"/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318</v>
      </c>
      <c r="B17" s="15"/>
      <c r="C17" s="15"/>
      <c r="D17" s="15"/>
      <c r="E17" s="16"/>
      <c r="F17" s="17"/>
      <c r="G17" s="31"/>
      <c r="H17" s="37"/>
      <c r="I17" s="37"/>
      <c r="J17" s="14" t="s">
        <v>286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8" t="s">
        <v>319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321</v>
      </c>
      <c r="B2" s="34" t="s">
        <v>265</v>
      </c>
      <c r="C2" s="34" t="s">
        <v>266</v>
      </c>
      <c r="D2" s="34" t="s">
        <v>267</v>
      </c>
      <c r="E2" s="34" t="s">
        <v>268</v>
      </c>
      <c r="F2" s="34" t="s">
        <v>269</v>
      </c>
      <c r="G2" s="33" t="s">
        <v>322</v>
      </c>
      <c r="H2" s="33" t="s">
        <v>323</v>
      </c>
      <c r="I2" s="33" t="s">
        <v>324</v>
      </c>
      <c r="J2" s="33" t="s">
        <v>323</v>
      </c>
      <c r="K2" s="33" t="s">
        <v>325</v>
      </c>
      <c r="L2" s="33" t="s">
        <v>323</v>
      </c>
      <c r="M2" s="34" t="s">
        <v>306</v>
      </c>
      <c r="N2" s="34" t="s">
        <v>278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5" t="s">
        <v>321</v>
      </c>
      <c r="B4" s="36" t="s">
        <v>326</v>
      </c>
      <c r="C4" s="36" t="s">
        <v>307</v>
      </c>
      <c r="D4" s="36" t="s">
        <v>267</v>
      </c>
      <c r="E4" s="34" t="s">
        <v>268</v>
      </c>
      <c r="F4" s="34" t="s">
        <v>269</v>
      </c>
      <c r="G4" s="33" t="s">
        <v>322</v>
      </c>
      <c r="H4" s="33" t="s">
        <v>323</v>
      </c>
      <c r="I4" s="33" t="s">
        <v>324</v>
      </c>
      <c r="J4" s="33" t="s">
        <v>323</v>
      </c>
      <c r="K4" s="33" t="s">
        <v>325</v>
      </c>
      <c r="L4" s="33" t="s">
        <v>323</v>
      </c>
      <c r="M4" s="34" t="s">
        <v>306</v>
      </c>
      <c r="N4" s="34" t="s">
        <v>278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327</v>
      </c>
      <c r="B11" s="15"/>
      <c r="C11" s="15"/>
      <c r="D11" s="16"/>
      <c r="E11" s="17"/>
      <c r="F11" s="37"/>
      <c r="G11" s="31"/>
      <c r="H11" s="37"/>
      <c r="I11" s="14" t="s">
        <v>328</v>
      </c>
      <c r="J11" s="15"/>
      <c r="K11" s="15"/>
      <c r="L11" s="15"/>
      <c r="M11" s="15"/>
      <c r="N11" s="22"/>
    </row>
    <row r="12" ht="16.5" spans="1:14">
      <c r="A12" s="18" t="s">
        <v>329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1.4" customWidth="1"/>
    <col min="7" max="7" width="14.4" customWidth="1"/>
    <col min="8" max="8" width="15" customWidth="1"/>
    <col min="9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306</v>
      </c>
      <c r="L2" s="5" t="s">
        <v>278</v>
      </c>
    </row>
    <row r="3" ht="24" spans="1:12">
      <c r="A3" s="23" t="s">
        <v>308</v>
      </c>
      <c r="B3" s="24" t="s">
        <v>282</v>
      </c>
      <c r="C3" s="24" t="s">
        <v>279</v>
      </c>
      <c r="D3" s="24" t="s">
        <v>280</v>
      </c>
      <c r="E3" s="25" t="s">
        <v>112</v>
      </c>
      <c r="F3" s="26" t="s">
        <v>281</v>
      </c>
      <c r="G3" s="27" t="s">
        <v>335</v>
      </c>
      <c r="H3" s="28" t="s">
        <v>336</v>
      </c>
      <c r="I3" s="28"/>
      <c r="J3" s="11"/>
      <c r="K3" s="32" t="s">
        <v>337</v>
      </c>
      <c r="L3" s="11" t="s">
        <v>296</v>
      </c>
    </row>
    <row r="4" ht="24" spans="1:12">
      <c r="A4" s="23" t="s">
        <v>308</v>
      </c>
      <c r="B4" s="24" t="s">
        <v>282</v>
      </c>
      <c r="C4" s="24" t="s">
        <v>279</v>
      </c>
      <c r="D4" s="24" t="s">
        <v>280</v>
      </c>
      <c r="E4" s="25" t="s">
        <v>283</v>
      </c>
      <c r="F4" s="26" t="s">
        <v>281</v>
      </c>
      <c r="G4" s="27" t="s">
        <v>335</v>
      </c>
      <c r="H4" s="28" t="s">
        <v>336</v>
      </c>
      <c r="I4" s="28"/>
      <c r="J4" s="11"/>
      <c r="K4" s="32" t="s">
        <v>337</v>
      </c>
      <c r="L4" s="11" t="s">
        <v>296</v>
      </c>
    </row>
    <row r="5" ht="24" spans="1:12">
      <c r="A5" s="23" t="s">
        <v>308</v>
      </c>
      <c r="B5" s="24" t="s">
        <v>282</v>
      </c>
      <c r="C5" s="24" t="s">
        <v>284</v>
      </c>
      <c r="D5" s="24" t="s">
        <v>280</v>
      </c>
      <c r="E5" s="25" t="s">
        <v>111</v>
      </c>
      <c r="F5" s="26" t="s">
        <v>281</v>
      </c>
      <c r="G5" s="27" t="s">
        <v>335</v>
      </c>
      <c r="H5" s="28" t="s">
        <v>336</v>
      </c>
      <c r="I5" s="9"/>
      <c r="J5" s="9"/>
      <c r="K5" s="32" t="s">
        <v>337</v>
      </c>
      <c r="L5" s="11" t="s">
        <v>296</v>
      </c>
    </row>
    <row r="6" ht="18.75" spans="1:12">
      <c r="A6" s="23"/>
      <c r="B6" s="24"/>
      <c r="C6" s="24"/>
      <c r="D6" s="24"/>
      <c r="E6" s="25"/>
      <c r="F6" s="29"/>
      <c r="G6" s="27"/>
      <c r="H6" s="28"/>
      <c r="I6" s="9"/>
      <c r="J6" s="9"/>
      <c r="K6" s="32"/>
      <c r="L6" s="11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338</v>
      </c>
      <c r="B9" s="15"/>
      <c r="C9" s="15"/>
      <c r="D9" s="15"/>
      <c r="E9" s="16"/>
      <c r="F9" s="17"/>
      <c r="G9" s="31"/>
      <c r="H9" s="14" t="s">
        <v>339</v>
      </c>
      <c r="I9" s="15"/>
      <c r="J9" s="15"/>
      <c r="K9" s="15"/>
      <c r="L9" s="22"/>
    </row>
    <row r="10" ht="16.5" spans="1:12">
      <c r="A10" s="18" t="s">
        <v>340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307</v>
      </c>
      <c r="D2" s="5" t="s">
        <v>267</v>
      </c>
      <c r="E2" s="5" t="s">
        <v>268</v>
      </c>
      <c r="F2" s="4" t="s">
        <v>342</v>
      </c>
      <c r="G2" s="4" t="s">
        <v>290</v>
      </c>
      <c r="H2" s="6" t="s">
        <v>291</v>
      </c>
      <c r="I2" s="20" t="s">
        <v>293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294</v>
      </c>
      <c r="H3" s="8"/>
      <c r="I3" s="21"/>
    </row>
    <row r="4" spans="1:9">
      <c r="A4" s="9">
        <v>1</v>
      </c>
      <c r="B4" s="9" t="s">
        <v>344</v>
      </c>
      <c r="C4" s="10" t="s">
        <v>345</v>
      </c>
      <c r="D4" s="11" t="s">
        <v>346</v>
      </c>
      <c r="E4" s="11" t="s">
        <v>62</v>
      </c>
      <c r="F4" s="12" t="s">
        <v>347</v>
      </c>
      <c r="G4" s="12" t="s">
        <v>348</v>
      </c>
      <c r="H4" s="13">
        <v>-0.05</v>
      </c>
      <c r="I4" s="11" t="s">
        <v>296</v>
      </c>
    </row>
    <row r="5" spans="1:9">
      <c r="A5" s="9">
        <v>2</v>
      </c>
      <c r="B5" s="9" t="s">
        <v>344</v>
      </c>
      <c r="C5" s="10" t="s">
        <v>345</v>
      </c>
      <c r="D5" s="11" t="s">
        <v>349</v>
      </c>
      <c r="E5" s="11" t="s">
        <v>62</v>
      </c>
      <c r="F5" s="13">
        <v>-0.01</v>
      </c>
      <c r="G5" s="13">
        <v>-0.01</v>
      </c>
      <c r="H5" s="13">
        <v>-0.03</v>
      </c>
      <c r="I5" s="11" t="s">
        <v>296</v>
      </c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350</v>
      </c>
      <c r="B12" s="15"/>
      <c r="C12" s="15"/>
      <c r="D12" s="16"/>
      <c r="E12" s="17"/>
      <c r="F12" s="14" t="s">
        <v>351</v>
      </c>
      <c r="G12" s="15"/>
      <c r="H12" s="16"/>
      <c r="I12" s="22"/>
    </row>
    <row r="13" ht="16.5" spans="1:9">
      <c r="A13" s="18" t="s">
        <v>352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0" sqref="B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9" t="s">
        <v>35</v>
      </c>
      <c r="C2" s="390"/>
      <c r="D2" s="390"/>
      <c r="E2" s="390"/>
      <c r="F2" s="390"/>
      <c r="G2" s="390"/>
      <c r="H2" s="390"/>
      <c r="I2" s="404"/>
    </row>
    <row r="3" ht="27.95" customHeight="1" spans="2:9">
      <c r="B3" s="391"/>
      <c r="C3" s="392"/>
      <c r="D3" s="393" t="s">
        <v>36</v>
      </c>
      <c r="E3" s="394"/>
      <c r="F3" s="395" t="s">
        <v>37</v>
      </c>
      <c r="G3" s="396"/>
      <c r="H3" s="393" t="s">
        <v>38</v>
      </c>
      <c r="I3" s="405"/>
    </row>
    <row r="4" ht="27.95" customHeight="1" spans="2:9">
      <c r="B4" s="391" t="s">
        <v>39</v>
      </c>
      <c r="C4" s="392" t="s">
        <v>40</v>
      </c>
      <c r="D4" s="392" t="s">
        <v>41</v>
      </c>
      <c r="E4" s="392" t="s">
        <v>42</v>
      </c>
      <c r="F4" s="397" t="s">
        <v>41</v>
      </c>
      <c r="G4" s="397" t="s">
        <v>42</v>
      </c>
      <c r="H4" s="392" t="s">
        <v>41</v>
      </c>
      <c r="I4" s="406" t="s">
        <v>42</v>
      </c>
    </row>
    <row r="5" ht="27.95" customHeight="1" spans="2:9">
      <c r="B5" s="398" t="s">
        <v>43</v>
      </c>
      <c r="C5" s="9">
        <v>13</v>
      </c>
      <c r="D5" s="9">
        <v>0</v>
      </c>
      <c r="E5" s="9">
        <v>1</v>
      </c>
      <c r="F5" s="399">
        <v>0</v>
      </c>
      <c r="G5" s="399">
        <v>1</v>
      </c>
      <c r="H5" s="9">
        <v>1</v>
      </c>
      <c r="I5" s="407">
        <v>2</v>
      </c>
    </row>
    <row r="6" ht="27.95" customHeight="1" spans="2:9">
      <c r="B6" s="398" t="s">
        <v>44</v>
      </c>
      <c r="C6" s="9">
        <v>20</v>
      </c>
      <c r="D6" s="9">
        <v>0</v>
      </c>
      <c r="E6" s="9">
        <v>1</v>
      </c>
      <c r="F6" s="399">
        <v>1</v>
      </c>
      <c r="G6" s="399">
        <v>2</v>
      </c>
      <c r="H6" s="9">
        <v>2</v>
      </c>
      <c r="I6" s="407">
        <v>3</v>
      </c>
    </row>
    <row r="7" ht="27.95" customHeight="1" spans="2:9">
      <c r="B7" s="398" t="s">
        <v>45</v>
      </c>
      <c r="C7" s="9">
        <v>32</v>
      </c>
      <c r="D7" s="9">
        <v>0</v>
      </c>
      <c r="E7" s="9">
        <v>1</v>
      </c>
      <c r="F7" s="399">
        <v>2</v>
      </c>
      <c r="G7" s="399">
        <v>3</v>
      </c>
      <c r="H7" s="9">
        <v>3</v>
      </c>
      <c r="I7" s="407">
        <v>4</v>
      </c>
    </row>
    <row r="8" ht="27.95" customHeight="1" spans="2:9">
      <c r="B8" s="398" t="s">
        <v>46</v>
      </c>
      <c r="C8" s="9">
        <v>50</v>
      </c>
      <c r="D8" s="9">
        <v>1</v>
      </c>
      <c r="E8" s="9">
        <v>2</v>
      </c>
      <c r="F8" s="399">
        <v>3</v>
      </c>
      <c r="G8" s="399">
        <v>4</v>
      </c>
      <c r="H8" s="9">
        <v>5</v>
      </c>
      <c r="I8" s="407">
        <v>6</v>
      </c>
    </row>
    <row r="9" ht="27.95" customHeight="1" spans="2:9">
      <c r="B9" s="398" t="s">
        <v>47</v>
      </c>
      <c r="C9" s="9">
        <v>80</v>
      </c>
      <c r="D9" s="9">
        <v>2</v>
      </c>
      <c r="E9" s="9">
        <v>3</v>
      </c>
      <c r="F9" s="399">
        <v>5</v>
      </c>
      <c r="G9" s="399">
        <v>6</v>
      </c>
      <c r="H9" s="9">
        <v>7</v>
      </c>
      <c r="I9" s="407">
        <v>8</v>
      </c>
    </row>
    <row r="10" ht="27.95" customHeight="1" spans="2:9">
      <c r="B10" s="398" t="s">
        <v>48</v>
      </c>
      <c r="C10" s="9">
        <v>125</v>
      </c>
      <c r="D10" s="9">
        <v>3</v>
      </c>
      <c r="E10" s="9">
        <v>4</v>
      </c>
      <c r="F10" s="399">
        <v>7</v>
      </c>
      <c r="G10" s="399">
        <v>8</v>
      </c>
      <c r="H10" s="9">
        <v>10</v>
      </c>
      <c r="I10" s="407">
        <v>11</v>
      </c>
    </row>
    <row r="11" ht="27.95" customHeight="1" spans="2:9">
      <c r="B11" s="398" t="s">
        <v>49</v>
      </c>
      <c r="C11" s="9">
        <v>200</v>
      </c>
      <c r="D11" s="9">
        <v>5</v>
      </c>
      <c r="E11" s="9">
        <v>6</v>
      </c>
      <c r="F11" s="399">
        <v>10</v>
      </c>
      <c r="G11" s="399">
        <v>11</v>
      </c>
      <c r="H11" s="9">
        <v>14</v>
      </c>
      <c r="I11" s="407">
        <v>15</v>
      </c>
    </row>
    <row r="12" ht="27.95" customHeight="1" spans="2:9">
      <c r="B12" s="400" t="s">
        <v>50</v>
      </c>
      <c r="C12" s="401">
        <v>315</v>
      </c>
      <c r="D12" s="401">
        <v>7</v>
      </c>
      <c r="E12" s="401">
        <v>8</v>
      </c>
      <c r="F12" s="402">
        <v>14</v>
      </c>
      <c r="G12" s="402">
        <v>15</v>
      </c>
      <c r="H12" s="401">
        <v>21</v>
      </c>
      <c r="I12" s="408">
        <v>22</v>
      </c>
    </row>
    <row r="14" spans="2:4">
      <c r="B14" s="403" t="s">
        <v>51</v>
      </c>
      <c r="C14" s="403"/>
      <c r="D14" s="4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8" sqref="A28:K28"/>
    </sheetView>
  </sheetViews>
  <sheetFormatPr defaultColWidth="10.375" defaultRowHeight="16.5" customHeight="1"/>
  <cols>
    <col min="1" max="1" width="11.125" style="220" customWidth="1"/>
    <col min="2" max="9" width="10.375" style="220"/>
    <col min="10" max="10" width="8.875" style="220" customWidth="1"/>
    <col min="11" max="11" width="12" style="220" customWidth="1"/>
    <col min="12" max="16384" width="10.375" style="220"/>
  </cols>
  <sheetData>
    <row r="1" ht="21" spans="1:11">
      <c r="A1" s="319" t="s">
        <v>52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ht="15" spans="1:11">
      <c r="A2" s="221" t="s">
        <v>53</v>
      </c>
      <c r="B2" s="222" t="s">
        <v>54</v>
      </c>
      <c r="C2" s="222"/>
      <c r="D2" s="223" t="s">
        <v>55</v>
      </c>
      <c r="E2" s="223"/>
      <c r="F2" s="222" t="s">
        <v>56</v>
      </c>
      <c r="G2" s="222"/>
      <c r="H2" s="224" t="s">
        <v>57</v>
      </c>
      <c r="I2" s="295" t="s">
        <v>56</v>
      </c>
      <c r="J2" s="295"/>
      <c r="K2" s="296"/>
    </row>
    <row r="3" ht="14.25" spans="1:1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ht="14.25" spans="1:11">
      <c r="A4" s="231" t="s">
        <v>61</v>
      </c>
      <c r="B4" s="133" t="s">
        <v>62</v>
      </c>
      <c r="C4" s="134"/>
      <c r="D4" s="231" t="s">
        <v>63</v>
      </c>
      <c r="E4" s="232"/>
      <c r="F4" s="233">
        <v>45438</v>
      </c>
      <c r="G4" s="234"/>
      <c r="H4" s="231" t="s">
        <v>64</v>
      </c>
      <c r="I4" s="232"/>
      <c r="J4" s="133" t="s">
        <v>65</v>
      </c>
      <c r="K4" s="134" t="s">
        <v>66</v>
      </c>
    </row>
    <row r="5" ht="14.25" spans="1:11">
      <c r="A5" s="235" t="s">
        <v>67</v>
      </c>
      <c r="B5" s="133" t="s">
        <v>68</v>
      </c>
      <c r="C5" s="134"/>
      <c r="D5" s="231" t="s">
        <v>69</v>
      </c>
      <c r="E5" s="232"/>
      <c r="F5" s="233">
        <v>45429</v>
      </c>
      <c r="G5" s="234"/>
      <c r="H5" s="231" t="s">
        <v>70</v>
      </c>
      <c r="I5" s="232"/>
      <c r="J5" s="133" t="s">
        <v>65</v>
      </c>
      <c r="K5" s="134" t="s">
        <v>66</v>
      </c>
    </row>
    <row r="6" ht="14.25" spans="1:11">
      <c r="A6" s="231" t="s">
        <v>71</v>
      </c>
      <c r="B6" s="236" t="s">
        <v>72</v>
      </c>
      <c r="C6" s="237">
        <v>6</v>
      </c>
      <c r="D6" s="235" t="s">
        <v>73</v>
      </c>
      <c r="E6" s="238"/>
      <c r="F6" s="233">
        <v>45440</v>
      </c>
      <c r="G6" s="234"/>
      <c r="H6" s="231" t="s">
        <v>74</v>
      </c>
      <c r="I6" s="232"/>
      <c r="J6" s="133" t="s">
        <v>65</v>
      </c>
      <c r="K6" s="134" t="s">
        <v>66</v>
      </c>
    </row>
    <row r="7" ht="14.25" spans="1:11">
      <c r="A7" s="231" t="s">
        <v>75</v>
      </c>
      <c r="B7" s="239">
        <v>3182</v>
      </c>
      <c r="C7" s="240"/>
      <c r="D7" s="235" t="s">
        <v>76</v>
      </c>
      <c r="E7" s="241"/>
      <c r="F7" s="233">
        <v>45442</v>
      </c>
      <c r="G7" s="234"/>
      <c r="H7" s="231" t="s">
        <v>77</v>
      </c>
      <c r="I7" s="232"/>
      <c r="J7" s="133" t="s">
        <v>65</v>
      </c>
      <c r="K7" s="134" t="s">
        <v>66</v>
      </c>
    </row>
    <row r="8" ht="15" spans="1:11">
      <c r="A8" s="242" t="s">
        <v>78</v>
      </c>
      <c r="B8" s="243" t="s">
        <v>79</v>
      </c>
      <c r="C8" s="244"/>
      <c r="D8" s="245" t="s">
        <v>80</v>
      </c>
      <c r="E8" s="246"/>
      <c r="F8" s="247">
        <v>45442</v>
      </c>
      <c r="G8" s="248"/>
      <c r="H8" s="245" t="s">
        <v>81</v>
      </c>
      <c r="I8" s="246"/>
      <c r="J8" s="265" t="s">
        <v>65</v>
      </c>
      <c r="K8" s="297" t="s">
        <v>66</v>
      </c>
    </row>
    <row r="9" ht="15" spans="1:11">
      <c r="A9" s="320" t="s">
        <v>82</v>
      </c>
      <c r="B9" s="321"/>
      <c r="C9" s="321"/>
      <c r="D9" s="322"/>
      <c r="E9" s="322"/>
      <c r="F9" s="322"/>
      <c r="G9" s="322"/>
      <c r="H9" s="322"/>
      <c r="I9" s="322"/>
      <c r="J9" s="322"/>
      <c r="K9" s="370"/>
    </row>
    <row r="10" ht="15" spans="1:11">
      <c r="A10" s="323" t="s">
        <v>83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71"/>
    </row>
    <row r="11" ht="14.25" spans="1:11">
      <c r="A11" s="325" t="s">
        <v>84</v>
      </c>
      <c r="B11" s="326" t="s">
        <v>85</v>
      </c>
      <c r="C11" s="327" t="s">
        <v>86</v>
      </c>
      <c r="D11" s="328"/>
      <c r="E11" s="329" t="s">
        <v>87</v>
      </c>
      <c r="F11" s="326" t="s">
        <v>85</v>
      </c>
      <c r="G11" s="327" t="s">
        <v>86</v>
      </c>
      <c r="H11" s="327" t="s">
        <v>88</v>
      </c>
      <c r="I11" s="329" t="s">
        <v>89</v>
      </c>
      <c r="J11" s="326" t="s">
        <v>85</v>
      </c>
      <c r="K11" s="372" t="s">
        <v>86</v>
      </c>
    </row>
    <row r="12" ht="14.25" spans="1:11">
      <c r="A12" s="235" t="s">
        <v>90</v>
      </c>
      <c r="B12" s="255" t="s">
        <v>85</v>
      </c>
      <c r="C12" s="133" t="s">
        <v>86</v>
      </c>
      <c r="D12" s="241"/>
      <c r="E12" s="238" t="s">
        <v>91</v>
      </c>
      <c r="F12" s="255" t="s">
        <v>85</v>
      </c>
      <c r="G12" s="133" t="s">
        <v>86</v>
      </c>
      <c r="H12" s="133" t="s">
        <v>88</v>
      </c>
      <c r="I12" s="238" t="s">
        <v>92</v>
      </c>
      <c r="J12" s="255" t="s">
        <v>85</v>
      </c>
      <c r="K12" s="134" t="s">
        <v>86</v>
      </c>
    </row>
    <row r="13" ht="14.25" spans="1:11">
      <c r="A13" s="235" t="s">
        <v>93</v>
      </c>
      <c r="B13" s="255" t="s">
        <v>85</v>
      </c>
      <c r="C13" s="133" t="s">
        <v>86</v>
      </c>
      <c r="D13" s="241"/>
      <c r="E13" s="238" t="s">
        <v>94</v>
      </c>
      <c r="F13" s="133" t="s">
        <v>95</v>
      </c>
      <c r="G13" s="133" t="s">
        <v>96</v>
      </c>
      <c r="H13" s="133" t="s">
        <v>88</v>
      </c>
      <c r="I13" s="238" t="s">
        <v>97</v>
      </c>
      <c r="J13" s="255" t="s">
        <v>85</v>
      </c>
      <c r="K13" s="134" t="s">
        <v>86</v>
      </c>
    </row>
    <row r="14" ht="15" spans="1:11">
      <c r="A14" s="245" t="s">
        <v>98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99"/>
    </row>
    <row r="15" ht="15" spans="1:11">
      <c r="A15" s="323" t="s">
        <v>99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71"/>
    </row>
    <row r="16" ht="14.25" spans="1:11">
      <c r="A16" s="330" t="s">
        <v>100</v>
      </c>
      <c r="B16" s="327" t="s">
        <v>95</v>
      </c>
      <c r="C16" s="327" t="s">
        <v>96</v>
      </c>
      <c r="D16" s="331"/>
      <c r="E16" s="332" t="s">
        <v>101</v>
      </c>
      <c r="F16" s="327" t="s">
        <v>95</v>
      </c>
      <c r="G16" s="327" t="s">
        <v>96</v>
      </c>
      <c r="H16" s="333"/>
      <c r="I16" s="332" t="s">
        <v>102</v>
      </c>
      <c r="J16" s="327" t="s">
        <v>95</v>
      </c>
      <c r="K16" s="372" t="s">
        <v>96</v>
      </c>
    </row>
    <row r="17" customHeight="1" spans="1:22">
      <c r="A17" s="272" t="s">
        <v>103</v>
      </c>
      <c r="B17" s="133" t="s">
        <v>95</v>
      </c>
      <c r="C17" s="133" t="s">
        <v>96</v>
      </c>
      <c r="D17" s="334"/>
      <c r="E17" s="273" t="s">
        <v>104</v>
      </c>
      <c r="F17" s="133" t="s">
        <v>95</v>
      </c>
      <c r="G17" s="133" t="s">
        <v>96</v>
      </c>
      <c r="H17" s="335"/>
      <c r="I17" s="273" t="s">
        <v>105</v>
      </c>
      <c r="J17" s="133" t="s">
        <v>95</v>
      </c>
      <c r="K17" s="134" t="s">
        <v>96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ht="18" customHeight="1" spans="1:11">
      <c r="A18" s="336" t="s">
        <v>106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74"/>
    </row>
    <row r="19" s="318" customFormat="1" ht="18" customHeight="1" spans="1:11">
      <c r="A19" s="323" t="s">
        <v>107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71"/>
    </row>
    <row r="20" customHeight="1" spans="1:11">
      <c r="A20" s="338" t="s">
        <v>108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75"/>
    </row>
    <row r="21" ht="21.75" customHeight="1" spans="1:11">
      <c r="A21" s="340" t="s">
        <v>109</v>
      </c>
      <c r="B21" s="104"/>
      <c r="C21" s="341">
        <v>120</v>
      </c>
      <c r="D21" s="341">
        <v>130</v>
      </c>
      <c r="E21" s="341">
        <v>140</v>
      </c>
      <c r="F21" s="341">
        <v>150</v>
      </c>
      <c r="G21" s="341">
        <v>160</v>
      </c>
      <c r="H21" s="342">
        <v>170</v>
      </c>
      <c r="I21" s="104"/>
      <c r="J21" s="376"/>
      <c r="K21" s="304" t="s">
        <v>110</v>
      </c>
    </row>
    <row r="22" ht="23" customHeight="1" spans="1:11">
      <c r="A22" s="343" t="s">
        <v>111</v>
      </c>
      <c r="B22" s="344"/>
      <c r="C22" s="344" t="s">
        <v>95</v>
      </c>
      <c r="D22" s="344" t="s">
        <v>95</v>
      </c>
      <c r="E22" s="344" t="s">
        <v>95</v>
      </c>
      <c r="F22" s="344" t="s">
        <v>95</v>
      </c>
      <c r="G22" s="344" t="s">
        <v>95</v>
      </c>
      <c r="H22" s="344" t="s">
        <v>95</v>
      </c>
      <c r="I22" s="344"/>
      <c r="J22" s="344"/>
      <c r="K22" s="377" t="s">
        <v>95</v>
      </c>
    </row>
    <row r="23" ht="23" customHeight="1" spans="1:11">
      <c r="A23" s="343" t="s">
        <v>112</v>
      </c>
      <c r="B23" s="344"/>
      <c r="C23" s="344" t="s">
        <v>95</v>
      </c>
      <c r="D23" s="344" t="s">
        <v>95</v>
      </c>
      <c r="E23" s="344" t="s">
        <v>95</v>
      </c>
      <c r="F23" s="344" t="s">
        <v>95</v>
      </c>
      <c r="G23" s="344" t="s">
        <v>95</v>
      </c>
      <c r="H23" s="344" t="s">
        <v>95</v>
      </c>
      <c r="I23" s="344"/>
      <c r="J23" s="344"/>
      <c r="K23" s="377" t="s">
        <v>95</v>
      </c>
    </row>
    <row r="24" ht="23" customHeight="1" spans="1:11">
      <c r="A24" s="343"/>
      <c r="B24" s="345"/>
      <c r="C24" s="344"/>
      <c r="D24" s="344"/>
      <c r="E24" s="344"/>
      <c r="F24" s="344"/>
      <c r="G24" s="344"/>
      <c r="H24" s="344"/>
      <c r="I24" s="344"/>
      <c r="J24" s="344"/>
      <c r="K24" s="377"/>
    </row>
    <row r="25" ht="23" customHeight="1" spans="1:11">
      <c r="A25" s="343"/>
      <c r="B25" s="346"/>
      <c r="C25" s="344"/>
      <c r="D25" s="344"/>
      <c r="E25" s="344"/>
      <c r="F25" s="344"/>
      <c r="G25" s="344"/>
      <c r="H25" s="344"/>
      <c r="I25" s="346"/>
      <c r="J25" s="346"/>
      <c r="K25" s="378"/>
    </row>
    <row r="26" ht="23" customHeight="1" spans="1:11">
      <c r="A26" s="347"/>
      <c r="B26" s="346"/>
      <c r="C26" s="346"/>
      <c r="D26" s="346"/>
      <c r="E26" s="346"/>
      <c r="F26" s="346"/>
      <c r="G26" s="346"/>
      <c r="H26" s="346"/>
      <c r="I26" s="346"/>
      <c r="J26" s="346"/>
      <c r="K26" s="378"/>
    </row>
    <row r="27" ht="23" customHeight="1" spans="1:11">
      <c r="A27" s="347"/>
      <c r="B27" s="346"/>
      <c r="C27" s="346"/>
      <c r="D27" s="346"/>
      <c r="E27" s="346"/>
      <c r="F27" s="346"/>
      <c r="G27" s="346"/>
      <c r="H27" s="346"/>
      <c r="I27" s="346"/>
      <c r="J27" s="346"/>
      <c r="K27" s="378"/>
    </row>
    <row r="28" ht="18" customHeight="1" spans="1:11">
      <c r="A28" s="348" t="s">
        <v>113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79"/>
    </row>
    <row r="29" ht="18.75" customHeight="1" spans="1:11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80"/>
    </row>
    <row r="30" ht="18.75" customHeight="1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81"/>
    </row>
    <row r="31" ht="18" customHeight="1" spans="1:11">
      <c r="A31" s="348" t="s">
        <v>114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79"/>
    </row>
    <row r="32" ht="14.25" spans="1:11">
      <c r="A32" s="354" t="s">
        <v>115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82"/>
    </row>
    <row r="33" ht="15" spans="1:11">
      <c r="A33" s="141" t="s">
        <v>116</v>
      </c>
      <c r="B33" s="142"/>
      <c r="C33" s="133" t="s">
        <v>65</v>
      </c>
      <c r="D33" s="133" t="s">
        <v>66</v>
      </c>
      <c r="E33" s="356" t="s">
        <v>117</v>
      </c>
      <c r="F33" s="357"/>
      <c r="G33" s="357"/>
      <c r="H33" s="357"/>
      <c r="I33" s="357"/>
      <c r="J33" s="357"/>
      <c r="K33" s="383"/>
    </row>
    <row r="34" ht="15" spans="1:11">
      <c r="A34" s="358" t="s">
        <v>118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</row>
    <row r="35" ht="21" customHeight="1" spans="1:11">
      <c r="A35" s="359" t="s">
        <v>119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84"/>
    </row>
    <row r="36" ht="21" customHeight="1" spans="1:11">
      <c r="A36" s="280" t="s">
        <v>120</v>
      </c>
      <c r="B36" s="281"/>
      <c r="C36" s="281"/>
      <c r="D36" s="281"/>
      <c r="E36" s="281"/>
      <c r="F36" s="281"/>
      <c r="G36" s="281"/>
      <c r="H36" s="281"/>
      <c r="I36" s="281"/>
      <c r="J36" s="281"/>
      <c r="K36" s="310"/>
    </row>
    <row r="37" ht="21" customHeight="1" spans="1:11">
      <c r="A37" s="280" t="s">
        <v>121</v>
      </c>
      <c r="B37" s="281"/>
      <c r="C37" s="281"/>
      <c r="D37" s="281"/>
      <c r="E37" s="281"/>
      <c r="F37" s="281"/>
      <c r="G37" s="281"/>
      <c r="H37" s="281"/>
      <c r="I37" s="281"/>
      <c r="J37" s="281"/>
      <c r="K37" s="310"/>
    </row>
    <row r="38" ht="21" customHeight="1" spans="1:1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310"/>
    </row>
    <row r="39" ht="21" customHeight="1" spans="1:1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310"/>
    </row>
    <row r="40" ht="21" customHeight="1" spans="1:1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10"/>
    </row>
    <row r="41" ht="21" customHeight="1" spans="1:1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10"/>
    </row>
    <row r="42" ht="15" spans="1:11">
      <c r="A42" s="275" t="s">
        <v>122</v>
      </c>
      <c r="B42" s="276"/>
      <c r="C42" s="276"/>
      <c r="D42" s="276"/>
      <c r="E42" s="276"/>
      <c r="F42" s="276"/>
      <c r="G42" s="276"/>
      <c r="H42" s="276"/>
      <c r="I42" s="276"/>
      <c r="J42" s="276"/>
      <c r="K42" s="308"/>
    </row>
    <row r="43" ht="15" spans="1:11">
      <c r="A43" s="323" t="s">
        <v>123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71"/>
    </row>
    <row r="44" ht="14.25" spans="1:11">
      <c r="A44" s="330" t="s">
        <v>124</v>
      </c>
      <c r="B44" s="327" t="s">
        <v>95</v>
      </c>
      <c r="C44" s="327" t="s">
        <v>96</v>
      </c>
      <c r="D44" s="327" t="s">
        <v>88</v>
      </c>
      <c r="E44" s="332" t="s">
        <v>125</v>
      </c>
      <c r="F44" s="327" t="s">
        <v>95</v>
      </c>
      <c r="G44" s="327" t="s">
        <v>96</v>
      </c>
      <c r="H44" s="327" t="s">
        <v>88</v>
      </c>
      <c r="I44" s="332" t="s">
        <v>126</v>
      </c>
      <c r="J44" s="327" t="s">
        <v>95</v>
      </c>
      <c r="K44" s="372" t="s">
        <v>96</v>
      </c>
    </row>
    <row r="45" ht="14.25" spans="1:11">
      <c r="A45" s="272" t="s">
        <v>87</v>
      </c>
      <c r="B45" s="133" t="s">
        <v>95</v>
      </c>
      <c r="C45" s="133" t="s">
        <v>96</v>
      </c>
      <c r="D45" s="133" t="s">
        <v>88</v>
      </c>
      <c r="E45" s="273" t="s">
        <v>94</v>
      </c>
      <c r="F45" s="133" t="s">
        <v>95</v>
      </c>
      <c r="G45" s="133" t="s">
        <v>96</v>
      </c>
      <c r="H45" s="133" t="s">
        <v>88</v>
      </c>
      <c r="I45" s="273" t="s">
        <v>105</v>
      </c>
      <c r="J45" s="133" t="s">
        <v>95</v>
      </c>
      <c r="K45" s="134" t="s">
        <v>96</v>
      </c>
    </row>
    <row r="46" ht="15" spans="1:11">
      <c r="A46" s="245" t="s">
        <v>98</v>
      </c>
      <c r="B46" s="246"/>
      <c r="C46" s="246"/>
      <c r="D46" s="246"/>
      <c r="E46" s="246"/>
      <c r="F46" s="246"/>
      <c r="G46" s="246"/>
      <c r="H46" s="246"/>
      <c r="I46" s="246"/>
      <c r="J46" s="246"/>
      <c r="K46" s="299"/>
    </row>
    <row r="47" ht="15" spans="1:11">
      <c r="A47" s="358" t="s">
        <v>127</v>
      </c>
      <c r="B47" s="358"/>
      <c r="C47" s="358"/>
      <c r="D47" s="358"/>
      <c r="E47" s="358"/>
      <c r="F47" s="358"/>
      <c r="G47" s="358"/>
      <c r="H47" s="358"/>
      <c r="I47" s="358"/>
      <c r="J47" s="358"/>
      <c r="K47" s="358"/>
    </row>
    <row r="48" ht="15" spans="1:11">
      <c r="A48" s="359"/>
      <c r="B48" s="360"/>
      <c r="C48" s="360"/>
      <c r="D48" s="360"/>
      <c r="E48" s="360"/>
      <c r="F48" s="360"/>
      <c r="G48" s="360"/>
      <c r="H48" s="360"/>
      <c r="I48" s="360"/>
      <c r="J48" s="360"/>
      <c r="K48" s="384"/>
    </row>
    <row r="49" ht="15" spans="1:11">
      <c r="A49" s="361" t="s">
        <v>128</v>
      </c>
      <c r="B49" s="362" t="s">
        <v>129</v>
      </c>
      <c r="C49" s="362"/>
      <c r="D49" s="363" t="s">
        <v>130</v>
      </c>
      <c r="E49" s="364" t="s">
        <v>131</v>
      </c>
      <c r="F49" s="365" t="s">
        <v>132</v>
      </c>
      <c r="G49" s="366">
        <v>45432</v>
      </c>
      <c r="H49" s="367" t="s">
        <v>133</v>
      </c>
      <c r="I49" s="385"/>
      <c r="J49" s="386" t="s">
        <v>134</v>
      </c>
      <c r="K49" s="387"/>
    </row>
    <row r="50" ht="15" spans="1:11">
      <c r="A50" s="358" t="s">
        <v>135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</row>
    <row r="51" ht="24" customHeight="1" spans="1:11">
      <c r="A51" s="368" t="s">
        <v>136</v>
      </c>
      <c r="B51" s="369"/>
      <c r="C51" s="369"/>
      <c r="D51" s="369"/>
      <c r="E51" s="369"/>
      <c r="F51" s="369"/>
      <c r="G51" s="369"/>
      <c r="H51" s="369"/>
      <c r="I51" s="369"/>
      <c r="J51" s="369"/>
      <c r="K51" s="388"/>
    </row>
    <row r="52" ht="15" spans="1:11">
      <c r="A52" s="361" t="s">
        <v>128</v>
      </c>
      <c r="B52" s="362" t="s">
        <v>129</v>
      </c>
      <c r="C52" s="362"/>
      <c r="D52" s="363" t="s">
        <v>130</v>
      </c>
      <c r="E52" s="364" t="s">
        <v>131</v>
      </c>
      <c r="F52" s="365" t="s">
        <v>137</v>
      </c>
      <c r="G52" s="366">
        <v>45432</v>
      </c>
      <c r="H52" s="367" t="s">
        <v>133</v>
      </c>
      <c r="I52" s="385"/>
      <c r="J52" s="386" t="s">
        <v>134</v>
      </c>
      <c r="K52" s="3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A2" sqref="A2:P20"/>
    </sheetView>
  </sheetViews>
  <sheetFormatPr defaultColWidth="9" defaultRowHeight="14.25"/>
  <cols>
    <col min="1" max="1" width="21.6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16" customWidth="1"/>
    <col min="17" max="254" width="9" style="87"/>
    <col min="255" max="16384" width="9" style="90"/>
  </cols>
  <sheetData>
    <row r="1" s="87" customFormat="1" ht="29" customHeight="1" spans="1:257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1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20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8"/>
      <c r="K3" s="118"/>
      <c r="L3" s="118"/>
      <c r="M3" s="118"/>
      <c r="N3" s="118"/>
      <c r="O3" s="118"/>
      <c r="P3" s="209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210"/>
      <c r="K4" s="211" t="s">
        <v>112</v>
      </c>
      <c r="L4" s="211" t="s">
        <v>148</v>
      </c>
      <c r="M4" s="211" t="s">
        <v>149</v>
      </c>
      <c r="N4" s="212"/>
      <c r="O4" s="212"/>
      <c r="P4" s="212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99"/>
      <c r="B5" s="104"/>
      <c r="C5" s="104"/>
      <c r="D5" s="105"/>
      <c r="E5" s="105"/>
      <c r="F5" s="105"/>
      <c r="G5" s="105"/>
      <c r="H5" s="103"/>
      <c r="I5" s="116"/>
      <c r="J5" s="121"/>
      <c r="K5" s="213"/>
      <c r="L5" s="214">
        <v>160</v>
      </c>
      <c r="M5" s="214">
        <v>160</v>
      </c>
      <c r="N5" s="215"/>
      <c r="O5" s="213"/>
      <c r="P5" s="213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106" t="s">
        <v>150</v>
      </c>
      <c r="B6" s="106">
        <f t="shared" ref="B6:B9" si="0">C6-4</f>
        <v>45</v>
      </c>
      <c r="C6" s="106">
        <v>49</v>
      </c>
      <c r="D6" s="106">
        <f t="shared" ref="D6:G6" si="1">C6+4</f>
        <v>53</v>
      </c>
      <c r="E6" s="106">
        <f t="shared" si="1"/>
        <v>57</v>
      </c>
      <c r="F6" s="106">
        <f t="shared" si="1"/>
        <v>61</v>
      </c>
      <c r="G6" s="106">
        <f t="shared" si="1"/>
        <v>65</v>
      </c>
      <c r="H6" s="107"/>
      <c r="I6" s="116"/>
      <c r="J6" s="121"/>
      <c r="K6" s="121"/>
      <c r="L6" s="121" t="s">
        <v>151</v>
      </c>
      <c r="M6" s="121"/>
      <c r="N6" s="121"/>
      <c r="O6" s="121"/>
      <c r="P6" s="12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106" t="s">
        <v>152</v>
      </c>
      <c r="B7" s="106">
        <f t="shared" si="0"/>
        <v>46</v>
      </c>
      <c r="C7" s="106">
        <v>50</v>
      </c>
      <c r="D7" s="106">
        <f t="shared" ref="D7:G7" si="2">C7+4</f>
        <v>54</v>
      </c>
      <c r="E7" s="106">
        <f t="shared" si="2"/>
        <v>58</v>
      </c>
      <c r="F7" s="106">
        <f t="shared" si="2"/>
        <v>62</v>
      </c>
      <c r="G7" s="106">
        <f t="shared" si="2"/>
        <v>66</v>
      </c>
      <c r="H7" s="107"/>
      <c r="I7" s="116"/>
      <c r="J7" s="121"/>
      <c r="K7" s="121"/>
      <c r="L7" s="121" t="s">
        <v>151</v>
      </c>
      <c r="M7" s="121"/>
      <c r="N7" s="121"/>
      <c r="O7" s="121"/>
      <c r="P7" s="121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106" t="s">
        <v>153</v>
      </c>
      <c r="B8" s="106">
        <f t="shared" si="0"/>
        <v>76</v>
      </c>
      <c r="C8" s="106">
        <v>80</v>
      </c>
      <c r="D8" s="106">
        <f>C8+4</f>
        <v>84</v>
      </c>
      <c r="E8" s="106">
        <f t="shared" ref="E8:G8" si="3">D8+6</f>
        <v>90</v>
      </c>
      <c r="F8" s="106">
        <f t="shared" si="3"/>
        <v>96</v>
      </c>
      <c r="G8" s="106">
        <f t="shared" si="3"/>
        <v>102</v>
      </c>
      <c r="H8" s="107"/>
      <c r="I8" s="116"/>
      <c r="J8" s="121"/>
      <c r="K8" s="121"/>
      <c r="L8" s="121" t="s">
        <v>154</v>
      </c>
      <c r="M8" s="121"/>
      <c r="N8" s="121"/>
      <c r="O8" s="121"/>
      <c r="P8" s="121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106" t="s">
        <v>155</v>
      </c>
      <c r="B9" s="106">
        <f t="shared" si="0"/>
        <v>72</v>
      </c>
      <c r="C9" s="106">
        <v>76</v>
      </c>
      <c r="D9" s="106">
        <f>C9+4</f>
        <v>80</v>
      </c>
      <c r="E9" s="106">
        <f t="shared" ref="E9:G9" si="4">D9+6</f>
        <v>86</v>
      </c>
      <c r="F9" s="106">
        <f t="shared" si="4"/>
        <v>92</v>
      </c>
      <c r="G9" s="106">
        <f t="shared" si="4"/>
        <v>98</v>
      </c>
      <c r="H9" s="107"/>
      <c r="I9" s="116"/>
      <c r="J9" s="121"/>
      <c r="K9" s="121"/>
      <c r="L9" s="121" t="s">
        <v>156</v>
      </c>
      <c r="M9" s="121"/>
      <c r="N9" s="121"/>
      <c r="O9" s="121"/>
      <c r="P9" s="121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106" t="s">
        <v>157</v>
      </c>
      <c r="B10" s="106">
        <f>C10-1.5</f>
        <v>30.5</v>
      </c>
      <c r="C10" s="106">
        <v>32</v>
      </c>
      <c r="D10" s="106">
        <f t="shared" ref="D10:G10" si="5">C10+2.2</f>
        <v>34.2</v>
      </c>
      <c r="E10" s="106">
        <f t="shared" si="5"/>
        <v>36.4</v>
      </c>
      <c r="F10" s="106">
        <f t="shared" si="5"/>
        <v>38.6</v>
      </c>
      <c r="G10" s="106">
        <f t="shared" si="5"/>
        <v>40.8</v>
      </c>
      <c r="H10" s="107"/>
      <c r="I10" s="116"/>
      <c r="J10" s="121"/>
      <c r="K10" s="121"/>
      <c r="L10" s="121" t="s">
        <v>151</v>
      </c>
      <c r="M10" s="121"/>
      <c r="N10" s="121"/>
      <c r="O10" s="121"/>
      <c r="P10" s="121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106" t="s">
        <v>158</v>
      </c>
      <c r="B11" s="106">
        <f>C11-1</f>
        <v>38</v>
      </c>
      <c r="C11" s="106">
        <v>39</v>
      </c>
      <c r="D11" s="106">
        <f>C11+1</f>
        <v>40</v>
      </c>
      <c r="E11" s="106">
        <f t="shared" ref="E11:G11" si="6">D11+1.5</f>
        <v>41.5</v>
      </c>
      <c r="F11" s="106">
        <f t="shared" si="6"/>
        <v>43</v>
      </c>
      <c r="G11" s="106">
        <f t="shared" si="6"/>
        <v>44.5</v>
      </c>
      <c r="H11" s="107"/>
      <c r="I11" s="116"/>
      <c r="J11" s="121"/>
      <c r="K11" s="121"/>
      <c r="L11" s="121" t="s">
        <v>156</v>
      </c>
      <c r="M11" s="121"/>
      <c r="N11" s="121"/>
      <c r="O11" s="121"/>
      <c r="P11" s="121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106" t="s">
        <v>159</v>
      </c>
      <c r="B12" s="106">
        <f>C12-1</f>
        <v>41</v>
      </c>
      <c r="C12" s="106">
        <v>42</v>
      </c>
      <c r="D12" s="106">
        <f>C12+1</f>
        <v>43</v>
      </c>
      <c r="E12" s="106">
        <f t="shared" ref="E12:G12" si="7">D12+1.5</f>
        <v>44.5</v>
      </c>
      <c r="F12" s="106">
        <f t="shared" si="7"/>
        <v>46</v>
      </c>
      <c r="G12" s="106">
        <f t="shared" si="7"/>
        <v>47.5</v>
      </c>
      <c r="H12" s="107"/>
      <c r="I12" s="116"/>
      <c r="J12" s="121"/>
      <c r="K12" s="121"/>
      <c r="L12" s="121" t="s">
        <v>151</v>
      </c>
      <c r="M12" s="121"/>
      <c r="N12" s="121"/>
      <c r="O12" s="121"/>
      <c r="P12" s="121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206" t="s">
        <v>160</v>
      </c>
      <c r="B13" s="102">
        <f>C13-4</f>
        <v>41</v>
      </c>
      <c r="C13" s="102">
        <v>45</v>
      </c>
      <c r="D13" s="102">
        <f t="shared" ref="D13:G13" si="8">C13+3</f>
        <v>48</v>
      </c>
      <c r="E13" s="102">
        <f t="shared" si="8"/>
        <v>51</v>
      </c>
      <c r="F13" s="102">
        <f t="shared" si="8"/>
        <v>54</v>
      </c>
      <c r="G13" s="102">
        <f t="shared" si="8"/>
        <v>57</v>
      </c>
      <c r="H13" s="107"/>
      <c r="I13" s="116"/>
      <c r="J13" s="121"/>
      <c r="K13" s="121"/>
      <c r="L13" s="121" t="s">
        <v>161</v>
      </c>
      <c r="M13" s="121"/>
      <c r="N13" s="121"/>
      <c r="O13" s="121"/>
      <c r="P13" s="121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206" t="s">
        <v>162</v>
      </c>
      <c r="B14" s="102">
        <f>C14-4.75</f>
        <v>59.25</v>
      </c>
      <c r="C14" s="102">
        <v>64</v>
      </c>
      <c r="D14" s="102">
        <f t="shared" ref="D14:G14" si="9">C14+4.1</f>
        <v>68.1</v>
      </c>
      <c r="E14" s="102">
        <f t="shared" si="9"/>
        <v>72.2</v>
      </c>
      <c r="F14" s="102">
        <f t="shared" si="9"/>
        <v>76.3</v>
      </c>
      <c r="G14" s="102">
        <f t="shared" si="9"/>
        <v>80.4</v>
      </c>
      <c r="H14" s="107"/>
      <c r="I14" s="116"/>
      <c r="J14" s="121"/>
      <c r="K14" s="121"/>
      <c r="L14" s="121" t="s">
        <v>151</v>
      </c>
      <c r="M14" s="121"/>
      <c r="N14" s="121"/>
      <c r="O14" s="121"/>
      <c r="P14" s="121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106" t="s">
        <v>163</v>
      </c>
      <c r="B15" s="106">
        <f>C15-1.2</f>
        <v>14.3</v>
      </c>
      <c r="C15" s="106">
        <v>15.5</v>
      </c>
      <c r="D15" s="106">
        <f t="shared" ref="D15:G15" si="10">C15+1.2</f>
        <v>16.7</v>
      </c>
      <c r="E15" s="106">
        <f t="shared" si="10"/>
        <v>17.9</v>
      </c>
      <c r="F15" s="106">
        <f t="shared" si="10"/>
        <v>19.1</v>
      </c>
      <c r="G15" s="106">
        <f t="shared" si="10"/>
        <v>20.3</v>
      </c>
      <c r="H15" s="107"/>
      <c r="I15" s="116"/>
      <c r="J15" s="121"/>
      <c r="K15" s="121"/>
      <c r="L15" s="121" t="s">
        <v>156</v>
      </c>
      <c r="M15" s="121"/>
      <c r="N15" s="121"/>
      <c r="O15" s="121"/>
      <c r="P15" s="121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106" t="s">
        <v>164</v>
      </c>
      <c r="B16" s="106">
        <f>C16-0.8</f>
        <v>11.2</v>
      </c>
      <c r="C16" s="106">
        <v>12</v>
      </c>
      <c r="D16" s="106">
        <f>C16+0.8</f>
        <v>12.8</v>
      </c>
      <c r="E16" s="106">
        <f>D16+1</f>
        <v>13.8</v>
      </c>
      <c r="F16" s="106">
        <f>E16+1</f>
        <v>14.8</v>
      </c>
      <c r="G16" s="106">
        <f>F16+0.8</f>
        <v>15.6</v>
      </c>
      <c r="H16" s="107"/>
      <c r="I16" s="116"/>
      <c r="J16" s="121"/>
      <c r="K16" s="121"/>
      <c r="L16" s="121" t="s">
        <v>165</v>
      </c>
      <c r="M16" s="121"/>
      <c r="N16" s="121"/>
      <c r="O16" s="121"/>
      <c r="P16" s="121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106" t="s">
        <v>166</v>
      </c>
      <c r="B17" s="106">
        <f>C17-0.2</f>
        <v>-0.2</v>
      </c>
      <c r="C17" s="106">
        <v>0</v>
      </c>
      <c r="D17" s="106">
        <f>C17+0.2</f>
        <v>0.2</v>
      </c>
      <c r="E17" s="106">
        <f t="shared" ref="E17:G17" si="11">D17+0.4</f>
        <v>0.6</v>
      </c>
      <c r="F17" s="106">
        <f t="shared" si="11"/>
        <v>1</v>
      </c>
      <c r="G17" s="106">
        <f t="shared" si="11"/>
        <v>1.4</v>
      </c>
      <c r="H17" s="107"/>
      <c r="I17" s="116"/>
      <c r="J17" s="121"/>
      <c r="K17" s="121"/>
      <c r="L17" s="121" t="s">
        <v>151</v>
      </c>
      <c r="M17" s="121"/>
      <c r="N17" s="121"/>
      <c r="O17" s="121"/>
      <c r="P17" s="121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106" t="s">
        <v>167</v>
      </c>
      <c r="B18" s="106">
        <f>C18-0.2</f>
        <v>8.8</v>
      </c>
      <c r="C18" s="106">
        <v>9</v>
      </c>
      <c r="D18" s="106">
        <f>C18+0.2</f>
        <v>9.2</v>
      </c>
      <c r="E18" s="106">
        <f t="shared" ref="E18:G18" si="12">D18+0.4</f>
        <v>9.6</v>
      </c>
      <c r="F18" s="106">
        <f t="shared" si="12"/>
        <v>10</v>
      </c>
      <c r="G18" s="106">
        <f t="shared" si="12"/>
        <v>10.4</v>
      </c>
      <c r="H18" s="107"/>
      <c r="I18" s="116"/>
      <c r="J18" s="121"/>
      <c r="K18" s="121"/>
      <c r="L18" s="121" t="s">
        <v>151</v>
      </c>
      <c r="M18" s="121"/>
      <c r="N18" s="121"/>
      <c r="O18" s="121"/>
      <c r="P18" s="121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106" t="s">
        <v>168</v>
      </c>
      <c r="B19" s="106">
        <v>13</v>
      </c>
      <c r="C19" s="106">
        <v>13</v>
      </c>
      <c r="D19" s="106">
        <f>B19+1</f>
        <v>14</v>
      </c>
      <c r="E19" s="106">
        <v>14</v>
      </c>
      <c r="F19" s="106">
        <f>D19+1</f>
        <v>15</v>
      </c>
      <c r="G19" s="106">
        <v>15</v>
      </c>
      <c r="H19" s="107"/>
      <c r="I19" s="116"/>
      <c r="J19" s="121"/>
      <c r="K19" s="121"/>
      <c r="L19" s="121" t="s">
        <v>151</v>
      </c>
      <c r="M19" s="121"/>
      <c r="N19" s="121"/>
      <c r="O19" s="121"/>
      <c r="P19" s="121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20" customHeight="1" spans="1:257">
      <c r="A20" s="109" t="s">
        <v>169</v>
      </c>
      <c r="B20" s="109">
        <v>5.5</v>
      </c>
      <c r="C20" s="109">
        <v>5.5</v>
      </c>
      <c r="D20" s="109">
        <v>5.5</v>
      </c>
      <c r="E20" s="109">
        <v>5.5</v>
      </c>
      <c r="F20" s="109">
        <v>5.5</v>
      </c>
      <c r="G20" s="109">
        <v>5.5</v>
      </c>
      <c r="H20" s="110"/>
      <c r="I20" s="116"/>
      <c r="J20" s="216"/>
      <c r="K20" s="216"/>
      <c r="L20" s="121"/>
      <c r="M20" s="216"/>
      <c r="N20" s="216"/>
      <c r="O20" s="121"/>
      <c r="P20" s="121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ht="16.5" spans="1:257">
      <c r="A21" s="111"/>
      <c r="B21" s="111"/>
      <c r="C21" s="112"/>
      <c r="D21" s="112"/>
      <c r="E21" s="113"/>
      <c r="F21" s="112"/>
      <c r="G21" s="112"/>
      <c r="H21" s="112"/>
      <c r="P21" s="317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spans="1:257">
      <c r="A22" s="114" t="s">
        <v>170</v>
      </c>
      <c r="B22" s="114"/>
      <c r="C22" s="115"/>
      <c r="D22" s="115"/>
      <c r="P22" s="317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  <row r="23" s="87" customFormat="1" spans="3:257">
      <c r="C23" s="88"/>
      <c r="D23" s="88"/>
      <c r="J23" s="122" t="s">
        <v>171</v>
      </c>
      <c r="K23" s="217">
        <v>45432</v>
      </c>
      <c r="L23" s="122" t="s">
        <v>172</v>
      </c>
      <c r="M23" s="122" t="s">
        <v>131</v>
      </c>
      <c r="N23" s="122" t="s">
        <v>173</v>
      </c>
      <c r="O23" s="87" t="s">
        <v>134</v>
      </c>
      <c r="P23" s="317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20" customWidth="1"/>
    <col min="2" max="16384" width="10" style="220"/>
  </cols>
  <sheetData>
    <row r="1" ht="22.5" customHeight="1" spans="1:11">
      <c r="A1" s="127" t="s">
        <v>174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7.25" customHeight="1" spans="1:11">
      <c r="A2" s="221" t="s">
        <v>53</v>
      </c>
      <c r="B2" s="222"/>
      <c r="C2" s="222"/>
      <c r="D2" s="223" t="s">
        <v>55</v>
      </c>
      <c r="E2" s="223"/>
      <c r="F2" s="222" t="s">
        <v>56</v>
      </c>
      <c r="G2" s="222"/>
      <c r="H2" s="224" t="s">
        <v>57</v>
      </c>
      <c r="I2" s="295" t="s">
        <v>56</v>
      </c>
      <c r="J2" s="295"/>
      <c r="K2" s="296"/>
    </row>
    <row r="3" customHeight="1" spans="1:1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customHeight="1" spans="1:11">
      <c r="A4" s="231" t="s">
        <v>61</v>
      </c>
      <c r="B4" s="133" t="s">
        <v>62</v>
      </c>
      <c r="C4" s="134"/>
      <c r="D4" s="231" t="s">
        <v>63</v>
      </c>
      <c r="E4" s="232"/>
      <c r="F4" s="233">
        <v>45438</v>
      </c>
      <c r="G4" s="234"/>
      <c r="H4" s="231" t="s">
        <v>64</v>
      </c>
      <c r="I4" s="232"/>
      <c r="J4" s="133" t="s">
        <v>65</v>
      </c>
      <c r="K4" s="134" t="s">
        <v>66</v>
      </c>
    </row>
    <row r="5" customHeight="1" spans="1:11">
      <c r="A5" s="235" t="s">
        <v>67</v>
      </c>
      <c r="B5" s="133" t="s">
        <v>68</v>
      </c>
      <c r="C5" s="134"/>
      <c r="D5" s="231" t="s">
        <v>69</v>
      </c>
      <c r="E5" s="232"/>
      <c r="F5" s="233">
        <v>45429</v>
      </c>
      <c r="G5" s="234"/>
      <c r="H5" s="231" t="s">
        <v>70</v>
      </c>
      <c r="I5" s="232"/>
      <c r="J5" s="133" t="s">
        <v>65</v>
      </c>
      <c r="K5" s="134" t="s">
        <v>66</v>
      </c>
    </row>
    <row r="6" customHeight="1" spans="1:11">
      <c r="A6" s="231" t="s">
        <v>71</v>
      </c>
      <c r="B6" s="236" t="s">
        <v>72</v>
      </c>
      <c r="C6" s="237">
        <v>6</v>
      </c>
      <c r="D6" s="235" t="s">
        <v>73</v>
      </c>
      <c r="E6" s="238"/>
      <c r="F6" s="233">
        <v>45440</v>
      </c>
      <c r="G6" s="234"/>
      <c r="H6" s="231" t="s">
        <v>74</v>
      </c>
      <c r="I6" s="232"/>
      <c r="J6" s="133" t="s">
        <v>65</v>
      </c>
      <c r="K6" s="134" t="s">
        <v>66</v>
      </c>
    </row>
    <row r="7" customHeight="1" spans="1:11">
      <c r="A7" s="231" t="s">
        <v>75</v>
      </c>
      <c r="B7" s="239">
        <v>3182</v>
      </c>
      <c r="C7" s="240"/>
      <c r="D7" s="235" t="s">
        <v>76</v>
      </c>
      <c r="E7" s="241"/>
      <c r="F7" s="233">
        <v>45442</v>
      </c>
      <c r="G7" s="234"/>
      <c r="H7" s="231" t="s">
        <v>77</v>
      </c>
      <c r="I7" s="232"/>
      <c r="J7" s="133" t="s">
        <v>65</v>
      </c>
      <c r="K7" s="134" t="s">
        <v>66</v>
      </c>
    </row>
    <row r="8" customHeight="1" spans="1:16">
      <c r="A8" s="242" t="s">
        <v>78</v>
      </c>
      <c r="B8" s="243" t="s">
        <v>79</v>
      </c>
      <c r="C8" s="244"/>
      <c r="D8" s="245" t="s">
        <v>80</v>
      </c>
      <c r="E8" s="246"/>
      <c r="F8" s="247">
        <v>45442</v>
      </c>
      <c r="G8" s="248"/>
      <c r="H8" s="245" t="s">
        <v>81</v>
      </c>
      <c r="I8" s="246"/>
      <c r="J8" s="265" t="s">
        <v>65</v>
      </c>
      <c r="K8" s="297" t="s">
        <v>66</v>
      </c>
      <c r="P8" s="186" t="s">
        <v>175</v>
      </c>
    </row>
    <row r="9" customHeight="1" spans="1:11">
      <c r="A9" s="249" t="s">
        <v>176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customHeight="1" spans="1:11">
      <c r="A10" s="250" t="s">
        <v>84</v>
      </c>
      <c r="B10" s="251" t="s">
        <v>85</v>
      </c>
      <c r="C10" s="252" t="s">
        <v>86</v>
      </c>
      <c r="D10" s="253"/>
      <c r="E10" s="254" t="s">
        <v>89</v>
      </c>
      <c r="F10" s="251" t="s">
        <v>85</v>
      </c>
      <c r="G10" s="252" t="s">
        <v>86</v>
      </c>
      <c r="H10" s="251"/>
      <c r="I10" s="254" t="s">
        <v>87</v>
      </c>
      <c r="J10" s="251" t="s">
        <v>85</v>
      </c>
      <c r="K10" s="298" t="s">
        <v>86</v>
      </c>
    </row>
    <row r="11" customHeight="1" spans="1:11">
      <c r="A11" s="235" t="s">
        <v>90</v>
      </c>
      <c r="B11" s="255" t="s">
        <v>85</v>
      </c>
      <c r="C11" s="133" t="s">
        <v>86</v>
      </c>
      <c r="D11" s="241"/>
      <c r="E11" s="238" t="s">
        <v>92</v>
      </c>
      <c r="F11" s="255" t="s">
        <v>85</v>
      </c>
      <c r="G11" s="133" t="s">
        <v>86</v>
      </c>
      <c r="H11" s="255"/>
      <c r="I11" s="238" t="s">
        <v>97</v>
      </c>
      <c r="J11" s="255" t="s">
        <v>85</v>
      </c>
      <c r="K11" s="134" t="s">
        <v>86</v>
      </c>
    </row>
    <row r="12" customHeight="1" spans="1:11">
      <c r="A12" s="245" t="s">
        <v>117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99"/>
    </row>
    <row r="13" customHeight="1" spans="1:11">
      <c r="A13" s="256" t="s">
        <v>177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 t="s">
        <v>178</v>
      </c>
      <c r="B14" s="258"/>
      <c r="C14" s="258"/>
      <c r="D14" s="258"/>
      <c r="E14" s="258"/>
      <c r="F14" s="258"/>
      <c r="G14" s="258"/>
      <c r="H14" s="259"/>
      <c r="I14" s="300"/>
      <c r="J14" s="300"/>
      <c r="K14" s="301"/>
    </row>
    <row r="15" customHeight="1" spans="1:11">
      <c r="A15" s="260"/>
      <c r="B15" s="261"/>
      <c r="C15" s="261"/>
      <c r="D15" s="262"/>
      <c r="E15" s="263"/>
      <c r="F15" s="261"/>
      <c r="G15" s="261"/>
      <c r="H15" s="262"/>
      <c r="I15" s="302"/>
      <c r="J15" s="303"/>
      <c r="K15" s="304"/>
    </row>
    <row r="16" customHeight="1" spans="1:11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97"/>
    </row>
    <row r="17" customHeight="1" spans="1:11">
      <c r="A17" s="256" t="s">
        <v>179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customHeight="1" spans="1:11">
      <c r="A18" s="266" t="s">
        <v>180</v>
      </c>
      <c r="B18" s="267"/>
      <c r="C18" s="267"/>
      <c r="D18" s="267"/>
      <c r="E18" s="267"/>
      <c r="F18" s="267"/>
      <c r="G18" s="267"/>
      <c r="H18" s="267"/>
      <c r="I18" s="300"/>
      <c r="J18" s="300"/>
      <c r="K18" s="301"/>
    </row>
    <row r="19" customHeight="1" spans="1:11">
      <c r="A19" s="260"/>
      <c r="B19" s="261"/>
      <c r="C19" s="261"/>
      <c r="D19" s="262"/>
      <c r="E19" s="263"/>
      <c r="F19" s="261"/>
      <c r="G19" s="261"/>
      <c r="H19" s="262"/>
      <c r="I19" s="302"/>
      <c r="J19" s="303"/>
      <c r="K19" s="304"/>
    </row>
    <row r="20" customHeight="1" spans="1:11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97"/>
    </row>
    <row r="21" customHeight="1" spans="1:11">
      <c r="A21" s="268" t="s">
        <v>114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customHeight="1" spans="1:11">
      <c r="A22" s="128" t="s">
        <v>115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90"/>
    </row>
    <row r="23" customHeight="1" spans="1:11">
      <c r="A23" s="141" t="s">
        <v>116</v>
      </c>
      <c r="B23" s="142"/>
      <c r="C23" s="133" t="s">
        <v>65</v>
      </c>
      <c r="D23" s="133" t="s">
        <v>66</v>
      </c>
      <c r="E23" s="140"/>
      <c r="F23" s="140"/>
      <c r="G23" s="140"/>
      <c r="H23" s="140"/>
      <c r="I23" s="140"/>
      <c r="J23" s="140"/>
      <c r="K23" s="183"/>
    </row>
    <row r="24" customHeight="1" spans="1:11">
      <c r="A24" s="269" t="s">
        <v>181</v>
      </c>
      <c r="B24" s="136"/>
      <c r="C24" s="136"/>
      <c r="D24" s="136"/>
      <c r="E24" s="136"/>
      <c r="F24" s="136"/>
      <c r="G24" s="136"/>
      <c r="H24" s="136"/>
      <c r="I24" s="136"/>
      <c r="J24" s="136"/>
      <c r="K24" s="305"/>
    </row>
    <row r="25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6"/>
    </row>
    <row r="26" customHeight="1" spans="1:11">
      <c r="A26" s="249" t="s">
        <v>123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customHeight="1" spans="1:11">
      <c r="A27" s="225" t="s">
        <v>124</v>
      </c>
      <c r="B27" s="252" t="s">
        <v>95</v>
      </c>
      <c r="C27" s="252" t="s">
        <v>96</v>
      </c>
      <c r="D27" s="252" t="s">
        <v>88</v>
      </c>
      <c r="E27" s="226" t="s">
        <v>125</v>
      </c>
      <c r="F27" s="252" t="s">
        <v>95</v>
      </c>
      <c r="G27" s="252" t="s">
        <v>96</v>
      </c>
      <c r="H27" s="252" t="s">
        <v>88</v>
      </c>
      <c r="I27" s="226" t="s">
        <v>126</v>
      </c>
      <c r="J27" s="252" t="s">
        <v>95</v>
      </c>
      <c r="K27" s="298" t="s">
        <v>96</v>
      </c>
    </row>
    <row r="28" customHeight="1" spans="1:11">
      <c r="A28" s="272" t="s">
        <v>87</v>
      </c>
      <c r="B28" s="133" t="s">
        <v>95</v>
      </c>
      <c r="C28" s="133" t="s">
        <v>96</v>
      </c>
      <c r="D28" s="133" t="s">
        <v>88</v>
      </c>
      <c r="E28" s="273" t="s">
        <v>94</v>
      </c>
      <c r="F28" s="133" t="s">
        <v>95</v>
      </c>
      <c r="G28" s="133" t="s">
        <v>96</v>
      </c>
      <c r="H28" s="133" t="s">
        <v>88</v>
      </c>
      <c r="I28" s="273" t="s">
        <v>105</v>
      </c>
      <c r="J28" s="133" t="s">
        <v>95</v>
      </c>
      <c r="K28" s="134" t="s">
        <v>96</v>
      </c>
    </row>
    <row r="29" customHeight="1" spans="1:11">
      <c r="A29" s="231" t="s">
        <v>98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07"/>
    </row>
    <row r="30" customHeight="1" spans="1:1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308"/>
    </row>
    <row r="31" customHeight="1" spans="1:11">
      <c r="A31" s="277" t="s">
        <v>182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ht="21" customHeight="1" spans="1:11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309"/>
    </row>
    <row r="33" ht="21" customHeight="1" spans="1:11">
      <c r="A33" s="280"/>
      <c r="B33" s="281"/>
      <c r="C33" s="281"/>
      <c r="D33" s="281"/>
      <c r="E33" s="281"/>
      <c r="F33" s="281"/>
      <c r="G33" s="281"/>
      <c r="H33" s="281"/>
      <c r="I33" s="281"/>
      <c r="J33" s="281"/>
      <c r="K33" s="310"/>
    </row>
    <row r="34" ht="21" customHeight="1" spans="1:11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310"/>
    </row>
    <row r="35" ht="21" customHeight="1" spans="1:11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310"/>
    </row>
    <row r="36" ht="21" customHeight="1" spans="1:1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310"/>
    </row>
    <row r="37" ht="21" customHeight="1" spans="1:1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310"/>
    </row>
    <row r="38" ht="21" customHeight="1" spans="1:1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310"/>
    </row>
    <row r="39" ht="21" customHeight="1" spans="1:1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310"/>
    </row>
    <row r="40" ht="21" customHeight="1" spans="1:1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10"/>
    </row>
    <row r="41" ht="21" customHeight="1" spans="1:1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10"/>
    </row>
    <row r="42" ht="21" customHeight="1" spans="1:1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310"/>
    </row>
    <row r="43" ht="17.25" customHeight="1" spans="1:11">
      <c r="A43" s="275" t="s">
        <v>122</v>
      </c>
      <c r="B43" s="276"/>
      <c r="C43" s="276"/>
      <c r="D43" s="276"/>
      <c r="E43" s="276"/>
      <c r="F43" s="276"/>
      <c r="G43" s="276"/>
      <c r="H43" s="276"/>
      <c r="I43" s="276"/>
      <c r="J43" s="276"/>
      <c r="K43" s="308"/>
    </row>
    <row r="44" customHeight="1" spans="1:11">
      <c r="A44" s="277" t="s">
        <v>183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ht="18" customHeight="1" spans="1:11">
      <c r="A45" s="282" t="s">
        <v>117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311"/>
    </row>
    <row r="46" ht="18" customHeight="1" spans="1:11">
      <c r="A46" s="282" t="s">
        <v>184</v>
      </c>
      <c r="B46" s="283"/>
      <c r="C46" s="283"/>
      <c r="D46" s="283"/>
      <c r="E46" s="283"/>
      <c r="F46" s="283"/>
      <c r="G46" s="283"/>
      <c r="H46" s="283"/>
      <c r="I46" s="283"/>
      <c r="J46" s="283"/>
      <c r="K46" s="311"/>
    </row>
    <row r="47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6"/>
    </row>
    <row r="48" ht="21" customHeight="1" spans="1:11">
      <c r="A48" s="284" t="s">
        <v>128</v>
      </c>
      <c r="B48" s="285" t="s">
        <v>129</v>
      </c>
      <c r="C48" s="285"/>
      <c r="D48" s="286" t="s">
        <v>130</v>
      </c>
      <c r="E48" s="286"/>
      <c r="F48" s="286" t="s">
        <v>132</v>
      </c>
      <c r="G48" s="287"/>
      <c r="H48" s="288" t="s">
        <v>133</v>
      </c>
      <c r="I48" s="288"/>
      <c r="J48" s="285" t="s">
        <v>134</v>
      </c>
      <c r="K48" s="312"/>
    </row>
    <row r="49" customHeight="1" spans="1:11">
      <c r="A49" s="289" t="s">
        <v>135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3"/>
    </row>
    <row r="50" customHeight="1" spans="1:1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314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5"/>
    </row>
    <row r="52" ht="21" customHeight="1" spans="1:11">
      <c r="A52" s="284" t="s">
        <v>128</v>
      </c>
      <c r="B52" s="285" t="s">
        <v>129</v>
      </c>
      <c r="C52" s="285"/>
      <c r="D52" s="286" t="s">
        <v>130</v>
      </c>
      <c r="E52" s="286"/>
      <c r="F52" s="286" t="s">
        <v>132</v>
      </c>
      <c r="G52" s="287"/>
      <c r="H52" s="288" t="s">
        <v>133</v>
      </c>
      <c r="I52" s="288"/>
      <c r="J52" s="285" t="s">
        <v>134</v>
      </c>
      <c r="K52" s="31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A2" sqref="A2:P20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.625" style="87" customWidth="1"/>
    <col min="9" max="9" width="6.75" style="87" customWidth="1"/>
    <col min="10" max="14" width="8.875" style="87" customWidth="1"/>
    <col min="15" max="16" width="8.875" style="205" customWidth="1"/>
    <col min="17" max="248" width="9" style="87"/>
    <col min="249" max="16384" width="9" style="90"/>
  </cols>
  <sheetData>
    <row r="1" s="87" customFormat="1" ht="29" customHeight="1" spans="1:251">
      <c r="A1" s="91" t="s">
        <v>138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08"/>
      <c r="P1" s="208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="87" customFormat="1" ht="20" customHeight="1" spans="1:251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20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="87" customFormat="1" spans="1:251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8"/>
      <c r="K3" s="118"/>
      <c r="L3" s="118"/>
      <c r="M3" s="118"/>
      <c r="N3" s="118"/>
      <c r="O3" s="118"/>
      <c r="P3" s="209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="87" customFormat="1" ht="16.5" spans="1:251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210"/>
      <c r="K4" s="211" t="s">
        <v>112</v>
      </c>
      <c r="L4" s="211" t="s">
        <v>148</v>
      </c>
      <c r="M4" s="211" t="s">
        <v>149</v>
      </c>
      <c r="N4" s="212"/>
      <c r="O4" s="212"/>
      <c r="P4" s="212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="87" customFormat="1" ht="20" customHeight="1" spans="1:251">
      <c r="A5" s="99"/>
      <c r="B5" s="104"/>
      <c r="C5" s="104"/>
      <c r="D5" s="105"/>
      <c r="E5" s="105"/>
      <c r="F5" s="105"/>
      <c r="G5" s="105"/>
      <c r="H5" s="103"/>
      <c r="I5" s="116"/>
      <c r="J5" s="121"/>
      <c r="K5" s="213"/>
      <c r="L5" s="214">
        <v>160</v>
      </c>
      <c r="M5" s="214">
        <v>160</v>
      </c>
      <c r="N5" s="215"/>
      <c r="O5" s="213"/>
      <c r="P5" s="213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="87" customFormat="1" ht="20" customHeight="1" spans="1:251">
      <c r="A6" s="106" t="s">
        <v>150</v>
      </c>
      <c r="B6" s="106">
        <f t="shared" ref="B6:B9" si="0">C6-4</f>
        <v>45</v>
      </c>
      <c r="C6" s="106">
        <v>49</v>
      </c>
      <c r="D6" s="106">
        <f t="shared" ref="D6:G6" si="1">C6+4</f>
        <v>53</v>
      </c>
      <c r="E6" s="106">
        <f t="shared" si="1"/>
        <v>57</v>
      </c>
      <c r="F6" s="106">
        <f t="shared" si="1"/>
        <v>61</v>
      </c>
      <c r="G6" s="106">
        <f t="shared" si="1"/>
        <v>65</v>
      </c>
      <c r="H6" s="107"/>
      <c r="I6" s="116"/>
      <c r="J6" s="121"/>
      <c r="K6" s="121"/>
      <c r="L6" s="121" t="s">
        <v>151</v>
      </c>
      <c r="M6" s="121"/>
      <c r="N6" s="121"/>
      <c r="O6" s="121"/>
      <c r="P6" s="12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="87" customFormat="1" ht="20" customHeight="1" spans="1:251">
      <c r="A7" s="106" t="s">
        <v>152</v>
      </c>
      <c r="B7" s="106">
        <f t="shared" si="0"/>
        <v>46</v>
      </c>
      <c r="C7" s="106">
        <v>50</v>
      </c>
      <c r="D7" s="106">
        <f t="shared" ref="D7:G7" si="2">C7+4</f>
        <v>54</v>
      </c>
      <c r="E7" s="106">
        <f t="shared" si="2"/>
        <v>58</v>
      </c>
      <c r="F7" s="106">
        <f t="shared" si="2"/>
        <v>62</v>
      </c>
      <c r="G7" s="106">
        <f t="shared" si="2"/>
        <v>66</v>
      </c>
      <c r="H7" s="107"/>
      <c r="I7" s="116"/>
      <c r="J7" s="121"/>
      <c r="K7" s="121"/>
      <c r="L7" s="121" t="s">
        <v>151</v>
      </c>
      <c r="M7" s="121"/>
      <c r="N7" s="121"/>
      <c r="O7" s="121"/>
      <c r="P7" s="121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="87" customFormat="1" ht="20" customHeight="1" spans="1:251">
      <c r="A8" s="106" t="s">
        <v>153</v>
      </c>
      <c r="B8" s="106">
        <f t="shared" si="0"/>
        <v>76</v>
      </c>
      <c r="C8" s="106">
        <v>80</v>
      </c>
      <c r="D8" s="106">
        <f>C8+4</f>
        <v>84</v>
      </c>
      <c r="E8" s="106">
        <f t="shared" ref="E8:G8" si="3">D8+6</f>
        <v>90</v>
      </c>
      <c r="F8" s="106">
        <f t="shared" si="3"/>
        <v>96</v>
      </c>
      <c r="G8" s="106">
        <f t="shared" si="3"/>
        <v>102</v>
      </c>
      <c r="H8" s="107"/>
      <c r="I8" s="116"/>
      <c r="J8" s="121"/>
      <c r="K8" s="121"/>
      <c r="L8" s="121" t="s">
        <v>154</v>
      </c>
      <c r="M8" s="121"/>
      <c r="N8" s="121"/>
      <c r="O8" s="121"/>
      <c r="P8" s="121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="87" customFormat="1" ht="20" customHeight="1" spans="1:251">
      <c r="A9" s="106" t="s">
        <v>155</v>
      </c>
      <c r="B9" s="106">
        <f t="shared" si="0"/>
        <v>72</v>
      </c>
      <c r="C9" s="106">
        <v>76</v>
      </c>
      <c r="D9" s="106">
        <f>C9+4</f>
        <v>80</v>
      </c>
      <c r="E9" s="106">
        <f t="shared" ref="E9:G9" si="4">D9+6</f>
        <v>86</v>
      </c>
      <c r="F9" s="106">
        <f t="shared" si="4"/>
        <v>92</v>
      </c>
      <c r="G9" s="106">
        <f t="shared" si="4"/>
        <v>98</v>
      </c>
      <c r="H9" s="107"/>
      <c r="I9" s="116"/>
      <c r="J9" s="121"/>
      <c r="K9" s="121"/>
      <c r="L9" s="121" t="s">
        <v>156</v>
      </c>
      <c r="M9" s="121"/>
      <c r="N9" s="121"/>
      <c r="O9" s="121"/>
      <c r="P9" s="121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="87" customFormat="1" ht="20" customHeight="1" spans="1:251">
      <c r="A10" s="106" t="s">
        <v>157</v>
      </c>
      <c r="B10" s="106">
        <f>C10-1.5</f>
        <v>30.5</v>
      </c>
      <c r="C10" s="106">
        <v>32</v>
      </c>
      <c r="D10" s="106">
        <f t="shared" ref="D10:G10" si="5">C10+2.2</f>
        <v>34.2</v>
      </c>
      <c r="E10" s="106">
        <f t="shared" si="5"/>
        <v>36.4</v>
      </c>
      <c r="F10" s="106">
        <f t="shared" si="5"/>
        <v>38.6</v>
      </c>
      <c r="G10" s="106">
        <f t="shared" si="5"/>
        <v>40.8</v>
      </c>
      <c r="H10" s="107"/>
      <c r="I10" s="116"/>
      <c r="J10" s="121"/>
      <c r="K10" s="121"/>
      <c r="L10" s="121" t="s">
        <v>151</v>
      </c>
      <c r="M10" s="121"/>
      <c r="N10" s="121"/>
      <c r="O10" s="121"/>
      <c r="P10" s="121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="87" customFormat="1" ht="20" customHeight="1" spans="1:251">
      <c r="A11" s="106" t="s">
        <v>158</v>
      </c>
      <c r="B11" s="106">
        <f>C11-1</f>
        <v>38</v>
      </c>
      <c r="C11" s="106">
        <v>39</v>
      </c>
      <c r="D11" s="106">
        <f>C11+1</f>
        <v>40</v>
      </c>
      <c r="E11" s="106">
        <f t="shared" ref="E11:G11" si="6">D11+1.5</f>
        <v>41.5</v>
      </c>
      <c r="F11" s="106">
        <f t="shared" si="6"/>
        <v>43</v>
      </c>
      <c r="G11" s="106">
        <f t="shared" si="6"/>
        <v>44.5</v>
      </c>
      <c r="H11" s="107"/>
      <c r="I11" s="116"/>
      <c r="J11" s="121"/>
      <c r="K11" s="121"/>
      <c r="L11" s="121" t="s">
        <v>156</v>
      </c>
      <c r="M11" s="121"/>
      <c r="N11" s="121"/>
      <c r="O11" s="121"/>
      <c r="P11" s="121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="87" customFormat="1" ht="20" customHeight="1" spans="1:251">
      <c r="A12" s="106" t="s">
        <v>159</v>
      </c>
      <c r="B12" s="106">
        <f>C12-1</f>
        <v>41</v>
      </c>
      <c r="C12" s="106">
        <v>42</v>
      </c>
      <c r="D12" s="106">
        <f>C12+1</f>
        <v>43</v>
      </c>
      <c r="E12" s="106">
        <f t="shared" ref="E12:G12" si="7">D12+1.5</f>
        <v>44.5</v>
      </c>
      <c r="F12" s="106">
        <f t="shared" si="7"/>
        <v>46</v>
      </c>
      <c r="G12" s="106">
        <f t="shared" si="7"/>
        <v>47.5</v>
      </c>
      <c r="H12" s="107"/>
      <c r="I12" s="116"/>
      <c r="J12" s="121"/>
      <c r="K12" s="121"/>
      <c r="L12" s="121" t="s">
        <v>151</v>
      </c>
      <c r="M12" s="121"/>
      <c r="N12" s="121"/>
      <c r="O12" s="121"/>
      <c r="P12" s="121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="87" customFormat="1" ht="20" customHeight="1" spans="1:251">
      <c r="A13" s="206" t="s">
        <v>160</v>
      </c>
      <c r="B13" s="102">
        <f>C13-4</f>
        <v>41</v>
      </c>
      <c r="C13" s="102">
        <v>45</v>
      </c>
      <c r="D13" s="102">
        <f t="shared" ref="D13:G13" si="8">C13+3</f>
        <v>48</v>
      </c>
      <c r="E13" s="102">
        <f t="shared" si="8"/>
        <v>51</v>
      </c>
      <c r="F13" s="102">
        <f t="shared" si="8"/>
        <v>54</v>
      </c>
      <c r="G13" s="102">
        <f t="shared" si="8"/>
        <v>57</v>
      </c>
      <c r="H13" s="107"/>
      <c r="I13" s="116"/>
      <c r="J13" s="121"/>
      <c r="K13" s="121"/>
      <c r="L13" s="121" t="s">
        <v>161</v>
      </c>
      <c r="M13" s="121"/>
      <c r="N13" s="121"/>
      <c r="O13" s="121"/>
      <c r="P13" s="121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="87" customFormat="1" ht="20" customHeight="1" spans="1:251">
      <c r="A14" s="206" t="s">
        <v>162</v>
      </c>
      <c r="B14" s="102">
        <f>C14-4.75</f>
        <v>59.25</v>
      </c>
      <c r="C14" s="102">
        <v>64</v>
      </c>
      <c r="D14" s="102">
        <f t="shared" ref="D14:G14" si="9">C14+4.1</f>
        <v>68.1</v>
      </c>
      <c r="E14" s="102">
        <f t="shared" si="9"/>
        <v>72.2</v>
      </c>
      <c r="F14" s="102">
        <f t="shared" si="9"/>
        <v>76.3</v>
      </c>
      <c r="G14" s="102">
        <f t="shared" si="9"/>
        <v>80.4</v>
      </c>
      <c r="H14" s="107"/>
      <c r="I14" s="116"/>
      <c r="J14" s="121"/>
      <c r="K14" s="121"/>
      <c r="L14" s="121" t="s">
        <v>151</v>
      </c>
      <c r="M14" s="121"/>
      <c r="N14" s="121"/>
      <c r="O14" s="121"/>
      <c r="P14" s="121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="87" customFormat="1" ht="20" customHeight="1" spans="1:251">
      <c r="A15" s="106" t="s">
        <v>163</v>
      </c>
      <c r="B15" s="106">
        <f>C15-1.2</f>
        <v>14.3</v>
      </c>
      <c r="C15" s="106">
        <v>15.5</v>
      </c>
      <c r="D15" s="106">
        <f t="shared" ref="D15:G15" si="10">C15+1.2</f>
        <v>16.7</v>
      </c>
      <c r="E15" s="106">
        <f t="shared" si="10"/>
        <v>17.9</v>
      </c>
      <c r="F15" s="106">
        <f t="shared" si="10"/>
        <v>19.1</v>
      </c>
      <c r="G15" s="106">
        <f t="shared" si="10"/>
        <v>20.3</v>
      </c>
      <c r="H15" s="107"/>
      <c r="I15" s="116"/>
      <c r="J15" s="121"/>
      <c r="K15" s="121"/>
      <c r="L15" s="121" t="s">
        <v>156</v>
      </c>
      <c r="M15" s="121"/>
      <c r="N15" s="121"/>
      <c r="O15" s="121"/>
      <c r="P15" s="121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="87" customFormat="1" ht="20" customHeight="1" spans="1:251">
      <c r="A16" s="106" t="s">
        <v>164</v>
      </c>
      <c r="B16" s="106">
        <f>C16-0.8</f>
        <v>11.2</v>
      </c>
      <c r="C16" s="106">
        <v>12</v>
      </c>
      <c r="D16" s="106">
        <f>C16+0.8</f>
        <v>12.8</v>
      </c>
      <c r="E16" s="106">
        <f>D16+1</f>
        <v>13.8</v>
      </c>
      <c r="F16" s="106">
        <f>E16+1</f>
        <v>14.8</v>
      </c>
      <c r="G16" s="106">
        <f>F16+0.8</f>
        <v>15.6</v>
      </c>
      <c r="H16" s="107"/>
      <c r="I16" s="116"/>
      <c r="J16" s="121"/>
      <c r="K16" s="121"/>
      <c r="L16" s="121" t="s">
        <v>165</v>
      </c>
      <c r="M16" s="121"/>
      <c r="N16" s="121"/>
      <c r="O16" s="121"/>
      <c r="P16" s="121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="87" customFormat="1" ht="20" customHeight="1" spans="1:251">
      <c r="A17" s="106" t="s">
        <v>166</v>
      </c>
      <c r="B17" s="106">
        <f>C17-0.2</f>
        <v>-0.2</v>
      </c>
      <c r="C17" s="106">
        <v>0</v>
      </c>
      <c r="D17" s="106">
        <f>C17+0.2</f>
        <v>0.2</v>
      </c>
      <c r="E17" s="106">
        <f t="shared" ref="E17:G17" si="11">D17+0.4</f>
        <v>0.6</v>
      </c>
      <c r="F17" s="106">
        <f t="shared" si="11"/>
        <v>1</v>
      </c>
      <c r="G17" s="106">
        <f t="shared" si="11"/>
        <v>1.4</v>
      </c>
      <c r="H17" s="107"/>
      <c r="I17" s="116"/>
      <c r="J17" s="121"/>
      <c r="K17" s="121"/>
      <c r="L17" s="121" t="s">
        <v>151</v>
      </c>
      <c r="M17" s="121"/>
      <c r="N17" s="121"/>
      <c r="O17" s="121"/>
      <c r="P17" s="121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="87" customFormat="1" ht="20" customHeight="1" spans="1:251">
      <c r="A18" s="106" t="s">
        <v>167</v>
      </c>
      <c r="B18" s="106">
        <f>C18-0.2</f>
        <v>8.8</v>
      </c>
      <c r="C18" s="106">
        <v>9</v>
      </c>
      <c r="D18" s="106">
        <f>C18+0.2</f>
        <v>9.2</v>
      </c>
      <c r="E18" s="106">
        <f t="shared" ref="E18:G18" si="12">D18+0.4</f>
        <v>9.6</v>
      </c>
      <c r="F18" s="106">
        <f t="shared" si="12"/>
        <v>10</v>
      </c>
      <c r="G18" s="106">
        <f t="shared" si="12"/>
        <v>10.4</v>
      </c>
      <c r="H18" s="107"/>
      <c r="I18" s="116"/>
      <c r="J18" s="121"/>
      <c r="K18" s="121"/>
      <c r="L18" s="121" t="s">
        <v>151</v>
      </c>
      <c r="M18" s="121"/>
      <c r="N18" s="121"/>
      <c r="O18" s="121"/>
      <c r="P18" s="121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="87" customFormat="1" ht="20" customHeight="1" spans="1:251">
      <c r="A19" s="106" t="s">
        <v>168</v>
      </c>
      <c r="B19" s="106">
        <v>13</v>
      </c>
      <c r="C19" s="106">
        <v>13</v>
      </c>
      <c r="D19" s="106">
        <f>B19+1</f>
        <v>14</v>
      </c>
      <c r="E19" s="106">
        <v>14</v>
      </c>
      <c r="F19" s="106">
        <f>D19+1</f>
        <v>15</v>
      </c>
      <c r="G19" s="106">
        <v>15</v>
      </c>
      <c r="H19" s="107"/>
      <c r="I19" s="116"/>
      <c r="J19" s="121"/>
      <c r="K19" s="121"/>
      <c r="L19" s="121" t="s">
        <v>151</v>
      </c>
      <c r="M19" s="121"/>
      <c r="N19" s="121"/>
      <c r="O19" s="121"/>
      <c r="P19" s="121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="87" customFormat="1" ht="20" customHeight="1" spans="1:251">
      <c r="A20" s="109" t="s">
        <v>169</v>
      </c>
      <c r="B20" s="109">
        <v>5.5</v>
      </c>
      <c r="C20" s="109">
        <v>5.5</v>
      </c>
      <c r="D20" s="109">
        <v>5.5</v>
      </c>
      <c r="E20" s="109">
        <v>5.5</v>
      </c>
      <c r="F20" s="109">
        <v>5.5</v>
      </c>
      <c r="G20" s="109">
        <v>5.5</v>
      </c>
      <c r="H20" s="110"/>
      <c r="I20" s="116"/>
      <c r="J20" s="216"/>
      <c r="K20" s="216"/>
      <c r="L20" s="121"/>
      <c r="M20" s="216"/>
      <c r="N20" s="216"/>
      <c r="O20" s="121"/>
      <c r="P20" s="121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="87" customFormat="1" ht="16.5" spans="1:251">
      <c r="A21" s="111"/>
      <c r="B21" s="112"/>
      <c r="C21" s="112"/>
      <c r="D21" s="113"/>
      <c r="E21" s="112"/>
      <c r="F21" s="112"/>
      <c r="G21" s="207"/>
      <c r="O21" s="208"/>
      <c r="P21" s="208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="87" customFormat="1" spans="1:251">
      <c r="A22" s="114" t="s">
        <v>170</v>
      </c>
      <c r="B22" s="114"/>
      <c r="C22" s="115"/>
      <c r="O22" s="208"/>
      <c r="P22" s="208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="87" customFormat="1" spans="3:251">
      <c r="C23" s="88"/>
      <c r="I23" s="122" t="s">
        <v>171</v>
      </c>
      <c r="J23" s="217"/>
      <c r="K23" s="218"/>
      <c r="M23" s="122" t="s">
        <v>172</v>
      </c>
      <c r="N23" s="122"/>
      <c r="O23" s="122" t="s">
        <v>173</v>
      </c>
      <c r="P23" s="219" t="s">
        <v>134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46" sqref="E46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1.3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3.25" spans="1:11">
      <c r="A1" s="127" t="s">
        <v>185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8" customHeight="1" spans="1:11">
      <c r="A2" s="128" t="s">
        <v>53</v>
      </c>
      <c r="B2" s="129" t="s">
        <v>54</v>
      </c>
      <c r="C2" s="129"/>
      <c r="D2" s="130" t="s">
        <v>61</v>
      </c>
      <c r="E2" s="131" t="str">
        <f>首期!B4</f>
        <v>QAEEAM93655</v>
      </c>
      <c r="F2" s="132" t="s">
        <v>186</v>
      </c>
      <c r="G2" s="133" t="str">
        <f>首期!B5</f>
        <v>儿童外套</v>
      </c>
      <c r="H2" s="134"/>
      <c r="I2" s="162" t="s">
        <v>57</v>
      </c>
      <c r="J2" s="181" t="s">
        <v>56</v>
      </c>
      <c r="K2" s="182"/>
    </row>
    <row r="3" ht="18" customHeight="1" spans="1:11">
      <c r="A3" s="135" t="s">
        <v>75</v>
      </c>
      <c r="B3" s="136">
        <f>首期!B7</f>
        <v>3182</v>
      </c>
      <c r="C3" s="136"/>
      <c r="D3" s="137" t="s">
        <v>187</v>
      </c>
      <c r="E3" s="138">
        <v>45255</v>
      </c>
      <c r="F3" s="139"/>
      <c r="G3" s="139"/>
      <c r="H3" s="140" t="s">
        <v>188</v>
      </c>
      <c r="I3" s="140"/>
      <c r="J3" s="140"/>
      <c r="K3" s="183"/>
    </row>
    <row r="4" ht="18" customHeight="1" spans="1:12">
      <c r="A4" s="141" t="s">
        <v>71</v>
      </c>
      <c r="B4" s="136">
        <v>3</v>
      </c>
      <c r="C4" s="136">
        <v>6</v>
      </c>
      <c r="D4" s="142" t="s">
        <v>189</v>
      </c>
      <c r="E4" s="139" t="s">
        <v>190</v>
      </c>
      <c r="F4" s="139"/>
      <c r="G4" s="139"/>
      <c r="H4" s="142" t="s">
        <v>191</v>
      </c>
      <c r="I4" s="142"/>
      <c r="J4" s="154" t="s">
        <v>65</v>
      </c>
      <c r="K4" s="184" t="s">
        <v>66</v>
      </c>
      <c r="L4" s="126" t="s">
        <v>192</v>
      </c>
    </row>
    <row r="5" ht="18" customHeight="1" spans="1:11">
      <c r="A5" s="141" t="s">
        <v>193</v>
      </c>
      <c r="B5" s="136">
        <v>1</v>
      </c>
      <c r="C5" s="136"/>
      <c r="D5" s="137" t="s">
        <v>194</v>
      </c>
      <c r="E5" s="137"/>
      <c r="G5" s="137"/>
      <c r="H5" s="142" t="s">
        <v>195</v>
      </c>
      <c r="I5" s="142"/>
      <c r="J5" s="154" t="s">
        <v>65</v>
      </c>
      <c r="K5" s="184" t="s">
        <v>66</v>
      </c>
    </row>
    <row r="6" ht="18" customHeight="1" spans="1:13">
      <c r="A6" s="143" t="s">
        <v>196</v>
      </c>
      <c r="B6" s="144">
        <v>125</v>
      </c>
      <c r="C6" s="144"/>
      <c r="D6" s="145" t="s">
        <v>197</v>
      </c>
      <c r="E6" s="146"/>
      <c r="F6" s="146"/>
      <c r="G6" s="145"/>
      <c r="H6" s="147" t="s">
        <v>198</v>
      </c>
      <c r="I6" s="147"/>
      <c r="J6" s="146" t="s">
        <v>65</v>
      </c>
      <c r="K6" s="185" t="s">
        <v>66</v>
      </c>
      <c r="M6" s="186"/>
    </row>
    <row r="7" ht="18" customHeight="1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ht="18" customHeight="1" spans="1:11">
      <c r="A8" s="151" t="s">
        <v>199</v>
      </c>
      <c r="B8" s="132" t="s">
        <v>200</v>
      </c>
      <c r="C8" s="132" t="s">
        <v>201</v>
      </c>
      <c r="D8" s="132" t="s">
        <v>202</v>
      </c>
      <c r="E8" s="132" t="s">
        <v>203</v>
      </c>
      <c r="F8" s="132" t="s">
        <v>204</v>
      </c>
      <c r="G8" s="152" t="s">
        <v>205</v>
      </c>
      <c r="H8" s="153"/>
      <c r="I8" s="153"/>
      <c r="J8" s="153"/>
      <c r="K8" s="187"/>
    </row>
    <row r="9" ht="18" customHeight="1" spans="1:11">
      <c r="A9" s="141" t="s">
        <v>206</v>
      </c>
      <c r="B9" s="142"/>
      <c r="C9" s="154" t="s">
        <v>65</v>
      </c>
      <c r="D9" s="154" t="s">
        <v>66</v>
      </c>
      <c r="E9" s="137" t="s">
        <v>207</v>
      </c>
      <c r="F9" s="155" t="s">
        <v>208</v>
      </c>
      <c r="G9" s="156"/>
      <c r="H9" s="157"/>
      <c r="I9" s="157"/>
      <c r="J9" s="157"/>
      <c r="K9" s="188"/>
    </row>
    <row r="10" ht="18" customHeight="1" spans="1:11">
      <c r="A10" s="141" t="s">
        <v>209</v>
      </c>
      <c r="B10" s="142"/>
      <c r="C10" s="154" t="s">
        <v>65</v>
      </c>
      <c r="D10" s="154" t="s">
        <v>66</v>
      </c>
      <c r="E10" s="137" t="s">
        <v>210</v>
      </c>
      <c r="F10" s="155" t="s">
        <v>211</v>
      </c>
      <c r="G10" s="156" t="s">
        <v>212</v>
      </c>
      <c r="H10" s="157"/>
      <c r="I10" s="157"/>
      <c r="J10" s="157"/>
      <c r="K10" s="188"/>
    </row>
    <row r="11" ht="18" customHeight="1" spans="1:11">
      <c r="A11" s="158" t="s">
        <v>176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89"/>
    </row>
    <row r="12" ht="18" customHeight="1" spans="1:11">
      <c r="A12" s="135" t="s">
        <v>89</v>
      </c>
      <c r="B12" s="154" t="s">
        <v>85</v>
      </c>
      <c r="C12" s="154" t="s">
        <v>86</v>
      </c>
      <c r="D12" s="155"/>
      <c r="E12" s="137" t="s">
        <v>87</v>
      </c>
      <c r="F12" s="154" t="s">
        <v>85</v>
      </c>
      <c r="G12" s="154" t="s">
        <v>86</v>
      </c>
      <c r="H12" s="154"/>
      <c r="I12" s="137" t="s">
        <v>213</v>
      </c>
      <c r="J12" s="154" t="s">
        <v>85</v>
      </c>
      <c r="K12" s="184" t="s">
        <v>86</v>
      </c>
    </row>
    <row r="13" ht="18" customHeight="1" spans="1:11">
      <c r="A13" s="135" t="s">
        <v>92</v>
      </c>
      <c r="B13" s="154" t="s">
        <v>85</v>
      </c>
      <c r="C13" s="154" t="s">
        <v>86</v>
      </c>
      <c r="D13" s="155"/>
      <c r="E13" s="137" t="s">
        <v>97</v>
      </c>
      <c r="F13" s="154" t="s">
        <v>85</v>
      </c>
      <c r="G13" s="154" t="s">
        <v>86</v>
      </c>
      <c r="H13" s="154"/>
      <c r="I13" s="137" t="s">
        <v>214</v>
      </c>
      <c r="J13" s="154" t="s">
        <v>85</v>
      </c>
      <c r="K13" s="184" t="s">
        <v>86</v>
      </c>
    </row>
    <row r="14" ht="18" customHeight="1" spans="1:11">
      <c r="A14" s="143" t="s">
        <v>215</v>
      </c>
      <c r="B14" s="146" t="s">
        <v>85</v>
      </c>
      <c r="C14" s="146" t="s">
        <v>86</v>
      </c>
      <c r="D14" s="160"/>
      <c r="E14" s="145" t="s">
        <v>216</v>
      </c>
      <c r="F14" s="146" t="s">
        <v>85</v>
      </c>
      <c r="G14" s="146" t="s">
        <v>86</v>
      </c>
      <c r="H14" s="146"/>
      <c r="I14" s="145" t="s">
        <v>217</v>
      </c>
      <c r="J14" s="146" t="s">
        <v>85</v>
      </c>
      <c r="K14" s="185" t="s">
        <v>86</v>
      </c>
    </row>
    <row r="15" ht="18" customHeight="1" spans="1:11">
      <c r="A15" s="148"/>
      <c r="B15" s="161"/>
      <c r="C15" s="161"/>
      <c r="D15" s="149"/>
      <c r="E15" s="148"/>
      <c r="F15" s="161"/>
      <c r="G15" s="161"/>
      <c r="H15" s="161"/>
      <c r="I15" s="148"/>
      <c r="J15" s="161"/>
      <c r="K15" s="161"/>
    </row>
    <row r="16" s="124" customFormat="1" ht="18" customHeight="1" spans="1:11">
      <c r="A16" s="128" t="s">
        <v>218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0"/>
    </row>
    <row r="17" ht="18" customHeight="1" spans="1:11">
      <c r="A17" s="141" t="s">
        <v>219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1"/>
    </row>
    <row r="18" ht="18" customHeight="1" spans="1:11">
      <c r="A18" s="141" t="s">
        <v>220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1"/>
    </row>
    <row r="19" ht="22" customHeight="1" spans="1:11">
      <c r="A19" s="163"/>
      <c r="B19" s="154"/>
      <c r="C19" s="154"/>
      <c r="D19" s="154"/>
      <c r="E19" s="154"/>
      <c r="F19" s="154"/>
      <c r="G19" s="154"/>
      <c r="H19" s="154"/>
      <c r="I19" s="154"/>
      <c r="J19" s="154"/>
      <c r="K19" s="184"/>
    </row>
    <row r="20" ht="22" customHeight="1" spans="1:11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192"/>
    </row>
    <row r="21" ht="22" customHeight="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2"/>
    </row>
    <row r="22" ht="22" customHeight="1" spans="1:1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192"/>
    </row>
    <row r="23" ht="22" customHeight="1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93"/>
    </row>
    <row r="24" ht="18" customHeight="1" spans="1:11">
      <c r="A24" s="141" t="s">
        <v>116</v>
      </c>
      <c r="B24" s="142"/>
      <c r="C24" s="154" t="s">
        <v>65</v>
      </c>
      <c r="D24" s="154" t="s">
        <v>66</v>
      </c>
      <c r="E24" s="140"/>
      <c r="F24" s="140"/>
      <c r="G24" s="140"/>
      <c r="H24" s="140"/>
      <c r="I24" s="140"/>
      <c r="J24" s="140"/>
      <c r="K24" s="183"/>
    </row>
    <row r="25" ht="18" customHeight="1" spans="1:11">
      <c r="A25" s="168" t="s">
        <v>221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94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ht="20" customHeight="1" spans="1:11">
      <c r="A27" s="171" t="s">
        <v>222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5" t="s">
        <v>223</v>
      </c>
    </row>
    <row r="28" ht="23" customHeight="1" spans="1:11">
      <c r="A28" s="164" t="s">
        <v>224</v>
      </c>
      <c r="B28" s="165"/>
      <c r="C28" s="165"/>
      <c r="D28" s="165"/>
      <c r="E28" s="165"/>
      <c r="F28" s="165"/>
      <c r="G28" s="165"/>
      <c r="H28" s="165"/>
      <c r="I28" s="165"/>
      <c r="J28" s="196"/>
      <c r="K28" s="197">
        <v>1</v>
      </c>
    </row>
    <row r="29" ht="23" customHeight="1" spans="1:11">
      <c r="A29" s="164" t="s">
        <v>225</v>
      </c>
      <c r="B29" s="165"/>
      <c r="C29" s="165"/>
      <c r="D29" s="165"/>
      <c r="E29" s="165"/>
      <c r="F29" s="165"/>
      <c r="G29" s="165"/>
      <c r="H29" s="165"/>
      <c r="I29" s="165"/>
      <c r="J29" s="196"/>
      <c r="K29" s="188">
        <v>1</v>
      </c>
    </row>
    <row r="30" ht="23" customHeight="1" spans="1:11">
      <c r="A30" s="164" t="s">
        <v>226</v>
      </c>
      <c r="B30" s="165"/>
      <c r="C30" s="165"/>
      <c r="D30" s="165"/>
      <c r="E30" s="165"/>
      <c r="F30" s="165"/>
      <c r="G30" s="165"/>
      <c r="H30" s="165"/>
      <c r="I30" s="165"/>
      <c r="J30" s="196"/>
      <c r="K30" s="188">
        <v>2</v>
      </c>
    </row>
    <row r="31" ht="23" customHeight="1" spans="1:11">
      <c r="A31" s="164"/>
      <c r="B31" s="165"/>
      <c r="C31" s="165"/>
      <c r="D31" s="165"/>
      <c r="E31" s="165"/>
      <c r="F31" s="165"/>
      <c r="G31" s="165"/>
      <c r="H31" s="165"/>
      <c r="I31" s="165"/>
      <c r="J31" s="196"/>
      <c r="K31" s="188"/>
    </row>
    <row r="32" ht="23" customHeight="1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96"/>
      <c r="K32" s="198"/>
    </row>
    <row r="33" ht="23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96"/>
      <c r="K33" s="199"/>
    </row>
    <row r="34" ht="23" customHeight="1" spans="1:11">
      <c r="A34" s="164"/>
      <c r="B34" s="165"/>
      <c r="C34" s="165"/>
      <c r="D34" s="165"/>
      <c r="E34" s="165"/>
      <c r="F34" s="165"/>
      <c r="G34" s="165"/>
      <c r="H34" s="165"/>
      <c r="I34" s="165"/>
      <c r="J34" s="196"/>
      <c r="K34" s="188"/>
    </row>
    <row r="35" ht="23" customHeight="1" spans="1:11">
      <c r="A35" s="164"/>
      <c r="B35" s="165"/>
      <c r="C35" s="165"/>
      <c r="D35" s="165"/>
      <c r="E35" s="165"/>
      <c r="F35" s="165"/>
      <c r="G35" s="165"/>
      <c r="H35" s="165"/>
      <c r="I35" s="165"/>
      <c r="J35" s="196"/>
      <c r="K35" s="200"/>
    </row>
    <row r="36" ht="23" customHeight="1" spans="1:11">
      <c r="A36" s="172" t="s">
        <v>227</v>
      </c>
      <c r="B36" s="173"/>
      <c r="C36" s="173"/>
      <c r="D36" s="173"/>
      <c r="E36" s="173"/>
      <c r="F36" s="173"/>
      <c r="G36" s="173"/>
      <c r="H36" s="173"/>
      <c r="I36" s="173"/>
      <c r="J36" s="201"/>
      <c r="K36" s="202">
        <f>SUM(K28:K35)</f>
        <v>4</v>
      </c>
    </row>
    <row r="37" ht="18.75" customHeight="1" spans="1:11">
      <c r="A37" s="174" t="s">
        <v>228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s="125" customFormat="1" ht="18.75" customHeight="1" spans="1:11">
      <c r="A38" s="141" t="s">
        <v>229</v>
      </c>
      <c r="B38" s="142"/>
      <c r="C38" s="142"/>
      <c r="D38" s="140" t="s">
        <v>230</v>
      </c>
      <c r="E38" s="140"/>
      <c r="F38" s="176" t="s">
        <v>231</v>
      </c>
      <c r="G38" s="177"/>
      <c r="H38" s="142" t="s">
        <v>232</v>
      </c>
      <c r="I38" s="142"/>
      <c r="J38" s="142" t="s">
        <v>233</v>
      </c>
      <c r="K38" s="191"/>
    </row>
    <row r="39" ht="18.75" customHeight="1" spans="1:11">
      <c r="A39" s="141" t="s">
        <v>117</v>
      </c>
      <c r="B39" s="142" t="s">
        <v>234</v>
      </c>
      <c r="C39" s="142"/>
      <c r="D39" s="142"/>
      <c r="E39" s="142"/>
      <c r="F39" s="142"/>
      <c r="G39" s="142"/>
      <c r="H39" s="142"/>
      <c r="I39" s="142"/>
      <c r="J39" s="142"/>
      <c r="K39" s="191"/>
    </row>
    <row r="40" ht="24" customHeight="1" spans="1:11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91"/>
    </row>
    <row r="41" ht="24" customHeight="1" spans="1:11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91"/>
    </row>
    <row r="42" ht="32.1" customHeight="1" spans="1:11">
      <c r="A42" s="143" t="s">
        <v>128</v>
      </c>
      <c r="B42" s="178" t="s">
        <v>235</v>
      </c>
      <c r="C42" s="178"/>
      <c r="D42" s="145" t="s">
        <v>236</v>
      </c>
      <c r="E42" s="160" t="s">
        <v>131</v>
      </c>
      <c r="F42" s="145" t="s">
        <v>132</v>
      </c>
      <c r="G42" s="179">
        <v>45441</v>
      </c>
      <c r="H42" s="180" t="s">
        <v>133</v>
      </c>
      <c r="I42" s="180"/>
      <c r="J42" s="178" t="s">
        <v>134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P15" sqref="P15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5" width="15.625" style="89" customWidth="1"/>
    <col min="16" max="252" width="9" style="87"/>
    <col min="253" max="16384" width="9" style="90"/>
  </cols>
  <sheetData>
    <row r="1" s="87" customFormat="1" ht="29" customHeight="1" spans="1:255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8"/>
      <c r="K3" s="118"/>
      <c r="L3" s="118"/>
      <c r="M3" s="118"/>
      <c r="N3" s="118"/>
      <c r="O3" s="118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spans="1:255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102" t="s">
        <v>141</v>
      </c>
      <c r="K4" s="102" t="s">
        <v>142</v>
      </c>
      <c r="L4" s="102" t="s">
        <v>143</v>
      </c>
      <c r="M4" s="102" t="s">
        <v>144</v>
      </c>
      <c r="N4" s="102" t="s">
        <v>145</v>
      </c>
      <c r="O4" s="102" t="s">
        <v>146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16.5" spans="1:255">
      <c r="A5" s="99"/>
      <c r="B5" s="104"/>
      <c r="C5" s="104"/>
      <c r="D5" s="105"/>
      <c r="E5" s="105"/>
      <c r="F5" s="105"/>
      <c r="G5" s="105"/>
      <c r="H5" s="103"/>
      <c r="I5" s="116"/>
      <c r="J5" s="119" t="s">
        <v>112</v>
      </c>
      <c r="K5" s="119" t="s">
        <v>112</v>
      </c>
      <c r="L5" s="119" t="s">
        <v>112</v>
      </c>
      <c r="M5" s="120" t="s">
        <v>111</v>
      </c>
      <c r="N5" s="120" t="s">
        <v>111</v>
      </c>
      <c r="O5" s="120" t="s">
        <v>111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1" customHeight="1" spans="1:255">
      <c r="A6" s="106" t="s">
        <v>150</v>
      </c>
      <c r="B6" s="106">
        <f t="shared" ref="B6:B9" si="0">C6-4</f>
        <v>45</v>
      </c>
      <c r="C6" s="106">
        <v>49</v>
      </c>
      <c r="D6" s="106">
        <f t="shared" ref="D6:G6" si="1">C6+4</f>
        <v>53</v>
      </c>
      <c r="E6" s="106">
        <f t="shared" si="1"/>
        <v>57</v>
      </c>
      <c r="F6" s="106">
        <f t="shared" si="1"/>
        <v>61</v>
      </c>
      <c r="G6" s="106">
        <f t="shared" si="1"/>
        <v>65</v>
      </c>
      <c r="H6" s="107"/>
      <c r="I6" s="116"/>
      <c r="J6" s="121" t="s">
        <v>237</v>
      </c>
      <c r="K6" s="121" t="s">
        <v>238</v>
      </c>
      <c r="L6" s="121" t="s">
        <v>239</v>
      </c>
      <c r="M6" s="121" t="s">
        <v>240</v>
      </c>
      <c r="N6" s="121" t="s">
        <v>241</v>
      </c>
      <c r="O6" s="121" t="s">
        <v>242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1" customHeight="1" spans="1:255">
      <c r="A7" s="106" t="s">
        <v>152</v>
      </c>
      <c r="B7" s="106">
        <f t="shared" si="0"/>
        <v>46</v>
      </c>
      <c r="C7" s="106">
        <v>50</v>
      </c>
      <c r="D7" s="106">
        <f t="shared" ref="D7:G7" si="2">C7+4</f>
        <v>54</v>
      </c>
      <c r="E7" s="106">
        <f t="shared" si="2"/>
        <v>58</v>
      </c>
      <c r="F7" s="106">
        <f t="shared" si="2"/>
        <v>62</v>
      </c>
      <c r="G7" s="106">
        <f t="shared" si="2"/>
        <v>66</v>
      </c>
      <c r="H7" s="107"/>
      <c r="I7" s="116"/>
      <c r="J7" s="121" t="s">
        <v>237</v>
      </c>
      <c r="K7" s="121" t="s">
        <v>237</v>
      </c>
      <c r="L7" s="121" t="s">
        <v>237</v>
      </c>
      <c r="M7" s="121" t="s">
        <v>237</v>
      </c>
      <c r="N7" s="121" t="s">
        <v>237</v>
      </c>
      <c r="O7" s="121" t="s">
        <v>237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1" customHeight="1" spans="1:255">
      <c r="A8" s="106" t="s">
        <v>153</v>
      </c>
      <c r="B8" s="106">
        <f t="shared" si="0"/>
        <v>76</v>
      </c>
      <c r="C8" s="106">
        <v>80</v>
      </c>
      <c r="D8" s="106">
        <f>C8+4</f>
        <v>84</v>
      </c>
      <c r="E8" s="106">
        <f t="shared" ref="E8:G8" si="3">D8+6</f>
        <v>90</v>
      </c>
      <c r="F8" s="106">
        <f t="shared" si="3"/>
        <v>96</v>
      </c>
      <c r="G8" s="106">
        <f t="shared" si="3"/>
        <v>102</v>
      </c>
      <c r="H8" s="107"/>
      <c r="I8" s="116"/>
      <c r="J8" s="121" t="s">
        <v>243</v>
      </c>
      <c r="K8" s="121" t="s">
        <v>244</v>
      </c>
      <c r="L8" s="121" t="s">
        <v>245</v>
      </c>
      <c r="M8" s="121" t="s">
        <v>246</v>
      </c>
      <c r="N8" s="121" t="s">
        <v>246</v>
      </c>
      <c r="O8" s="121" t="s">
        <v>247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1" customHeight="1" spans="1:255">
      <c r="A9" s="106" t="s">
        <v>155</v>
      </c>
      <c r="B9" s="106">
        <f t="shared" si="0"/>
        <v>72</v>
      </c>
      <c r="C9" s="106">
        <v>76</v>
      </c>
      <c r="D9" s="106">
        <f>C9+4</f>
        <v>80</v>
      </c>
      <c r="E9" s="106">
        <f t="shared" ref="E9:G9" si="4">D9+6</f>
        <v>86</v>
      </c>
      <c r="F9" s="106">
        <f t="shared" si="4"/>
        <v>92</v>
      </c>
      <c r="G9" s="106">
        <f t="shared" si="4"/>
        <v>98</v>
      </c>
      <c r="H9" s="107"/>
      <c r="I9" s="116"/>
      <c r="J9" s="121" t="s">
        <v>246</v>
      </c>
      <c r="K9" s="121" t="s">
        <v>244</v>
      </c>
      <c r="L9" s="121" t="s">
        <v>248</v>
      </c>
      <c r="M9" s="121" t="s">
        <v>249</v>
      </c>
      <c r="N9" s="121" t="s">
        <v>250</v>
      </c>
      <c r="O9" s="121" t="s">
        <v>243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1" customHeight="1" spans="1:255">
      <c r="A10" s="106" t="s">
        <v>157</v>
      </c>
      <c r="B10" s="106">
        <f>C10-1.5</f>
        <v>30.5</v>
      </c>
      <c r="C10" s="106">
        <v>32</v>
      </c>
      <c r="D10" s="106">
        <f t="shared" ref="D10:G10" si="5">C10+2.2</f>
        <v>34.2</v>
      </c>
      <c r="E10" s="106">
        <f t="shared" si="5"/>
        <v>36.4</v>
      </c>
      <c r="F10" s="106">
        <f t="shared" si="5"/>
        <v>38.6</v>
      </c>
      <c r="G10" s="106">
        <f t="shared" si="5"/>
        <v>40.8</v>
      </c>
      <c r="H10" s="107"/>
      <c r="I10" s="116"/>
      <c r="J10" s="121" t="s">
        <v>251</v>
      </c>
      <c r="K10" s="121" t="s">
        <v>252</v>
      </c>
      <c r="L10" s="121" t="s">
        <v>253</v>
      </c>
      <c r="M10" s="121" t="s">
        <v>254</v>
      </c>
      <c r="N10" s="121" t="s">
        <v>237</v>
      </c>
      <c r="O10" s="121" t="s">
        <v>255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1" customHeight="1" spans="1:255">
      <c r="A11" s="106" t="s">
        <v>158</v>
      </c>
      <c r="B11" s="106">
        <f>C11-1</f>
        <v>38</v>
      </c>
      <c r="C11" s="106">
        <v>39</v>
      </c>
      <c r="D11" s="106">
        <f>C11+1</f>
        <v>40</v>
      </c>
      <c r="E11" s="106">
        <f t="shared" ref="E11:G11" si="6">D11+1.5</f>
        <v>41.5</v>
      </c>
      <c r="F11" s="106">
        <f t="shared" si="6"/>
        <v>43</v>
      </c>
      <c r="G11" s="106">
        <f t="shared" si="6"/>
        <v>44.5</v>
      </c>
      <c r="H11" s="107"/>
      <c r="I11" s="116"/>
      <c r="J11" s="121" t="s">
        <v>256</v>
      </c>
      <c r="K11" s="121" t="s">
        <v>256</v>
      </c>
      <c r="L11" s="121" t="s">
        <v>256</v>
      </c>
      <c r="M11" s="121" t="s">
        <v>257</v>
      </c>
      <c r="N11" s="121" t="s">
        <v>257</v>
      </c>
      <c r="O11" s="121" t="s">
        <v>256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1" customHeight="1" spans="1:255">
      <c r="A12" s="106" t="s">
        <v>159</v>
      </c>
      <c r="B12" s="106">
        <f>C12-1</f>
        <v>41</v>
      </c>
      <c r="C12" s="106">
        <v>42</v>
      </c>
      <c r="D12" s="106">
        <f>C12+1</f>
        <v>43</v>
      </c>
      <c r="E12" s="106">
        <f t="shared" ref="E12:G12" si="7">D12+1.5</f>
        <v>44.5</v>
      </c>
      <c r="F12" s="106">
        <f t="shared" si="7"/>
        <v>46</v>
      </c>
      <c r="G12" s="106">
        <f t="shared" si="7"/>
        <v>47.5</v>
      </c>
      <c r="H12" s="107"/>
      <c r="I12" s="116"/>
      <c r="J12" s="121" t="s">
        <v>237</v>
      </c>
      <c r="K12" s="121" t="s">
        <v>237</v>
      </c>
      <c r="L12" s="121" t="s">
        <v>237</v>
      </c>
      <c r="M12" s="121" t="s">
        <v>237</v>
      </c>
      <c r="N12" s="121" t="s">
        <v>237</v>
      </c>
      <c r="O12" s="121" t="s">
        <v>237</v>
      </c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1" customHeight="1" spans="1:255">
      <c r="A13" s="106" t="s">
        <v>160</v>
      </c>
      <c r="B13" s="108">
        <f>C13-4</f>
        <v>41</v>
      </c>
      <c r="C13" s="108">
        <v>45</v>
      </c>
      <c r="D13" s="108">
        <f t="shared" ref="D13:G13" si="8">C13+3</f>
        <v>48</v>
      </c>
      <c r="E13" s="108">
        <f t="shared" si="8"/>
        <v>51</v>
      </c>
      <c r="F13" s="108">
        <f t="shared" si="8"/>
        <v>54</v>
      </c>
      <c r="G13" s="108">
        <f t="shared" si="8"/>
        <v>57</v>
      </c>
      <c r="H13" s="107"/>
      <c r="I13" s="116"/>
      <c r="J13" s="121" t="s">
        <v>258</v>
      </c>
      <c r="K13" s="121" t="s">
        <v>259</v>
      </c>
      <c r="L13" s="121" t="s">
        <v>260</v>
      </c>
      <c r="M13" s="121" t="s">
        <v>261</v>
      </c>
      <c r="N13" s="121" t="s">
        <v>259</v>
      </c>
      <c r="O13" s="121" t="s">
        <v>262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1" customHeight="1" spans="1:255">
      <c r="A14" s="106" t="s">
        <v>162</v>
      </c>
      <c r="B14" s="108">
        <f>C14-4.75</f>
        <v>59.25</v>
      </c>
      <c r="C14" s="108">
        <v>64</v>
      </c>
      <c r="D14" s="108">
        <f t="shared" ref="D14:G14" si="9">C14+4.1</f>
        <v>68.1</v>
      </c>
      <c r="E14" s="108">
        <f t="shared" si="9"/>
        <v>72.2</v>
      </c>
      <c r="F14" s="108">
        <f t="shared" si="9"/>
        <v>76.3</v>
      </c>
      <c r="G14" s="108">
        <f t="shared" si="9"/>
        <v>80.4</v>
      </c>
      <c r="H14" s="107"/>
      <c r="I14" s="116"/>
      <c r="J14" s="121" t="s">
        <v>237</v>
      </c>
      <c r="K14" s="121" t="s">
        <v>237</v>
      </c>
      <c r="L14" s="121" t="s">
        <v>237</v>
      </c>
      <c r="M14" s="121" t="s">
        <v>237</v>
      </c>
      <c r="N14" s="121" t="s">
        <v>237</v>
      </c>
      <c r="O14" s="121" t="s">
        <v>237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1" customHeight="1" spans="1:255">
      <c r="A15" s="106" t="s">
        <v>163</v>
      </c>
      <c r="B15" s="106">
        <f>C15-1.2</f>
        <v>14.3</v>
      </c>
      <c r="C15" s="106">
        <v>15.5</v>
      </c>
      <c r="D15" s="106">
        <f t="shared" ref="D15:G15" si="10">C15+1.2</f>
        <v>16.7</v>
      </c>
      <c r="E15" s="106">
        <f t="shared" si="10"/>
        <v>17.9</v>
      </c>
      <c r="F15" s="106">
        <f t="shared" si="10"/>
        <v>19.1</v>
      </c>
      <c r="G15" s="106">
        <f t="shared" si="10"/>
        <v>20.3</v>
      </c>
      <c r="H15" s="107"/>
      <c r="I15" s="116"/>
      <c r="J15" s="121" t="s">
        <v>254</v>
      </c>
      <c r="K15" s="121" t="s">
        <v>237</v>
      </c>
      <c r="L15" s="121" t="s">
        <v>237</v>
      </c>
      <c r="M15" s="121" t="s">
        <v>257</v>
      </c>
      <c r="N15" s="121" t="s">
        <v>237</v>
      </c>
      <c r="O15" s="121" t="s">
        <v>257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="87" customFormat="1" ht="21" customHeight="1" spans="1:255">
      <c r="A16" s="106" t="s">
        <v>164</v>
      </c>
      <c r="B16" s="106">
        <f>C16-0.8</f>
        <v>11.2</v>
      </c>
      <c r="C16" s="106">
        <v>12</v>
      </c>
      <c r="D16" s="106">
        <f>C16+0.8</f>
        <v>12.8</v>
      </c>
      <c r="E16" s="106">
        <f>D16+1</f>
        <v>13.8</v>
      </c>
      <c r="F16" s="106">
        <f>E16+1</f>
        <v>14.8</v>
      </c>
      <c r="G16" s="106">
        <f>F16+0.8</f>
        <v>15.6</v>
      </c>
      <c r="H16" s="107"/>
      <c r="I16" s="116"/>
      <c r="J16" s="121" t="s">
        <v>237</v>
      </c>
      <c r="K16" s="121" t="s">
        <v>237</v>
      </c>
      <c r="L16" s="121" t="s">
        <v>237</v>
      </c>
      <c r="M16" s="121" t="s">
        <v>237</v>
      </c>
      <c r="N16" s="121" t="s">
        <v>237</v>
      </c>
      <c r="O16" s="121" t="s">
        <v>237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="87" customFormat="1" ht="21" customHeight="1" spans="1:255">
      <c r="A17" s="106" t="s">
        <v>166</v>
      </c>
      <c r="B17" s="106">
        <f>C17-0.2</f>
        <v>-0.2</v>
      </c>
      <c r="C17" s="106">
        <v>0</v>
      </c>
      <c r="D17" s="106">
        <f>C17+0.2</f>
        <v>0.2</v>
      </c>
      <c r="E17" s="106">
        <f t="shared" ref="E17:G17" si="11">D17+0.4</f>
        <v>0.6</v>
      </c>
      <c r="F17" s="106">
        <f t="shared" si="11"/>
        <v>1</v>
      </c>
      <c r="G17" s="106">
        <f t="shared" si="11"/>
        <v>1.4</v>
      </c>
      <c r="H17" s="107"/>
      <c r="I17" s="116"/>
      <c r="J17" s="121" t="s">
        <v>237</v>
      </c>
      <c r="K17" s="121" t="s">
        <v>237</v>
      </c>
      <c r="L17" s="121" t="s">
        <v>237</v>
      </c>
      <c r="M17" s="121" t="s">
        <v>237</v>
      </c>
      <c r="N17" s="121" t="s">
        <v>237</v>
      </c>
      <c r="O17" s="121" t="s">
        <v>237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87" customFormat="1" ht="21" customHeight="1" spans="1:255">
      <c r="A18" s="106" t="s">
        <v>167</v>
      </c>
      <c r="B18" s="106">
        <f>C18-0.2</f>
        <v>8.8</v>
      </c>
      <c r="C18" s="106">
        <v>9</v>
      </c>
      <c r="D18" s="106">
        <f>C18+0.2</f>
        <v>9.2</v>
      </c>
      <c r="E18" s="106">
        <f t="shared" ref="E18:G18" si="12">D18+0.4</f>
        <v>9.6</v>
      </c>
      <c r="F18" s="106">
        <f t="shared" si="12"/>
        <v>10</v>
      </c>
      <c r="G18" s="106">
        <f t="shared" si="12"/>
        <v>10.4</v>
      </c>
      <c r="H18" s="107"/>
      <c r="I18" s="116"/>
      <c r="J18" s="121" t="s">
        <v>237</v>
      </c>
      <c r="K18" s="121" t="s">
        <v>237</v>
      </c>
      <c r="L18" s="121" t="s">
        <v>237</v>
      </c>
      <c r="M18" s="121" t="s">
        <v>237</v>
      </c>
      <c r="N18" s="121" t="s">
        <v>237</v>
      </c>
      <c r="O18" s="121" t="s">
        <v>237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="87" customFormat="1" ht="21" customHeight="1" spans="1:255">
      <c r="A19" s="106" t="s">
        <v>168</v>
      </c>
      <c r="B19" s="106">
        <v>13</v>
      </c>
      <c r="C19" s="106">
        <v>13</v>
      </c>
      <c r="D19" s="106">
        <f>B19+1</f>
        <v>14</v>
      </c>
      <c r="E19" s="106">
        <v>14</v>
      </c>
      <c r="F19" s="106">
        <f>D19+1</f>
        <v>15</v>
      </c>
      <c r="G19" s="106">
        <v>15</v>
      </c>
      <c r="H19" s="107"/>
      <c r="I19" s="116"/>
      <c r="J19" s="121" t="s">
        <v>237</v>
      </c>
      <c r="K19" s="121" t="s">
        <v>237</v>
      </c>
      <c r="L19" s="121" t="s">
        <v>237</v>
      </c>
      <c r="M19" s="121" t="s">
        <v>237</v>
      </c>
      <c r="N19" s="121" t="s">
        <v>237</v>
      </c>
      <c r="O19" s="121" t="s">
        <v>237</v>
      </c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="87" customFormat="1" ht="21" customHeight="1" spans="1:255">
      <c r="A20" s="109" t="s">
        <v>169</v>
      </c>
      <c r="B20" s="109">
        <v>5.5</v>
      </c>
      <c r="C20" s="109">
        <v>5.5</v>
      </c>
      <c r="D20" s="109">
        <v>5.5</v>
      </c>
      <c r="E20" s="109">
        <v>5.5</v>
      </c>
      <c r="F20" s="109">
        <v>5.5</v>
      </c>
      <c r="G20" s="109">
        <v>5.5</v>
      </c>
      <c r="H20" s="110"/>
      <c r="I20" s="116"/>
      <c r="J20" s="121" t="s">
        <v>237</v>
      </c>
      <c r="K20" s="121" t="s">
        <v>237</v>
      </c>
      <c r="L20" s="121" t="s">
        <v>237</v>
      </c>
      <c r="M20" s="121" t="s">
        <v>237</v>
      </c>
      <c r="N20" s="121" t="s">
        <v>237</v>
      </c>
      <c r="O20" s="121" t="s">
        <v>237</v>
      </c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ht="16.5" spans="1:15">
      <c r="A21" s="111"/>
      <c r="B21" s="111"/>
      <c r="C21" s="112"/>
      <c r="D21" s="112"/>
      <c r="E21" s="113"/>
      <c r="F21" s="112"/>
      <c r="G21" s="112"/>
      <c r="H21" s="112"/>
      <c r="M21" s="87"/>
      <c r="N21" s="87"/>
      <c r="O21" s="87"/>
    </row>
    <row r="22" spans="1:15">
      <c r="A22" s="114" t="s">
        <v>170</v>
      </c>
      <c r="B22" s="114"/>
      <c r="C22" s="115"/>
      <c r="D22" s="115"/>
      <c r="M22" s="87"/>
      <c r="N22" s="87"/>
      <c r="O22" s="87"/>
    </row>
    <row r="23" spans="3:15">
      <c r="C23" s="88"/>
      <c r="J23" s="122" t="s">
        <v>171</v>
      </c>
      <c r="K23" s="123">
        <v>45441</v>
      </c>
      <c r="L23" s="122" t="s">
        <v>172</v>
      </c>
      <c r="M23" s="122" t="s">
        <v>131</v>
      </c>
      <c r="N23" s="122" t="s">
        <v>173</v>
      </c>
      <c r="O23" s="87" t="s">
        <v>134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77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0" customHeight="1" spans="1:15">
      <c r="A4" s="11">
        <v>1</v>
      </c>
      <c r="B4" s="24" t="s">
        <v>279</v>
      </c>
      <c r="C4" s="24" t="s">
        <v>280</v>
      </c>
      <c r="D4" s="25" t="s">
        <v>112</v>
      </c>
      <c r="E4" s="26" t="s">
        <v>281</v>
      </c>
      <c r="F4" s="25" t="s">
        <v>282</v>
      </c>
      <c r="G4" s="79" t="s">
        <v>65</v>
      </c>
      <c r="H4" s="11" t="s">
        <v>65</v>
      </c>
      <c r="I4" s="83">
        <v>2</v>
      </c>
      <c r="J4" s="84">
        <v>1</v>
      </c>
      <c r="K4" s="84">
        <v>2</v>
      </c>
      <c r="L4" s="84">
        <v>0</v>
      </c>
      <c r="M4" s="11">
        <v>0</v>
      </c>
      <c r="N4" s="11">
        <f>SUM(I4:M4)</f>
        <v>5</v>
      </c>
      <c r="O4" s="11"/>
    </row>
    <row r="5" ht="20" customHeight="1" spans="1:15">
      <c r="A5" s="11">
        <v>2</v>
      </c>
      <c r="B5" s="24" t="s">
        <v>279</v>
      </c>
      <c r="C5" s="24" t="s">
        <v>280</v>
      </c>
      <c r="D5" s="25" t="s">
        <v>283</v>
      </c>
      <c r="E5" s="26" t="s">
        <v>281</v>
      </c>
      <c r="F5" s="25" t="s">
        <v>282</v>
      </c>
      <c r="G5" s="79" t="s">
        <v>65</v>
      </c>
      <c r="H5" s="11" t="s">
        <v>65</v>
      </c>
      <c r="I5" s="85">
        <v>3</v>
      </c>
      <c r="J5" s="84">
        <v>0</v>
      </c>
      <c r="K5" s="84">
        <v>2</v>
      </c>
      <c r="L5" s="84">
        <v>0</v>
      </c>
      <c r="M5" s="11">
        <v>0</v>
      </c>
      <c r="N5" s="11">
        <f>SUM(I5:M5)</f>
        <v>5</v>
      </c>
      <c r="O5" s="11"/>
    </row>
    <row r="6" ht="20" customHeight="1" spans="1:15">
      <c r="A6" s="11">
        <v>3</v>
      </c>
      <c r="B6" s="24" t="s">
        <v>284</v>
      </c>
      <c r="C6" s="24" t="s">
        <v>280</v>
      </c>
      <c r="D6" s="25" t="s">
        <v>111</v>
      </c>
      <c r="E6" s="26" t="s">
        <v>281</v>
      </c>
      <c r="F6" s="25" t="s">
        <v>282</v>
      </c>
      <c r="G6" s="79" t="s">
        <v>65</v>
      </c>
      <c r="H6" s="11" t="s">
        <v>65</v>
      </c>
      <c r="I6" s="85">
        <v>1</v>
      </c>
      <c r="J6" s="84">
        <v>1</v>
      </c>
      <c r="K6" s="84">
        <v>3</v>
      </c>
      <c r="L6" s="84">
        <v>0</v>
      </c>
      <c r="M6" s="11">
        <v>0</v>
      </c>
      <c r="N6" s="11">
        <f>SUM(I6:M6)</f>
        <v>5</v>
      </c>
      <c r="O6" s="11"/>
    </row>
    <row r="7" ht="20" customHeight="1" spans="1:15">
      <c r="A7" s="11"/>
      <c r="B7" s="24"/>
      <c r="C7" s="24"/>
      <c r="D7" s="25"/>
      <c r="E7" s="29"/>
      <c r="F7" s="24"/>
      <c r="G7" s="80"/>
      <c r="H7" s="57"/>
      <c r="I7" s="85"/>
      <c r="J7" s="84"/>
      <c r="K7" s="84"/>
      <c r="L7" s="84"/>
      <c r="M7" s="11"/>
      <c r="N7" s="11"/>
      <c r="O7" s="11"/>
    </row>
    <row r="8" ht="20" customHeight="1" spans="1:15">
      <c r="A8" s="11"/>
      <c r="B8" s="30"/>
      <c r="C8" s="30"/>
      <c r="D8" s="30"/>
      <c r="E8" s="67"/>
      <c r="F8" s="30"/>
      <c r="G8" s="11"/>
      <c r="H8" s="9"/>
      <c r="I8" s="83"/>
      <c r="J8" s="84"/>
      <c r="K8" s="84"/>
      <c r="L8" s="84"/>
      <c r="M8" s="11"/>
      <c r="N8" s="11"/>
      <c r="O8" s="9"/>
    </row>
    <row r="9" ht="20" customHeight="1" spans="1:15">
      <c r="A9" s="11"/>
      <c r="B9" s="30"/>
      <c r="C9" s="30"/>
      <c r="D9" s="30"/>
      <c r="E9" s="67"/>
      <c r="F9" s="30"/>
      <c r="G9" s="11"/>
      <c r="H9" s="9"/>
      <c r="I9" s="83"/>
      <c r="J9" s="84"/>
      <c r="K9" s="84"/>
      <c r="L9" s="84"/>
      <c r="M9" s="11"/>
      <c r="N9" s="11"/>
      <c r="O9" s="9"/>
    </row>
    <row r="10" ht="20" customHeight="1" spans="1:15">
      <c r="A10" s="11"/>
      <c r="B10" s="30"/>
      <c r="C10" s="30"/>
      <c r="D10" s="30"/>
      <c r="E10" s="67"/>
      <c r="F10" s="30"/>
      <c r="G10" s="11"/>
      <c r="H10" s="9"/>
      <c r="I10" s="83"/>
      <c r="J10" s="84"/>
      <c r="K10" s="84"/>
      <c r="L10" s="84"/>
      <c r="M10" s="11"/>
      <c r="N10" s="11"/>
      <c r="O10" s="9"/>
    </row>
    <row r="11" ht="20" customHeight="1" spans="1:15">
      <c r="A11" s="11"/>
      <c r="B11" s="30"/>
      <c r="C11" s="30"/>
      <c r="D11" s="30"/>
      <c r="E11" s="67"/>
      <c r="F11" s="30"/>
      <c r="G11" s="11"/>
      <c r="H11" s="9"/>
      <c r="I11" s="83"/>
      <c r="J11" s="84"/>
      <c r="K11" s="84"/>
      <c r="L11" s="84"/>
      <c r="M11" s="11"/>
      <c r="N11" s="11"/>
      <c r="O11" s="9"/>
    </row>
    <row r="12" s="2" customFormat="1" ht="18.75" spans="1:15">
      <c r="A12" s="14" t="s">
        <v>285</v>
      </c>
      <c r="B12" s="15"/>
      <c r="C12" s="30"/>
      <c r="D12" s="16"/>
      <c r="E12" s="17"/>
      <c r="F12" s="30"/>
      <c r="G12" s="11"/>
      <c r="H12" s="37"/>
      <c r="I12" s="31"/>
      <c r="J12" s="14" t="s">
        <v>286</v>
      </c>
      <c r="K12" s="15"/>
      <c r="L12" s="15"/>
      <c r="M12" s="16"/>
      <c r="N12" s="15"/>
      <c r="O12" s="22"/>
    </row>
    <row r="13" ht="61" customHeight="1" spans="1:15">
      <c r="A13" s="81" t="s">
        <v>287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2024-05-30T00:59:01Z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