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drawings/drawing3.xml" ContentType="application/vnd.openxmlformats-officedocument.drawing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-120" yWindow="-120" windowWidth="20730" windowHeight="11160" tabRatio="727" activeTab="3"/>
  </bookViews>
  <sheets>
    <sheet name="AQL2.5验货" sheetId="2" r:id="rId1"/>
    <sheet name="首期" sheetId="3" r:id="rId2"/>
    <sheet name="中期" sheetId="4" r:id="rId3"/>
    <sheet name="尾期" sheetId="5" r:id="rId4"/>
    <sheet name="验货尺寸表尾期" sheetId="13" r:id="rId5"/>
    <sheet name="1.面料验布" sheetId="7" r:id="rId6"/>
    <sheet name="2.面料缩率" sheetId="8" r:id="rId7"/>
    <sheet name="3.面料互染" sheetId="9" r:id="rId8"/>
    <sheet name="4.面料静水压" sheetId="10" r:id="rId9"/>
    <sheet name="5.特殊工艺测试" sheetId="11" r:id="rId10"/>
    <sheet name="6.织带类缩率测试" sheetId="12" r:id="rId1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9" i="13" l="1"/>
  <c r="E19" i="13"/>
  <c r="F19" i="13"/>
  <c r="G19" i="13"/>
  <c r="B19" i="13"/>
  <c r="D18" i="13"/>
  <c r="E18" i="13"/>
  <c r="F18" i="13"/>
  <c r="G18" i="13"/>
  <c r="B18" i="13"/>
  <c r="D17" i="13"/>
  <c r="E17" i="13"/>
  <c r="F17" i="13"/>
  <c r="G17" i="13"/>
  <c r="B17" i="13"/>
  <c r="D16" i="13"/>
  <c r="E16" i="13"/>
  <c r="F16" i="13"/>
  <c r="G16" i="13"/>
  <c r="B16" i="13"/>
  <c r="D15" i="13"/>
  <c r="E15" i="13"/>
  <c r="F15" i="13"/>
  <c r="G15" i="13"/>
  <c r="B15" i="13"/>
  <c r="D14" i="13"/>
  <c r="E14" i="13"/>
  <c r="F14" i="13"/>
  <c r="G14" i="13"/>
  <c r="B14" i="13"/>
  <c r="D13" i="13"/>
  <c r="E13" i="13"/>
  <c r="F13" i="13"/>
  <c r="G13" i="13"/>
  <c r="B13" i="13"/>
  <c r="D12" i="13"/>
  <c r="E12" i="13"/>
  <c r="F12" i="13"/>
  <c r="G12" i="13"/>
  <c r="B12" i="13"/>
  <c r="D11" i="13"/>
  <c r="E11" i="13"/>
  <c r="F11" i="13"/>
  <c r="G11" i="13"/>
  <c r="B11" i="13"/>
  <c r="D10" i="13"/>
  <c r="E10" i="13"/>
  <c r="F10" i="13"/>
  <c r="G10" i="13"/>
  <c r="B10" i="13"/>
  <c r="D9" i="13"/>
  <c r="E9" i="13"/>
  <c r="F9" i="13"/>
  <c r="G9" i="13"/>
  <c r="B9" i="13"/>
  <c r="D8" i="13"/>
  <c r="E8" i="13"/>
  <c r="F8" i="13"/>
  <c r="G8" i="13"/>
  <c r="B8" i="13"/>
  <c r="D7" i="13"/>
  <c r="E7" i="13"/>
  <c r="F7" i="13"/>
  <c r="G7" i="13"/>
  <c r="B7" i="13"/>
  <c r="D6" i="13"/>
  <c r="E6" i="13"/>
  <c r="F6" i="13"/>
  <c r="G6" i="13"/>
  <c r="B6" i="13"/>
  <c r="N9" i="7"/>
  <c r="H4" i="12"/>
  <c r="K4" i="8"/>
  <c r="K5" i="8"/>
  <c r="K6" i="8"/>
  <c r="K7" i="8"/>
  <c r="K8" i="8"/>
  <c r="N6" i="7"/>
  <c r="N7" i="7"/>
  <c r="N8" i="7"/>
  <c r="N5" i="7"/>
  <c r="N4" i="7"/>
</calcChain>
</file>

<file path=xl/sharedStrings.xml><?xml version="1.0" encoding="utf-8"?>
<sst xmlns="http://schemas.openxmlformats.org/spreadsheetml/2006/main" count="866" uniqueCount="381">
  <si>
    <t>QC出货报告书</t>
    <phoneticPr fontId="8" type="noConversion"/>
  </si>
  <si>
    <t>订单类别</t>
    <phoneticPr fontId="8" type="noConversion"/>
  </si>
  <si>
    <t>款号</t>
    <phoneticPr fontId="8" type="noConversion"/>
  </si>
  <si>
    <t>产品名称</t>
    <phoneticPr fontId="8" type="noConversion"/>
  </si>
  <si>
    <t>生产工厂</t>
    <phoneticPr fontId="8" type="noConversion"/>
  </si>
  <si>
    <t>订单数量</t>
    <phoneticPr fontId="8" type="noConversion"/>
  </si>
  <si>
    <t>合同日期</t>
    <phoneticPr fontId="8" type="noConversion"/>
  </si>
  <si>
    <t>检验资料确认</t>
    <phoneticPr fontId="8" type="noConversion"/>
  </si>
  <si>
    <t>色/号型数</t>
    <phoneticPr fontId="8" type="noConversion"/>
  </si>
  <si>
    <t>交货形式</t>
    <phoneticPr fontId="8" type="noConversion"/>
  </si>
  <si>
    <t>面料第三方合格报告</t>
    <phoneticPr fontId="8" type="noConversion"/>
  </si>
  <si>
    <t>有</t>
    <phoneticPr fontId="8" type="noConversion"/>
  </si>
  <si>
    <t>无</t>
    <phoneticPr fontId="8" type="noConversion"/>
  </si>
  <si>
    <t>验货次数</t>
    <phoneticPr fontId="8" type="noConversion"/>
  </si>
  <si>
    <t>非直发</t>
    <phoneticPr fontId="8" type="noConversion"/>
  </si>
  <si>
    <t>苏州库</t>
    <phoneticPr fontId="8" type="noConversion"/>
  </si>
  <si>
    <t>天津库</t>
    <phoneticPr fontId="8" type="noConversion"/>
  </si>
  <si>
    <t>直发</t>
    <phoneticPr fontId="2" type="noConversion"/>
  </si>
  <si>
    <t>成品第三方合格报告</t>
    <phoneticPr fontId="8" type="noConversion"/>
  </si>
  <si>
    <t>验货数量</t>
    <phoneticPr fontId="8" type="noConversion"/>
  </si>
  <si>
    <t>入仓数量</t>
    <phoneticPr fontId="8" type="noConversion"/>
  </si>
  <si>
    <t>中期检验报告</t>
    <phoneticPr fontId="8" type="noConversion"/>
  </si>
  <si>
    <t>检验方式</t>
    <phoneticPr fontId="8" type="noConversion"/>
  </si>
  <si>
    <t>全检</t>
    <phoneticPr fontId="8" type="noConversion"/>
  </si>
  <si>
    <t>免检</t>
    <phoneticPr fontId="8" type="noConversion"/>
  </si>
  <si>
    <t>复检</t>
    <phoneticPr fontId="8" type="noConversion"/>
  </si>
  <si>
    <t>再复检</t>
    <phoneticPr fontId="8" type="noConversion"/>
  </si>
  <si>
    <t>中期检验重大改善项目</t>
    <phoneticPr fontId="8" type="noConversion"/>
  </si>
  <si>
    <t>改善结果</t>
    <phoneticPr fontId="8" type="noConversion"/>
  </si>
  <si>
    <t>已改善</t>
    <phoneticPr fontId="8" type="noConversion"/>
  </si>
  <si>
    <t>全色耐洗水测试</t>
    <phoneticPr fontId="8" type="noConversion"/>
  </si>
  <si>
    <t>洗后结果</t>
  </si>
  <si>
    <t>无异常</t>
    <phoneticPr fontId="8" type="noConversion"/>
  </si>
  <si>
    <t>洗水前后缩量正常</t>
    <phoneticPr fontId="2" type="noConversion"/>
  </si>
  <si>
    <t>【附属资料确认】</t>
    <phoneticPr fontId="8" type="noConversion"/>
  </si>
  <si>
    <t>洗水唛</t>
    <phoneticPr fontId="8" type="noConversion"/>
  </si>
  <si>
    <t>正</t>
    <phoneticPr fontId="8" type="noConversion"/>
  </si>
  <si>
    <t>误</t>
    <phoneticPr fontId="8" type="noConversion"/>
  </si>
  <si>
    <t>印、绣花</t>
    <phoneticPr fontId="8" type="noConversion"/>
  </si>
  <si>
    <t>正</t>
    <phoneticPr fontId="8" type="noConversion"/>
  </si>
  <si>
    <t>误</t>
    <phoneticPr fontId="8" type="noConversion"/>
  </si>
  <si>
    <t>装箱数量</t>
    <phoneticPr fontId="8" type="noConversion"/>
  </si>
  <si>
    <t>误</t>
    <phoneticPr fontId="8" type="noConversion"/>
  </si>
  <si>
    <t>合格证</t>
    <phoneticPr fontId="8" type="noConversion"/>
  </si>
  <si>
    <t>缝纫用线</t>
    <phoneticPr fontId="8" type="noConversion"/>
  </si>
  <si>
    <t>箱唛表示</t>
    <phoneticPr fontId="8" type="noConversion"/>
  </si>
  <si>
    <t>吊牌</t>
    <phoneticPr fontId="8" type="noConversion"/>
  </si>
  <si>
    <t>包装方式</t>
    <phoneticPr fontId="8" type="noConversion"/>
  </si>
  <si>
    <t>正</t>
    <phoneticPr fontId="8" type="noConversion"/>
  </si>
  <si>
    <t>误</t>
    <phoneticPr fontId="8" type="noConversion"/>
  </si>
  <si>
    <t>纸箱规格</t>
    <phoneticPr fontId="8" type="noConversion"/>
  </si>
  <si>
    <t>正</t>
    <phoneticPr fontId="8" type="noConversion"/>
  </si>
  <si>
    <t>误</t>
    <phoneticPr fontId="8" type="noConversion"/>
  </si>
  <si>
    <t>【检验时成品完成情况及检验明细】</t>
    <phoneticPr fontId="8" type="noConversion"/>
  </si>
  <si>
    <t>②检验明细：</t>
    <phoneticPr fontId="8" type="noConversion"/>
  </si>
  <si>
    <t>②规格异常情况</t>
    <phoneticPr fontId="8" type="noConversion"/>
  </si>
  <si>
    <t>情况说明：</t>
    <phoneticPr fontId="8" type="noConversion"/>
  </si>
  <si>
    <t xml:space="preserve">【问题点描述】  </t>
    <phoneticPr fontId="8" type="noConversion"/>
  </si>
  <si>
    <t>【检验结果】</t>
    <phoneticPr fontId="8" type="noConversion"/>
  </si>
  <si>
    <t>合格：（正常接收）</t>
    <phoneticPr fontId="8" type="noConversion"/>
  </si>
  <si>
    <t xml:space="preserve">         不合格：</t>
    <phoneticPr fontId="8" type="noConversion"/>
  </si>
  <si>
    <t>①返工翻修</t>
    <phoneticPr fontId="8" type="noConversion"/>
  </si>
  <si>
    <t>②让步接受</t>
    <phoneticPr fontId="8" type="noConversion"/>
  </si>
  <si>
    <t>③拒绝接收</t>
    <phoneticPr fontId="8" type="noConversion"/>
  </si>
  <si>
    <t>备注：</t>
    <phoneticPr fontId="8" type="noConversion"/>
  </si>
  <si>
    <t>请按照以上提出的问题点改正</t>
    <phoneticPr fontId="2" type="noConversion"/>
  </si>
  <si>
    <t>检验部门</t>
    <phoneticPr fontId="8" type="noConversion"/>
  </si>
  <si>
    <t>服装QC部门</t>
    <phoneticPr fontId="8" type="noConversion"/>
  </si>
  <si>
    <t>检验人</t>
    <phoneticPr fontId="8" type="noConversion"/>
  </si>
  <si>
    <t>查验时间</t>
    <phoneticPr fontId="8" type="noConversion"/>
  </si>
  <si>
    <t>工厂负责人</t>
    <phoneticPr fontId="8" type="noConversion"/>
  </si>
  <si>
    <t>QC规格测量表</t>
  </si>
  <si>
    <t>款号</t>
  </si>
  <si>
    <t>品名</t>
  </si>
  <si>
    <t>生产工厂</t>
  </si>
  <si>
    <t>部位名称</t>
  </si>
  <si>
    <t>指示规格  FINAL SPEC</t>
  </si>
  <si>
    <t>样品规格  SAMPLE SPEC</t>
  </si>
  <si>
    <t>备注：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</si>
  <si>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</si>
  <si>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</si>
  <si>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</si>
  <si>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</si>
  <si>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</si>
  <si>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</si>
  <si>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</si>
  <si>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</si>
  <si>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</si>
  <si>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</si>
  <si>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</si>
  <si>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</si>
  <si>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</si>
  <si>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</si>
  <si>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</si>
  <si>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</si>
  <si>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</si>
  <si>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</si>
  <si>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</si>
  <si>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</si>
  <si>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</si>
  <si>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</si>
  <si>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</si>
  <si>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</si>
  <si>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</si>
  <si>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</si>
  <si>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</si>
  <si>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</si>
  <si>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</si>
  <si>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</si>
  <si>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</si>
  <si>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</si>
  <si>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</si>
  <si>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</si>
  <si>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</si>
  <si>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</si>
  <si>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</si>
  <si>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</si>
  <si>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</si>
  <si>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</si>
  <si>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</si>
  <si>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</si>
  <si>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</si>
  <si>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</si>
  <si>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</si>
  <si>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</si>
  <si>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</si>
  <si>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</si>
  <si>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</si>
  <si>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</si>
  <si>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</si>
  <si>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</si>
  <si>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</si>
  <si>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</si>
  <si>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</si>
  <si>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</si>
  <si>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</si>
  <si>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</si>
  <si>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</si>
  <si>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</si>
  <si>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</si>
  <si>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</si>
  <si>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</si>
  <si>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</si>
  <si>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</si>
  <si>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</si>
  <si>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</si>
  <si>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</si>
  <si>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TOREAD-首件（首批）检验报告书</t>
    <phoneticPr fontId="8" type="noConversion"/>
  </si>
  <si>
    <t>订单类别</t>
    <phoneticPr fontId="8" type="noConversion"/>
  </si>
  <si>
    <t>合同签订方</t>
    <phoneticPr fontId="8" type="noConversion"/>
  </si>
  <si>
    <t>生产工厂</t>
    <phoneticPr fontId="8" type="noConversion"/>
  </si>
  <si>
    <t>订单基础信息</t>
    <phoneticPr fontId="8" type="noConversion"/>
  </si>
  <si>
    <t>生产•出货进度</t>
    <phoneticPr fontId="8" type="noConversion"/>
  </si>
  <si>
    <t>指示•确认资料</t>
    <phoneticPr fontId="8" type="noConversion"/>
  </si>
  <si>
    <t>合同交期</t>
    <phoneticPr fontId="8" type="noConversion"/>
  </si>
  <si>
    <t>产前确认样</t>
    <phoneticPr fontId="8" type="noConversion"/>
  </si>
  <si>
    <t>有</t>
    <phoneticPr fontId="8" type="noConversion"/>
  </si>
  <si>
    <t>品名</t>
    <phoneticPr fontId="8" type="noConversion"/>
  </si>
  <si>
    <t>上线日</t>
    <phoneticPr fontId="8" type="noConversion"/>
  </si>
  <si>
    <t>原辅材料卡</t>
    <phoneticPr fontId="8" type="noConversion"/>
  </si>
  <si>
    <t>缝制预计完成日</t>
    <phoneticPr fontId="8" type="noConversion"/>
  </si>
  <si>
    <t>大货面料确认样</t>
    <phoneticPr fontId="8" type="noConversion"/>
  </si>
  <si>
    <t>包装预计完成日</t>
    <phoneticPr fontId="8" type="noConversion"/>
  </si>
  <si>
    <t>印花、刺绣确认样</t>
    <phoneticPr fontId="8" type="noConversion"/>
  </si>
  <si>
    <t>预计发货时间</t>
    <phoneticPr fontId="8" type="noConversion"/>
  </si>
  <si>
    <t>洗唛、合格证指示资料</t>
    <phoneticPr fontId="8" type="noConversion"/>
  </si>
  <si>
    <t>确认资料缺失内容说明：</t>
    <phoneticPr fontId="8" type="noConversion"/>
  </si>
  <si>
    <t>【工艺确认】</t>
    <phoneticPr fontId="8" type="noConversion"/>
  </si>
  <si>
    <t>原材料</t>
    <phoneticPr fontId="8" type="noConversion"/>
  </si>
  <si>
    <t>正</t>
    <phoneticPr fontId="8" type="noConversion"/>
  </si>
  <si>
    <t>误</t>
    <phoneticPr fontId="8" type="noConversion"/>
  </si>
  <si>
    <t>印、绣花</t>
    <phoneticPr fontId="8" type="noConversion"/>
  </si>
  <si>
    <t>无此工艺</t>
    <phoneticPr fontId="8" type="noConversion"/>
  </si>
  <si>
    <t>辅料使用</t>
    <phoneticPr fontId="8" type="noConversion"/>
  </si>
  <si>
    <t>胶膜工艺</t>
    <phoneticPr fontId="8" type="noConversion"/>
  </si>
  <si>
    <t>无此工艺</t>
    <phoneticPr fontId="8" type="noConversion"/>
  </si>
  <si>
    <t>合格证</t>
    <phoneticPr fontId="8" type="noConversion"/>
  </si>
  <si>
    <t>正</t>
    <phoneticPr fontId="8" type="noConversion"/>
  </si>
  <si>
    <t>误</t>
    <phoneticPr fontId="8" type="noConversion"/>
  </si>
  <si>
    <t>制作工艺</t>
    <phoneticPr fontId="8" type="noConversion"/>
  </si>
  <si>
    <t>压胶水压</t>
    <phoneticPr fontId="8" type="noConversion"/>
  </si>
  <si>
    <t>OK</t>
    <phoneticPr fontId="8" type="noConversion"/>
  </si>
  <si>
    <t>NG</t>
    <phoneticPr fontId="8" type="noConversion"/>
  </si>
  <si>
    <t>无此工艺</t>
    <phoneticPr fontId="8" type="noConversion"/>
  </si>
  <si>
    <t>缝纫用线</t>
    <phoneticPr fontId="8" type="noConversion"/>
  </si>
  <si>
    <t>补充事项：</t>
    <phoneticPr fontId="8" type="noConversion"/>
  </si>
  <si>
    <t>【面料品质确认】</t>
    <phoneticPr fontId="8" type="noConversion"/>
  </si>
  <si>
    <t>物性检测</t>
    <phoneticPr fontId="8" type="noConversion"/>
  </si>
  <si>
    <t>OK</t>
    <phoneticPr fontId="8" type="noConversion"/>
  </si>
  <si>
    <t>NG</t>
    <phoneticPr fontId="8" type="noConversion"/>
  </si>
  <si>
    <t>面料颜色</t>
    <phoneticPr fontId="8" type="noConversion"/>
  </si>
  <si>
    <t>互染测试</t>
    <phoneticPr fontId="8" type="noConversion"/>
  </si>
  <si>
    <t>外观查验</t>
    <phoneticPr fontId="8" type="noConversion"/>
  </si>
  <si>
    <t>面料缸差</t>
    <phoneticPr fontId="8" type="noConversion"/>
  </si>
  <si>
    <t>水洗缩率</t>
    <phoneticPr fontId="8" type="noConversion"/>
  </si>
  <si>
    <t>问题描述：</t>
    <phoneticPr fontId="8" type="noConversion"/>
  </si>
  <si>
    <t>【裁剪完成情况】</t>
    <phoneticPr fontId="8" type="noConversion"/>
  </si>
  <si>
    <t>①裁剪完成比例（%）：</t>
    <phoneticPr fontId="8" type="noConversion"/>
  </si>
  <si>
    <t xml:space="preserve">     号型     颜色</t>
    <phoneticPr fontId="8" type="noConversion"/>
  </si>
  <si>
    <t>XXS</t>
    <phoneticPr fontId="8" type="noConversion"/>
  </si>
  <si>
    <t>XS</t>
    <phoneticPr fontId="8" type="noConversion"/>
  </si>
  <si>
    <t>XXXXL</t>
    <phoneticPr fontId="8" type="noConversion"/>
  </si>
  <si>
    <t>未裁齐原因</t>
    <phoneticPr fontId="8" type="noConversion"/>
  </si>
  <si>
    <r>
      <t>【成品检查明细】</t>
    </r>
    <r>
      <rPr>
        <b/>
        <sz val="10"/>
        <rFont val="宋体"/>
        <family val="3"/>
        <charset val="134"/>
      </rPr>
      <t>★颜色、数量需要写清楚</t>
    </r>
    <phoneticPr fontId="8" type="noConversion"/>
  </si>
  <si>
    <t>【规格确认】</t>
    <phoneticPr fontId="8" type="noConversion"/>
  </si>
  <si>
    <t>①规格测量明细以插入附件形式列明，并注明洗前洗后规格</t>
    <phoneticPr fontId="8" type="noConversion"/>
  </si>
  <si>
    <t>备注：</t>
    <phoneticPr fontId="8" type="noConversion"/>
  </si>
  <si>
    <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  <phoneticPr fontId="8" type="noConversion"/>
  </si>
  <si>
    <t>以上问题请及时改正。</t>
    <phoneticPr fontId="8" type="noConversion"/>
  </si>
  <si>
    <t>【耐洗水确认】</t>
    <phoneticPr fontId="8" type="noConversion"/>
  </si>
  <si>
    <t>粘衬</t>
    <phoneticPr fontId="8" type="noConversion"/>
  </si>
  <si>
    <t>OK</t>
    <phoneticPr fontId="8" type="noConversion"/>
  </si>
  <si>
    <t>胶膜</t>
    <phoneticPr fontId="8" type="noConversion"/>
  </si>
  <si>
    <t>扭曲</t>
    <phoneticPr fontId="8" type="noConversion"/>
  </si>
  <si>
    <t>压胶水压</t>
    <phoneticPr fontId="8" type="noConversion"/>
  </si>
  <si>
    <t>水洗缩率</t>
    <phoneticPr fontId="8" type="noConversion"/>
  </si>
  <si>
    <t>补充事项：</t>
    <phoneticPr fontId="8" type="noConversion"/>
  </si>
  <si>
    <t>【重大改善说明及整改复核时间】</t>
    <phoneticPr fontId="8" type="noConversion"/>
  </si>
  <si>
    <t>检验部门</t>
    <phoneticPr fontId="8" type="noConversion"/>
  </si>
  <si>
    <t>服装品控部</t>
    <phoneticPr fontId="8" type="noConversion"/>
  </si>
  <si>
    <t>检验担当</t>
    <phoneticPr fontId="8" type="noConversion"/>
  </si>
  <si>
    <t>查验时间</t>
    <phoneticPr fontId="8" type="noConversion"/>
  </si>
  <si>
    <t>工厂负责人</t>
    <phoneticPr fontId="8" type="noConversion"/>
  </si>
  <si>
    <t>【整改结果】</t>
    <phoneticPr fontId="8" type="noConversion"/>
  </si>
  <si>
    <t>复核时间</t>
    <phoneticPr fontId="8" type="noConversion"/>
  </si>
  <si>
    <t>TOREAD-QC中期检验报告书</t>
    <phoneticPr fontId="8" type="noConversion"/>
  </si>
  <si>
    <t>原材料</t>
    <phoneticPr fontId="8" type="noConversion"/>
  </si>
  <si>
    <t>洗水唛</t>
    <phoneticPr fontId="8" type="noConversion"/>
  </si>
  <si>
    <t>印、绣花</t>
    <phoneticPr fontId="8" type="noConversion"/>
  </si>
  <si>
    <t>合格证</t>
    <phoneticPr fontId="8" type="noConversion"/>
  </si>
  <si>
    <t>缝纫用线</t>
    <phoneticPr fontId="8" type="noConversion"/>
  </si>
  <si>
    <t>备注：</t>
    <phoneticPr fontId="8" type="noConversion"/>
  </si>
  <si>
    <t>【检验明细】：检验明细（要求齐色、齐号至少10件检查）</t>
    <phoneticPr fontId="8" type="noConversion"/>
  </si>
  <si>
    <t>【耐水洗测试】：耐洗水测试明细（要求齐色、齐号）</t>
    <phoneticPr fontId="8" type="noConversion"/>
  </si>
  <si>
    <t>说明：</t>
    <phoneticPr fontId="8" type="noConversion"/>
  </si>
  <si>
    <t>印、绣花</t>
    <phoneticPr fontId="8" type="noConversion"/>
  </si>
  <si>
    <t>OK</t>
    <phoneticPr fontId="8" type="noConversion"/>
  </si>
  <si>
    <t>NG</t>
    <phoneticPr fontId="8" type="noConversion"/>
  </si>
  <si>
    <t>无此工艺</t>
    <phoneticPr fontId="8" type="noConversion"/>
  </si>
  <si>
    <t>压胶水压</t>
    <phoneticPr fontId="8" type="noConversion"/>
  </si>
  <si>
    <t>OK</t>
    <phoneticPr fontId="8" type="noConversion"/>
  </si>
  <si>
    <t>水洗缩率</t>
    <phoneticPr fontId="8" type="noConversion"/>
  </si>
  <si>
    <t>补充事项：</t>
    <phoneticPr fontId="8" type="noConversion"/>
  </si>
  <si>
    <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  <phoneticPr fontId="8" type="noConversion"/>
  </si>
  <si>
    <t>【整改的严重缺陷及整改复核时间】</t>
    <phoneticPr fontId="8" type="noConversion"/>
  </si>
  <si>
    <t>①成品完成比例（%）：95%</t>
    <phoneticPr fontId="8" type="noConversion"/>
  </si>
  <si>
    <t>整批数量</t>
    <phoneticPr fontId="2" type="noConversion"/>
  </si>
  <si>
    <t>抽验数量</t>
    <phoneticPr fontId="2" type="noConversion"/>
  </si>
  <si>
    <t>AQL1.0</t>
    <phoneticPr fontId="2" type="noConversion"/>
  </si>
  <si>
    <t>AQL2.5</t>
    <phoneticPr fontId="2" type="noConversion"/>
  </si>
  <si>
    <t>AQL4.0</t>
    <phoneticPr fontId="2" type="noConversion"/>
  </si>
  <si>
    <t>Ac</t>
    <phoneticPr fontId="2" type="noConversion"/>
  </si>
  <si>
    <t>Re</t>
    <phoneticPr fontId="2" type="noConversion"/>
  </si>
  <si>
    <t>≤90</t>
    <phoneticPr fontId="2" type="noConversion"/>
  </si>
  <si>
    <t>91-150</t>
    <phoneticPr fontId="2" type="noConversion"/>
  </si>
  <si>
    <t>151-280</t>
    <phoneticPr fontId="2" type="noConversion"/>
  </si>
  <si>
    <t>281-500</t>
    <phoneticPr fontId="2" type="noConversion"/>
  </si>
  <si>
    <t>501-1200</t>
    <phoneticPr fontId="2" type="noConversion"/>
  </si>
  <si>
    <t>1201-3200</t>
    <phoneticPr fontId="2" type="noConversion"/>
  </si>
  <si>
    <t>3201-10000</t>
    <phoneticPr fontId="2" type="noConversion"/>
  </si>
  <si>
    <t>10001-35000</t>
    <phoneticPr fontId="2" type="noConversion"/>
  </si>
  <si>
    <t>探路者尾期验货抽验标准</t>
    <phoneticPr fontId="2" type="noConversion"/>
  </si>
  <si>
    <t>注：探路者验货按照AQL2.5验货标准实行</t>
    <phoneticPr fontId="2" type="noConversion"/>
  </si>
  <si>
    <t>注：实物要留底保存，有问题的寄公司探讨</t>
  </si>
  <si>
    <t>注：实物要留底保存，有问题的寄公司探讨</t>
    <phoneticPr fontId="2" type="noConversion"/>
  </si>
  <si>
    <t>注：问题实物要留底保存，有问题的寄公司探讨</t>
    <phoneticPr fontId="2" type="noConversion"/>
  </si>
  <si>
    <t xml:space="preserve">    1. 初期请洗测2-3件，有问题的另加测量数量。</t>
    <phoneticPr fontId="2" type="noConversion"/>
  </si>
  <si>
    <t>2.中期验货需要齐色码洗水测试，并填写洗水前后尺寸</t>
    <phoneticPr fontId="2" type="noConversion"/>
  </si>
  <si>
    <t>3.尾期验货按单量，5000件一下的齐色错码各测量3件。</t>
    <phoneticPr fontId="2" type="noConversion"/>
  </si>
  <si>
    <t>面料未到齐</t>
    <phoneticPr fontId="2" type="noConversion"/>
  </si>
  <si>
    <t>2.袖子不圆顺，</t>
    <phoneticPr fontId="2" type="noConversion"/>
  </si>
  <si>
    <t>质检</t>
    <phoneticPr fontId="2" type="noConversion"/>
  </si>
  <si>
    <t>李泽峰</t>
    <phoneticPr fontId="2" type="noConversion"/>
  </si>
  <si>
    <t>杨金铃</t>
    <phoneticPr fontId="2" type="noConversion"/>
  </si>
  <si>
    <t>胸围</t>
  </si>
  <si>
    <t>肩宽</t>
  </si>
  <si>
    <t>肩点袖长</t>
  </si>
  <si>
    <t>袖肘围/2</t>
  </si>
  <si>
    <t>探越</t>
    <phoneticPr fontId="2" type="noConversion"/>
  </si>
  <si>
    <t>跟单QC:李波</t>
    <phoneticPr fontId="2" type="noConversion"/>
  </si>
  <si>
    <t>李晓龙</t>
    <phoneticPr fontId="2" type="noConversion"/>
  </si>
  <si>
    <t>期货</t>
    <phoneticPr fontId="2" type="noConversion"/>
  </si>
  <si>
    <t>喜益祥</t>
    <phoneticPr fontId="2" type="noConversion"/>
  </si>
  <si>
    <t>探越天津</t>
    <phoneticPr fontId="2" type="noConversion"/>
  </si>
  <si>
    <t>有</t>
    <phoneticPr fontId="2" type="noConversion"/>
  </si>
  <si>
    <t>YES</t>
  </si>
  <si>
    <t>制表时间：3-15</t>
    <phoneticPr fontId="2" type="noConversion"/>
  </si>
  <si>
    <t>测试人签名：尹正合</t>
    <phoneticPr fontId="2" type="noConversion"/>
  </si>
  <si>
    <t>合格</t>
    <phoneticPr fontId="2" type="noConversion"/>
  </si>
  <si>
    <t>测试人签名：魏永军</t>
    <phoneticPr fontId="2" type="noConversion"/>
  </si>
  <si>
    <t>前胸</t>
    <phoneticPr fontId="2" type="noConversion"/>
  </si>
  <si>
    <t>烫标</t>
    <phoneticPr fontId="2" type="noConversion"/>
  </si>
  <si>
    <t>QADDBM95665</t>
  </si>
  <si>
    <t>5-22.6-26</t>
    <phoneticPr fontId="2" type="noConversion"/>
  </si>
  <si>
    <t>活力红</t>
  </si>
  <si>
    <t>活力红1710/3件.</t>
    <phoneticPr fontId="2" type="noConversion"/>
  </si>
  <si>
    <t>1.帽子扭，</t>
    <phoneticPr fontId="2" type="noConversion"/>
  </si>
  <si>
    <t>3.门禁0.1线宽窄。</t>
    <phoneticPr fontId="2" type="noConversion"/>
  </si>
  <si>
    <t>4.有移色。</t>
    <phoneticPr fontId="2" type="noConversion"/>
  </si>
  <si>
    <t>QADDBM95665</t>
    <phoneticPr fontId="2" type="noConversion"/>
  </si>
  <si>
    <t>儿童羽绒服</t>
    <phoneticPr fontId="2" type="noConversion"/>
  </si>
  <si>
    <t>120/60</t>
  </si>
  <si>
    <t>130/64</t>
  </si>
  <si>
    <t>140/68</t>
  </si>
  <si>
    <t>150/72</t>
  </si>
  <si>
    <t>160/80</t>
  </si>
  <si>
    <t>170/88</t>
  </si>
  <si>
    <t>后中长</t>
  </si>
  <si>
    <t>前中长</t>
  </si>
  <si>
    <t>摆围</t>
  </si>
  <si>
    <t>领围</t>
  </si>
  <si>
    <t>袖山高</t>
  </si>
  <si>
    <t>袖肥/2</t>
  </si>
  <si>
    <t>袖口围/2（拉量）</t>
  </si>
  <si>
    <t>袖口围/2（平量）</t>
  </si>
  <si>
    <t>帽高</t>
  </si>
  <si>
    <t>帽宽</t>
  </si>
  <si>
    <t>活力红</t>
    <phoneticPr fontId="2" type="noConversion"/>
  </si>
  <si>
    <t>23FW活力红/Q94//</t>
  </si>
  <si>
    <t>18FW水手蓝/C78//</t>
  </si>
  <si>
    <t>23FW琥珀绿/Q90//</t>
  </si>
  <si>
    <t>24SS紫棠/R88//</t>
  </si>
  <si>
    <t>19SS黑色/E77//</t>
  </si>
  <si>
    <t>唯逸</t>
  </si>
  <si>
    <t>'FW10020</t>
  </si>
  <si>
    <t>唯逸</t>
    <phoneticPr fontId="2" type="noConversion"/>
  </si>
  <si>
    <t>唯逸</t>
    <phoneticPr fontId="2" type="noConversion"/>
  </si>
  <si>
    <t>洗测6次</t>
  </si>
  <si>
    <t>'WX00063</t>
  </si>
  <si>
    <t>门襟拉链</t>
  </si>
  <si>
    <t>WX</t>
    <phoneticPr fontId="2" type="noConversion"/>
  </si>
  <si>
    <t xml:space="preserve">童装三色视野LOGO车缝标 </t>
    <phoneticPr fontId="2" type="noConversion"/>
  </si>
  <si>
    <t>'JB00117</t>
  </si>
  <si>
    <t>嘉美'上海东龙服饰有限公司</t>
    <phoneticPr fontId="2" type="noConversion"/>
  </si>
  <si>
    <t>嘉美</t>
  </si>
  <si>
    <t xml:space="preserve">松紧带（2CM） </t>
    <phoneticPr fontId="2" type="noConversion"/>
  </si>
  <si>
    <t>'基种/XXX//</t>
  </si>
  <si>
    <t>泰丰</t>
  </si>
  <si>
    <t>23FW活力红/Q94//</t>
    <phoneticPr fontId="2" type="noConversion"/>
  </si>
  <si>
    <t>活力红.冰晶粉</t>
    <phoneticPr fontId="2" type="noConversion"/>
  </si>
  <si>
    <t>1.帽口打绺。</t>
    <phoneticPr fontId="2" type="noConversion"/>
  </si>
  <si>
    <t>2.合缝夹绒毛.</t>
    <phoneticPr fontId="2" type="noConversion"/>
  </si>
  <si>
    <t>3.绗线漏白点。</t>
    <phoneticPr fontId="2" type="noConversion"/>
  </si>
  <si>
    <t>李泽锋</t>
    <phoneticPr fontId="2" type="noConversion"/>
  </si>
  <si>
    <t>李晓龙</t>
    <phoneticPr fontId="2" type="noConversion"/>
  </si>
  <si>
    <t>李泽锋</t>
    <phoneticPr fontId="8" type="noConversion"/>
  </si>
  <si>
    <t>活力红.冰晶粉</t>
    <phoneticPr fontId="2" type="noConversion"/>
  </si>
  <si>
    <t>冰晶粉</t>
  </si>
  <si>
    <t>QADDBM95665</t>
    <phoneticPr fontId="2" type="noConversion"/>
  </si>
  <si>
    <t>QADDBM95665</t>
    <phoneticPr fontId="2" type="noConversion"/>
  </si>
  <si>
    <t>儿童羽绒服</t>
    <phoneticPr fontId="2" type="noConversion"/>
  </si>
  <si>
    <t>儿童羽绒服</t>
    <phoneticPr fontId="2" type="noConversion"/>
  </si>
  <si>
    <t>期货</t>
    <phoneticPr fontId="2" type="noConversion"/>
  </si>
  <si>
    <t>期货</t>
    <phoneticPr fontId="2" type="noConversion"/>
  </si>
  <si>
    <t>天津</t>
    <phoneticPr fontId="2" type="noConversion"/>
  </si>
  <si>
    <t>5-21/6-26</t>
    <phoneticPr fontId="2" type="noConversion"/>
  </si>
  <si>
    <t>送仓</t>
    <phoneticPr fontId="2" type="noConversion"/>
  </si>
  <si>
    <t>抽检</t>
    <phoneticPr fontId="8" type="noConversion"/>
  </si>
  <si>
    <t>齐色齐号1箱</t>
    <phoneticPr fontId="2" type="noConversion"/>
  </si>
  <si>
    <t>1.线毛1件，</t>
    <phoneticPr fontId="2" type="noConversion"/>
  </si>
  <si>
    <t>2.合缝处有夹毛。</t>
    <phoneticPr fontId="2" type="noConversion"/>
  </si>
  <si>
    <t>3.漏暗线1.</t>
    <phoneticPr fontId="2" type="noConversion"/>
  </si>
  <si>
    <t>李泽锋</t>
    <phoneticPr fontId="2" type="noConversion"/>
  </si>
  <si>
    <t>李晓龙</t>
    <phoneticPr fontId="2" type="noConversion"/>
  </si>
  <si>
    <t>数码蓝</t>
  </si>
  <si>
    <t>远山紫</t>
  </si>
  <si>
    <t>岩石绿</t>
  </si>
  <si>
    <t>琥珀绿</t>
  </si>
  <si>
    <t>00</t>
    <phoneticPr fontId="2" type="noConversion"/>
  </si>
  <si>
    <t>0—+0.5</t>
    <phoneticPr fontId="2" type="noConversion"/>
  </si>
  <si>
    <t>0-0.5</t>
    <phoneticPr fontId="2" type="noConversion"/>
  </si>
  <si>
    <t>0-0.5</t>
    <phoneticPr fontId="2" type="noConversion"/>
  </si>
  <si>
    <t>+0.8/0</t>
    <phoneticPr fontId="2" type="noConversion"/>
  </si>
  <si>
    <t>+0.50</t>
    <phoneticPr fontId="2" type="noConversion"/>
  </si>
  <si>
    <t>+10</t>
    <phoneticPr fontId="2" type="noConversion"/>
  </si>
  <si>
    <t>0+1</t>
    <phoneticPr fontId="2" type="noConversion"/>
  </si>
  <si>
    <t>0+1.5</t>
    <phoneticPr fontId="2" type="noConversion"/>
  </si>
  <si>
    <t>0+0.5</t>
    <phoneticPr fontId="2" type="noConversion"/>
  </si>
  <si>
    <t>0—0.5</t>
    <phoneticPr fontId="2" type="noConversion"/>
  </si>
  <si>
    <t>-0.50</t>
    <phoneticPr fontId="2" type="noConversion"/>
  </si>
  <si>
    <t>验货时间：5-18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</si>
</sst>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38"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u/>
      <sz val="12"/>
      <color theme="10"/>
      <name val="宋体"/>
      <family val="2"/>
      <charset val="134"/>
      <scheme val="minor"/>
    </font>
    <font>
      <u/>
      <sz val="12"/>
      <color theme="11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2"/>
      <color theme="1"/>
      <name val="宋体"/>
      <family val="2"/>
      <charset val="134"/>
    </font>
    <font>
      <sz val="12"/>
      <color theme="1"/>
      <name val="宋体"/>
      <family val="2"/>
      <charset val="134"/>
    </font>
    <font>
      <sz val="11"/>
      <color theme="1"/>
      <name val="宋体"/>
      <family val="3"/>
      <charset val="134"/>
      <scheme val="minor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b/>
      <sz val="18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sz val="9"/>
      <color theme="1"/>
      <name val="微软雅黑"/>
      <family val="2"/>
      <charset val="134"/>
    </font>
    <font>
      <b/>
      <sz val="9"/>
      <color theme="1"/>
      <name val="微软雅黑"/>
      <family val="2"/>
      <charset val="134"/>
    </font>
    <font>
      <sz val="9"/>
      <color rgb="FF000000"/>
      <name val="宋体"/>
      <family val="3"/>
      <charset val="134"/>
    </font>
    <font>
      <sz val="11"/>
      <color rgb="FF000000"/>
      <name val="微软雅黑"/>
      <family val="2"/>
      <charset val="134"/>
    </font>
    <font>
      <sz val="9"/>
      <color rgb="FF000000"/>
      <name val="微软雅黑"/>
      <family val="2"/>
      <charset val="134"/>
    </font>
    <font>
      <sz val="9"/>
      <color rgb="FF000000"/>
      <name val="宋体"/>
      <family val="3"/>
      <charset val="134"/>
    </font>
    <font>
      <b/>
      <sz val="9"/>
      <color theme="1"/>
      <name val="微软雅黑"/>
      <charset val="134"/>
    </font>
    <font>
      <b/>
      <sz val="12"/>
      <name val="仿宋_GB2312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</borders>
  <cellStyleXfs count="20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>
      <alignment vertical="center"/>
    </xf>
    <xf numFmtId="0" fontId="6" fillId="0" borderId="0"/>
    <xf numFmtId="0" fontId="16" fillId="0" borderId="0">
      <alignment vertical="center"/>
    </xf>
    <xf numFmtId="0" fontId="16" fillId="0" borderId="0">
      <alignment vertical="center"/>
    </xf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/>
    <xf numFmtId="0" fontId="32" fillId="0" borderId="0">
      <alignment horizontal="center" vertical="center"/>
    </xf>
    <xf numFmtId="0" fontId="33" fillId="0" borderId="0">
      <alignment horizontal="center" vertical="center"/>
    </xf>
  </cellStyleXfs>
  <cellXfs count="349">
    <xf numFmtId="0" fontId="0" fillId="0" borderId="0" xfId="0"/>
    <xf numFmtId="0" fontId="6" fillId="0" borderId="0" xfId="11" applyAlignment="1">
      <alignment horizontal="left" vertical="center"/>
    </xf>
    <xf numFmtId="0" fontId="9" fillId="0" borderId="2" xfId="11" applyFont="1" applyBorder="1" applyAlignment="1">
      <alignment horizontal="left" vertical="center"/>
    </xf>
    <xf numFmtId="0" fontId="9" fillId="0" borderId="3" xfId="11" applyFont="1" applyBorder="1" applyAlignment="1">
      <alignment horizontal="center" vertical="center"/>
    </xf>
    <xf numFmtId="0" fontId="11" fillId="0" borderId="3" xfId="11" applyFont="1" applyBorder="1">
      <alignment vertical="center"/>
    </xf>
    <xf numFmtId="0" fontId="9" fillId="0" borderId="3" xfId="11" applyFont="1" applyBorder="1">
      <alignment vertical="center"/>
    </xf>
    <xf numFmtId="0" fontId="9" fillId="0" borderId="3" xfId="11" applyFont="1" applyBorder="1" applyAlignment="1">
      <alignment horizontal="left" vertical="center"/>
    </xf>
    <xf numFmtId="0" fontId="9" fillId="0" borderId="5" xfId="11" applyFont="1" applyBorder="1">
      <alignment vertical="center"/>
    </xf>
    <xf numFmtId="0" fontId="9" fillId="0" borderId="6" xfId="11" applyFont="1" applyBorder="1">
      <alignment vertical="center"/>
    </xf>
    <xf numFmtId="0" fontId="9" fillId="0" borderId="5" xfId="11" applyFont="1" applyBorder="1" applyAlignment="1">
      <alignment horizontal="left" vertical="center"/>
    </xf>
    <xf numFmtId="0" fontId="10" fillId="0" borderId="6" xfId="11" applyFont="1" applyBorder="1" applyAlignment="1">
      <alignment horizontal="right" vertical="center"/>
    </xf>
    <xf numFmtId="0" fontId="9" fillId="0" borderId="6" xfId="11" applyFont="1" applyBorder="1" applyAlignment="1">
      <alignment horizontal="left" vertical="center"/>
    </xf>
    <xf numFmtId="0" fontId="11" fillId="0" borderId="6" xfId="11" applyFont="1" applyBorder="1" applyAlignment="1">
      <alignment horizontal="left" vertical="center"/>
    </xf>
    <xf numFmtId="0" fontId="11" fillId="0" borderId="7" xfId="11" applyFont="1" applyBorder="1" applyAlignment="1">
      <alignment horizontal="left" vertical="center"/>
    </xf>
    <xf numFmtId="0" fontId="9" fillId="0" borderId="8" xfId="11" applyFont="1" applyBorder="1">
      <alignment vertical="center"/>
    </xf>
    <xf numFmtId="0" fontId="9" fillId="0" borderId="9" xfId="11" applyFont="1" applyBorder="1">
      <alignment vertical="center"/>
    </xf>
    <xf numFmtId="0" fontId="11" fillId="0" borderId="9" xfId="11" applyFont="1" applyBorder="1">
      <alignment vertical="center"/>
    </xf>
    <xf numFmtId="0" fontId="11" fillId="0" borderId="9" xfId="11" applyFont="1" applyBorder="1" applyAlignment="1">
      <alignment horizontal="left" vertical="center"/>
    </xf>
    <xf numFmtId="0" fontId="11" fillId="0" borderId="10" xfId="11" applyFont="1" applyBorder="1" applyAlignment="1">
      <alignment horizontal="left" vertical="center"/>
    </xf>
    <xf numFmtId="0" fontId="9" fillId="0" borderId="0" xfId="11" applyFont="1">
      <alignment vertical="center"/>
    </xf>
    <xf numFmtId="0" fontId="11" fillId="0" borderId="0" xfId="11" applyFont="1">
      <alignment vertical="center"/>
    </xf>
    <xf numFmtId="0" fontId="11" fillId="0" borderId="0" xfId="11" applyFont="1" applyAlignment="1">
      <alignment horizontal="left" vertical="center"/>
    </xf>
    <xf numFmtId="0" fontId="9" fillId="0" borderId="2" xfId="11" applyFont="1" applyBorder="1">
      <alignment vertical="center"/>
    </xf>
    <xf numFmtId="0" fontId="11" fillId="0" borderId="6" xfId="11" applyFont="1" applyBorder="1">
      <alignment vertical="center"/>
    </xf>
    <xf numFmtId="0" fontId="9" fillId="0" borderId="8" xfId="11" applyFont="1" applyBorder="1" applyAlignment="1">
      <alignment horizontal="left" vertical="center"/>
    </xf>
    <xf numFmtId="58" fontId="11" fillId="0" borderId="9" xfId="11" applyNumberFormat="1" applyFont="1" applyBorder="1">
      <alignment vertical="center"/>
    </xf>
    <xf numFmtId="0" fontId="15" fillId="2" borderId="0" xfId="12" applyFont="1" applyFill="1"/>
    <xf numFmtId="0" fontId="14" fillId="2" borderId="24" xfId="11" applyFont="1" applyFill="1" applyBorder="1" applyAlignment="1">
      <alignment horizontal="left" vertical="center"/>
    </xf>
    <xf numFmtId="0" fontId="14" fillId="2" borderId="25" xfId="11" applyFont="1" applyFill="1" applyBorder="1">
      <alignment vertical="center"/>
    </xf>
    <xf numFmtId="0" fontId="14" fillId="2" borderId="25" xfId="11" applyFont="1" applyFill="1" applyBorder="1" applyAlignment="1">
      <alignment horizontal="left" vertical="center"/>
    </xf>
    <xf numFmtId="176" fontId="0" fillId="2" borderId="28" xfId="0" applyNumberFormat="1" applyFill="1" applyBorder="1" applyAlignment="1">
      <alignment horizontal="center"/>
    </xf>
    <xf numFmtId="176" fontId="12" fillId="2" borderId="28" xfId="0" applyNumberFormat="1" applyFont="1" applyFill="1" applyBorder="1" applyAlignment="1">
      <alignment horizontal="center"/>
    </xf>
    <xf numFmtId="0" fontId="14" fillId="2" borderId="31" xfId="13" applyFont="1" applyFill="1" applyBorder="1" applyAlignment="1">
      <alignment horizontal="center" vertical="center"/>
    </xf>
    <xf numFmtId="49" fontId="14" fillId="2" borderId="28" xfId="13" applyNumberFormat="1" applyFont="1" applyFill="1" applyBorder="1" applyAlignment="1">
      <alignment horizontal="center" vertical="center"/>
    </xf>
    <xf numFmtId="0" fontId="14" fillId="2" borderId="0" xfId="12" applyFont="1" applyFill="1"/>
    <xf numFmtId="0" fontId="1" fillId="2" borderId="0" xfId="13" applyFont="1" applyFill="1">
      <alignment vertical="center"/>
    </xf>
    <xf numFmtId="14" fontId="14" fillId="2" borderId="0" xfId="12" applyNumberFormat="1" applyFont="1" applyFill="1"/>
    <xf numFmtId="0" fontId="18" fillId="3" borderId="28" xfId="0" applyFont="1" applyFill="1" applyBorder="1" applyAlignment="1">
      <alignment horizontal="center" vertical="center"/>
    </xf>
    <xf numFmtId="0" fontId="19" fillId="0" borderId="0" xfId="0" applyFont="1"/>
    <xf numFmtId="0" fontId="0" fillId="0" borderId="28" xfId="0" applyBorder="1"/>
    <xf numFmtId="0" fontId="0" fillId="0" borderId="28" xfId="0" applyBorder="1" applyAlignment="1">
      <alignment horizontal="center"/>
    </xf>
    <xf numFmtId="0" fontId="20" fillId="0" borderId="36" xfId="0" applyFont="1" applyBorder="1" applyAlignment="1">
      <alignment horizontal="left" vertical="center"/>
    </xf>
    <xf numFmtId="0" fontId="20" fillId="0" borderId="3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36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24" fillId="0" borderId="28" xfId="0" applyFont="1" applyBorder="1"/>
    <xf numFmtId="0" fontId="24" fillId="0" borderId="28" xfId="0" applyFont="1" applyBorder="1" applyAlignment="1">
      <alignment horizontal="center"/>
    </xf>
    <xf numFmtId="0" fontId="18" fillId="3" borderId="33" xfId="0" applyFont="1" applyFill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13" fillId="0" borderId="38" xfId="11" applyFont="1" applyBorder="1" applyAlignment="1">
      <alignment horizontal="left" vertical="center"/>
    </xf>
    <xf numFmtId="0" fontId="12" fillId="0" borderId="39" xfId="11" applyFont="1" applyBorder="1" applyAlignment="1">
      <alignment horizontal="left" vertical="center"/>
    </xf>
    <xf numFmtId="0" fontId="12" fillId="0" borderId="5" xfId="11" applyFont="1" applyBorder="1" applyAlignment="1">
      <alignment horizontal="left" vertical="center"/>
    </xf>
    <xf numFmtId="0" fontId="10" fillId="0" borderId="6" xfId="11" applyFont="1" applyBorder="1" applyAlignment="1">
      <alignment horizontal="left" vertical="center"/>
    </xf>
    <xf numFmtId="0" fontId="10" fillId="0" borderId="7" xfId="11" applyFont="1" applyBorder="1" applyAlignment="1">
      <alignment horizontal="left" vertical="center"/>
    </xf>
    <xf numFmtId="0" fontId="12" fillId="0" borderId="5" xfId="11" applyFont="1" applyBorder="1">
      <alignment vertical="center"/>
    </xf>
    <xf numFmtId="0" fontId="10" fillId="0" borderId="6" xfId="11" applyFont="1" applyBorder="1">
      <alignment vertical="center"/>
    </xf>
    <xf numFmtId="0" fontId="10" fillId="0" borderId="7" xfId="11" applyFont="1" applyBorder="1">
      <alignment vertical="center"/>
    </xf>
    <xf numFmtId="0" fontId="12" fillId="0" borderId="6" xfId="11" applyFont="1" applyBorder="1">
      <alignment vertical="center"/>
    </xf>
    <xf numFmtId="0" fontId="6" fillId="0" borderId="6" xfId="11" applyBorder="1">
      <alignment vertical="center"/>
    </xf>
    <xf numFmtId="0" fontId="12" fillId="0" borderId="8" xfId="11" applyFont="1" applyBorder="1">
      <alignment vertical="center"/>
    </xf>
    <xf numFmtId="0" fontId="10" fillId="0" borderId="9" xfId="11" applyFont="1" applyBorder="1" applyAlignment="1">
      <alignment horizontal="left" vertical="center"/>
    </xf>
    <xf numFmtId="0" fontId="10" fillId="0" borderId="10" xfId="11" applyFont="1" applyBorder="1" applyAlignment="1">
      <alignment horizontal="left" vertical="center"/>
    </xf>
    <xf numFmtId="0" fontId="12" fillId="0" borderId="46" xfId="11" applyFont="1" applyBorder="1">
      <alignment vertical="center"/>
    </xf>
    <xf numFmtId="0" fontId="6" fillId="0" borderId="47" xfId="11" applyBorder="1" applyAlignment="1">
      <alignment horizontal="left" vertical="center"/>
    </xf>
    <xf numFmtId="0" fontId="10" fillId="0" borderId="47" xfId="11" applyFont="1" applyBorder="1" applyAlignment="1">
      <alignment horizontal="left" vertical="center"/>
    </xf>
    <xf numFmtId="0" fontId="6" fillId="0" borderId="47" xfId="11" applyBorder="1">
      <alignment vertical="center"/>
    </xf>
    <xf numFmtId="0" fontId="12" fillId="0" borderId="47" xfId="11" applyFont="1" applyBorder="1">
      <alignment vertical="center"/>
    </xf>
    <xf numFmtId="0" fontId="10" fillId="0" borderId="48" xfId="11" applyFont="1" applyBorder="1" applyAlignment="1">
      <alignment horizontal="left" vertical="center"/>
    </xf>
    <xf numFmtId="0" fontId="6" fillId="0" borderId="6" xfId="11" applyBorder="1" applyAlignment="1">
      <alignment horizontal="left" vertical="center"/>
    </xf>
    <xf numFmtId="0" fontId="12" fillId="0" borderId="46" xfId="11" applyFont="1" applyBorder="1" applyAlignment="1">
      <alignment horizontal="center" vertical="center"/>
    </xf>
    <xf numFmtId="0" fontId="10" fillId="0" borderId="47" xfId="11" applyFont="1" applyBorder="1" applyAlignment="1">
      <alignment horizontal="center" vertical="center"/>
    </xf>
    <xf numFmtId="0" fontId="12" fillId="0" borderId="47" xfId="11" applyFont="1" applyBorder="1" applyAlignment="1">
      <alignment horizontal="center" vertical="center"/>
    </xf>
    <xf numFmtId="0" fontId="6" fillId="0" borderId="47" xfId="11" applyBorder="1" applyAlignment="1">
      <alignment horizontal="center" vertical="center"/>
    </xf>
    <xf numFmtId="0" fontId="12" fillId="0" borderId="5" xfId="11" applyFont="1" applyBorder="1" applyAlignment="1">
      <alignment horizontal="center" vertical="center"/>
    </xf>
    <xf numFmtId="0" fontId="10" fillId="0" borderId="6" xfId="11" applyFont="1" applyBorder="1" applyAlignment="1">
      <alignment horizontal="center" vertical="center"/>
    </xf>
    <xf numFmtId="0" fontId="12" fillId="0" borderId="6" xfId="11" applyFont="1" applyBorder="1" applyAlignment="1">
      <alignment horizontal="center" vertical="center"/>
    </xf>
    <xf numFmtId="0" fontId="6" fillId="0" borderId="6" xfId="11" applyBorder="1" applyAlignment="1">
      <alignment horizontal="center" vertical="center"/>
    </xf>
    <xf numFmtId="0" fontId="12" fillId="0" borderId="0" xfId="11" applyFont="1">
      <alignment vertical="center"/>
    </xf>
    <xf numFmtId="0" fontId="26" fillId="0" borderId="49" xfId="11" applyFont="1" applyBorder="1" applyAlignment="1">
      <alignment horizontal="left" vertical="center" wrapText="1"/>
    </xf>
    <xf numFmtId="0" fontId="9" fillId="0" borderId="7" xfId="11" applyFont="1" applyBorder="1" applyAlignment="1">
      <alignment horizontal="left" vertical="center"/>
    </xf>
    <xf numFmtId="0" fontId="10" fillId="0" borderId="5" xfId="11" applyFont="1" applyBorder="1" applyAlignment="1">
      <alignment horizontal="left" vertical="center"/>
    </xf>
    <xf numFmtId="9" fontId="10" fillId="0" borderId="6" xfId="11" applyNumberFormat="1" applyFont="1" applyBorder="1" applyAlignment="1">
      <alignment horizontal="center" vertical="center"/>
    </xf>
    <xf numFmtId="0" fontId="8" fillId="0" borderId="7" xfId="11" applyFont="1" applyBorder="1" applyAlignment="1">
      <alignment horizontal="left" vertical="center" wrapText="1"/>
    </xf>
    <xf numFmtId="0" fontId="8" fillId="0" borderId="7" xfId="11" applyFont="1" applyBorder="1" applyAlignment="1">
      <alignment horizontal="left" vertical="center"/>
    </xf>
    <xf numFmtId="0" fontId="13" fillId="0" borderId="38" xfId="11" applyFont="1" applyBorder="1">
      <alignment vertical="center"/>
    </xf>
    <xf numFmtId="0" fontId="13" fillId="0" borderId="39" xfId="11" applyFont="1" applyBorder="1">
      <alignment vertical="center"/>
    </xf>
    <xf numFmtId="0" fontId="10" fillId="0" borderId="54" xfId="11" applyFont="1" applyBorder="1">
      <alignment vertical="center"/>
    </xf>
    <xf numFmtId="0" fontId="13" fillId="0" borderId="54" xfId="11" applyFont="1" applyBorder="1">
      <alignment vertical="center"/>
    </xf>
    <xf numFmtId="58" fontId="6" fillId="0" borderId="39" xfId="11" applyNumberFormat="1" applyBorder="1">
      <alignment vertical="center"/>
    </xf>
    <xf numFmtId="0" fontId="6" fillId="0" borderId="54" xfId="11" applyBorder="1">
      <alignment vertical="center"/>
    </xf>
    <xf numFmtId="0" fontId="12" fillId="0" borderId="2" xfId="11" applyFont="1" applyBorder="1">
      <alignment vertical="center"/>
    </xf>
    <xf numFmtId="0" fontId="6" fillId="0" borderId="3" xfId="11" applyBorder="1" applyAlignment="1">
      <alignment horizontal="left" vertical="center"/>
    </xf>
    <xf numFmtId="0" fontId="10" fillId="0" borderId="3" xfId="11" applyFont="1" applyBorder="1" applyAlignment="1">
      <alignment horizontal="left" vertical="center"/>
    </xf>
    <xf numFmtId="0" fontId="6" fillId="0" borderId="3" xfId="11" applyBorder="1">
      <alignment vertical="center"/>
    </xf>
    <xf numFmtId="0" fontId="12" fillId="0" borderId="3" xfId="11" applyFont="1" applyBorder="1">
      <alignment vertical="center"/>
    </xf>
    <xf numFmtId="0" fontId="10" fillId="0" borderId="4" xfId="11" applyFont="1" applyBorder="1" applyAlignment="1">
      <alignment horizontal="left" vertical="center"/>
    </xf>
    <xf numFmtId="0" fontId="12" fillId="0" borderId="2" xfId="11" applyFont="1" applyBorder="1" applyAlignment="1">
      <alignment horizontal="center" vertical="center"/>
    </xf>
    <xf numFmtId="0" fontId="12" fillId="0" borderId="3" xfId="11" applyFont="1" applyBorder="1" applyAlignment="1">
      <alignment horizontal="center" vertical="center"/>
    </xf>
    <xf numFmtId="0" fontId="13" fillId="0" borderId="56" xfId="11" applyFont="1" applyBorder="1">
      <alignment vertical="center"/>
    </xf>
    <xf numFmtId="0" fontId="13" fillId="0" borderId="44" xfId="11" applyFont="1" applyBorder="1">
      <alignment vertical="center"/>
    </xf>
    <xf numFmtId="0" fontId="10" fillId="0" borderId="44" xfId="11" applyFont="1" applyBorder="1">
      <alignment vertical="center"/>
    </xf>
    <xf numFmtId="58" fontId="6" fillId="0" borderId="44" xfId="11" applyNumberFormat="1" applyBorder="1">
      <alignment vertical="center"/>
    </xf>
    <xf numFmtId="0" fontId="0" fillId="4" borderId="0" xfId="0" applyFill="1"/>
    <xf numFmtId="0" fontId="5" fillId="0" borderId="28" xfId="0" applyFont="1" applyBorder="1"/>
    <xf numFmtId="0" fontId="5" fillId="0" borderId="61" xfId="0" applyFont="1" applyBorder="1"/>
    <xf numFmtId="0" fontId="5" fillId="0" borderId="63" xfId="0" applyFont="1" applyBorder="1"/>
    <xf numFmtId="0" fontId="0" fillId="0" borderId="61" xfId="0" applyBorder="1"/>
    <xf numFmtId="0" fontId="0" fillId="0" borderId="63" xfId="0" applyBorder="1"/>
    <xf numFmtId="0" fontId="0" fillId="0" borderId="64" xfId="0" applyBorder="1"/>
    <xf numFmtId="0" fontId="0" fillId="0" borderId="65" xfId="0" applyBorder="1"/>
    <xf numFmtId="0" fontId="0" fillId="0" borderId="66" xfId="0" applyBorder="1"/>
    <xf numFmtId="0" fontId="5" fillId="5" borderId="28" xfId="0" applyFont="1" applyFill="1" applyBorder="1"/>
    <xf numFmtId="0" fontId="0" fillId="5" borderId="28" xfId="0" applyFill="1" applyBorder="1"/>
    <xf numFmtId="0" fontId="0" fillId="5" borderId="65" xfId="0" applyFill="1" applyBorder="1"/>
    <xf numFmtId="0" fontId="0" fillId="2" borderId="0" xfId="13" applyFont="1" applyFill="1">
      <alignment vertical="center"/>
    </xf>
    <xf numFmtId="0" fontId="31" fillId="0" borderId="0" xfId="0" applyFont="1" applyAlignment="1">
      <alignment horizontal="center" vertical="center"/>
    </xf>
    <xf numFmtId="0" fontId="34" fillId="0" borderId="67" xfId="19" quotePrefix="1" applyFont="1" applyBorder="1" applyAlignment="1">
      <alignment horizontal="center" vertical="center" wrapText="1"/>
    </xf>
    <xf numFmtId="9" fontId="0" fillId="0" borderId="28" xfId="0" applyNumberFormat="1" applyBorder="1" applyAlignment="1">
      <alignment horizontal="center"/>
    </xf>
    <xf numFmtId="9" fontId="0" fillId="0" borderId="28" xfId="0" applyNumberFormat="1" applyBorder="1"/>
    <xf numFmtId="0" fontId="0" fillId="0" borderId="28" xfId="0" quotePrefix="1" applyBorder="1" applyAlignment="1">
      <alignment horizontal="center"/>
    </xf>
    <xf numFmtId="0" fontId="34" fillId="6" borderId="68" xfId="19" quotePrefix="1" applyFont="1" applyFill="1" applyBorder="1" applyAlignment="1">
      <alignment horizontal="center" vertical="center" wrapText="1"/>
    </xf>
    <xf numFmtId="0" fontId="34" fillId="6" borderId="69" xfId="19" quotePrefix="1" applyFont="1" applyFill="1" applyBorder="1" applyAlignment="1">
      <alignment horizontal="center" vertical="center" wrapText="1"/>
    </xf>
    <xf numFmtId="0" fontId="35" fillId="6" borderId="69" xfId="18" quotePrefix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/>
    </xf>
    <xf numFmtId="0" fontId="12" fillId="0" borderId="5" xfId="11" applyFont="1" applyBorder="1" applyAlignment="1">
      <alignment horizontal="left" vertical="center"/>
    </xf>
    <xf numFmtId="0" fontId="10" fillId="0" borderId="6" xfId="11" applyFont="1" applyBorder="1" applyAlignment="1">
      <alignment horizontal="left" vertical="center"/>
    </xf>
    <xf numFmtId="0" fontId="10" fillId="0" borderId="7" xfId="11" applyFont="1" applyBorder="1" applyAlignment="1">
      <alignment horizontal="left" vertical="center"/>
    </xf>
    <xf numFmtId="0" fontId="10" fillId="0" borderId="9" xfId="11" applyFont="1" applyBorder="1" applyAlignment="1">
      <alignment horizontal="left" vertical="center"/>
    </xf>
    <xf numFmtId="0" fontId="10" fillId="0" borderId="10" xfId="11" applyFont="1" applyBorder="1" applyAlignment="1">
      <alignment horizontal="left" vertical="center"/>
    </xf>
    <xf numFmtId="0" fontId="36" fillId="0" borderId="28" xfId="0" applyFont="1" applyBorder="1" applyAlignment="1">
      <alignment horizontal="center" vertical="center" wrapText="1"/>
    </xf>
    <xf numFmtId="9" fontId="30" fillId="0" borderId="0" xfId="0" applyNumberFormat="1" applyFont="1" applyAlignment="1">
      <alignment horizontal="center" vertical="center"/>
    </xf>
    <xf numFmtId="0" fontId="37" fillId="0" borderId="28" xfId="0" applyFont="1" applyBorder="1" applyAlignment="1">
      <alignment horizontal="center"/>
    </xf>
    <xf numFmtId="0" fontId="37" fillId="6" borderId="28" xfId="0" applyFont="1" applyFill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6" borderId="28" xfId="0" applyFont="1" applyFill="1" applyBorder="1" applyAlignment="1">
      <alignment horizontal="center"/>
    </xf>
    <xf numFmtId="0" fontId="32" fillId="0" borderId="70" xfId="18" quotePrefix="1" applyBorder="1" applyAlignment="1">
      <alignment horizontal="center" vertical="center" wrapText="1"/>
    </xf>
    <xf numFmtId="0" fontId="32" fillId="0" borderId="67" xfId="18" quotePrefix="1" applyBorder="1" applyAlignment="1">
      <alignment horizontal="center" vertical="center" wrapText="1"/>
    </xf>
    <xf numFmtId="0" fontId="0" fillId="0" borderId="34" xfId="0" quotePrefix="1" applyBorder="1" applyAlignment="1">
      <alignment horizontal="center"/>
    </xf>
    <xf numFmtId="58" fontId="13" fillId="0" borderId="44" xfId="11" applyNumberFormat="1" applyFont="1" applyBorder="1">
      <alignment vertical="center"/>
    </xf>
    <xf numFmtId="0" fontId="29" fillId="0" borderId="58" xfId="0" applyFont="1" applyBorder="1" applyAlignment="1">
      <alignment horizontal="center" vertical="center" wrapText="1"/>
    </xf>
    <xf numFmtId="0" fontId="29" fillId="0" borderId="59" xfId="0" applyFont="1" applyBorder="1" applyAlignment="1">
      <alignment horizontal="center" vertical="center" wrapText="1"/>
    </xf>
    <xf numFmtId="0" fontId="29" fillId="0" borderId="60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5" borderId="35" xfId="0" applyFont="1" applyFill="1" applyBorder="1" applyAlignment="1">
      <alignment horizontal="center" vertical="center"/>
    </xf>
    <xf numFmtId="0" fontId="5" fillId="5" borderId="30" xfId="0" applyFont="1" applyFill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12" fillId="0" borderId="5" xfId="11" applyFont="1" applyBorder="1" applyAlignment="1">
      <alignment horizontal="left" vertical="center"/>
    </xf>
    <xf numFmtId="0" fontId="12" fillId="0" borderId="6" xfId="11" applyFont="1" applyBorder="1" applyAlignment="1">
      <alignment horizontal="left" vertical="center"/>
    </xf>
    <xf numFmtId="0" fontId="12" fillId="0" borderId="2" xfId="11" applyFont="1" applyBorder="1" applyAlignment="1">
      <alignment horizontal="center" vertical="center"/>
    </xf>
    <xf numFmtId="0" fontId="12" fillId="0" borderId="3" xfId="11" applyFont="1" applyBorder="1" applyAlignment="1">
      <alignment horizontal="center" vertical="center"/>
    </xf>
    <xf numFmtId="0" fontId="12" fillId="0" borderId="4" xfId="11" applyFont="1" applyBorder="1" applyAlignment="1">
      <alignment horizontal="center" vertical="center"/>
    </xf>
    <xf numFmtId="0" fontId="13" fillId="0" borderId="2" xfId="11" applyFont="1" applyBorder="1" applyAlignment="1">
      <alignment horizontal="center" vertical="center"/>
    </xf>
    <xf numFmtId="0" fontId="13" fillId="0" borderId="3" xfId="11" applyFont="1" applyBorder="1" applyAlignment="1">
      <alignment horizontal="center" vertical="center"/>
    </xf>
    <xf numFmtId="0" fontId="13" fillId="0" borderId="4" xfId="11" applyFont="1" applyBorder="1" applyAlignment="1">
      <alignment horizontal="center" vertical="center"/>
    </xf>
    <xf numFmtId="0" fontId="25" fillId="0" borderId="1" xfId="11" applyFont="1" applyBorder="1" applyAlignment="1">
      <alignment horizontal="center" vertical="top"/>
    </xf>
    <xf numFmtId="0" fontId="10" fillId="0" borderId="39" xfId="11" applyFont="1" applyBorder="1" applyAlignment="1">
      <alignment horizontal="center" vertical="center"/>
    </xf>
    <xf numFmtId="0" fontId="13" fillId="0" borderId="39" xfId="11" applyFont="1" applyBorder="1" applyAlignment="1">
      <alignment horizontal="center" vertical="center"/>
    </xf>
    <xf numFmtId="0" fontId="6" fillId="0" borderId="39" xfId="11" applyBorder="1" applyAlignment="1">
      <alignment horizontal="center" vertical="center"/>
    </xf>
    <xf numFmtId="0" fontId="6" fillId="0" borderId="40" xfId="11" applyBorder="1" applyAlignment="1">
      <alignment horizontal="center" vertical="center"/>
    </xf>
    <xf numFmtId="0" fontId="12" fillId="0" borderId="20" xfId="11" applyFont="1" applyBorder="1" applyAlignment="1">
      <alignment horizontal="left" vertical="center" wrapText="1"/>
    </xf>
    <xf numFmtId="0" fontId="12" fillId="0" borderId="21" xfId="11" applyFont="1" applyBorder="1" applyAlignment="1">
      <alignment horizontal="left" vertical="center" wrapText="1"/>
    </xf>
    <xf numFmtId="0" fontId="12" fillId="0" borderId="22" xfId="11" applyFont="1" applyBorder="1" applyAlignment="1">
      <alignment horizontal="left" vertical="center" wrapText="1"/>
    </xf>
    <xf numFmtId="0" fontId="13" fillId="0" borderId="43" xfId="11" applyFont="1" applyBorder="1" applyAlignment="1">
      <alignment horizontal="left" vertical="center"/>
    </xf>
    <xf numFmtId="0" fontId="13" fillId="0" borderId="44" xfId="11" applyFont="1" applyBorder="1" applyAlignment="1">
      <alignment horizontal="left" vertical="center"/>
    </xf>
    <xf numFmtId="0" fontId="13" fillId="0" borderId="45" xfId="11" applyFont="1" applyBorder="1" applyAlignment="1">
      <alignment horizontal="left" vertical="center"/>
    </xf>
    <xf numFmtId="0" fontId="12" fillId="0" borderId="46" xfId="11" applyFont="1" applyBorder="1" applyAlignment="1">
      <alignment horizontal="left" vertical="center"/>
    </xf>
    <xf numFmtId="0" fontId="12" fillId="0" borderId="47" xfId="11" applyFont="1" applyBorder="1" applyAlignment="1">
      <alignment horizontal="left" vertical="center"/>
    </xf>
    <xf numFmtId="0" fontId="12" fillId="0" borderId="48" xfId="11" applyFont="1" applyBorder="1" applyAlignment="1">
      <alignment horizontal="left" vertical="center"/>
    </xf>
    <xf numFmtId="14" fontId="10" fillId="0" borderId="9" xfId="11" applyNumberFormat="1" applyFont="1" applyBorder="1" applyAlignment="1">
      <alignment horizontal="center" vertical="center"/>
    </xf>
    <xf numFmtId="14" fontId="10" fillId="0" borderId="10" xfId="11" applyNumberFormat="1" applyFont="1" applyBorder="1" applyAlignment="1">
      <alignment horizontal="center" vertical="center"/>
    </xf>
    <xf numFmtId="0" fontId="10" fillId="0" borderId="6" xfId="11" applyFont="1" applyBorder="1" applyAlignment="1">
      <alignment horizontal="left" vertical="center"/>
    </xf>
    <xf numFmtId="0" fontId="10" fillId="0" borderId="7" xfId="11" applyFont="1" applyBorder="1" applyAlignment="1">
      <alignment horizontal="left" vertical="center"/>
    </xf>
    <xf numFmtId="14" fontId="10" fillId="0" borderId="6" xfId="11" applyNumberFormat="1" applyFont="1" applyBorder="1" applyAlignment="1">
      <alignment horizontal="center" vertical="center"/>
    </xf>
    <xf numFmtId="14" fontId="10" fillId="0" borderId="7" xfId="11" applyNumberFormat="1" applyFont="1" applyBorder="1" applyAlignment="1">
      <alignment horizontal="center" vertical="center"/>
    </xf>
    <xf numFmtId="0" fontId="10" fillId="0" borderId="14" xfId="11" applyFont="1" applyBorder="1" applyAlignment="1">
      <alignment horizontal="left" vertical="center"/>
    </xf>
    <xf numFmtId="0" fontId="10" fillId="0" borderId="16" xfId="11" applyFont="1" applyBorder="1" applyAlignment="1">
      <alignment horizontal="left" vertical="center"/>
    </xf>
    <xf numFmtId="0" fontId="12" fillId="0" borderId="8" xfId="11" applyFont="1" applyBorder="1" applyAlignment="1">
      <alignment horizontal="left" vertical="center"/>
    </xf>
    <xf numFmtId="0" fontId="12" fillId="0" borderId="9" xfId="11" applyFont="1" applyBorder="1" applyAlignment="1">
      <alignment horizontal="left" vertical="center"/>
    </xf>
    <xf numFmtId="0" fontId="10" fillId="0" borderId="9" xfId="11" applyFont="1" applyBorder="1" applyAlignment="1">
      <alignment horizontal="center" vertical="center"/>
    </xf>
    <xf numFmtId="0" fontId="10" fillId="0" borderId="10" xfId="11" applyFont="1" applyBorder="1" applyAlignment="1">
      <alignment horizontal="center" vertical="center"/>
    </xf>
    <xf numFmtId="0" fontId="12" fillId="0" borderId="10" xfId="11" applyFont="1" applyBorder="1" applyAlignment="1">
      <alignment horizontal="left" vertical="center"/>
    </xf>
    <xf numFmtId="0" fontId="12" fillId="0" borderId="41" xfId="11" applyFont="1" applyBorder="1" applyAlignment="1">
      <alignment horizontal="left" vertical="center"/>
    </xf>
    <xf numFmtId="0" fontId="12" fillId="0" borderId="18" xfId="11" applyFont="1" applyBorder="1" applyAlignment="1">
      <alignment horizontal="left" vertical="center"/>
    </xf>
    <xf numFmtId="0" fontId="12" fillId="0" borderId="42" xfId="11" applyFont="1" applyBorder="1" applyAlignment="1">
      <alignment horizontal="left" vertical="center"/>
    </xf>
    <xf numFmtId="0" fontId="13" fillId="0" borderId="43" xfId="0" applyFont="1" applyBorder="1" applyAlignment="1">
      <alignment horizontal="left" vertical="center"/>
    </xf>
    <xf numFmtId="0" fontId="13" fillId="0" borderId="44" xfId="0" applyFont="1" applyBorder="1" applyAlignment="1">
      <alignment horizontal="left" vertical="center"/>
    </xf>
    <xf numFmtId="0" fontId="13" fillId="0" borderId="45" xfId="0" applyFont="1" applyBorder="1" applyAlignment="1">
      <alignment horizontal="left" vertical="center"/>
    </xf>
    <xf numFmtId="9" fontId="10" fillId="0" borderId="19" xfId="11" applyNumberFormat="1" applyFont="1" applyBorder="1" applyAlignment="1">
      <alignment horizontal="left" vertical="center"/>
    </xf>
    <xf numFmtId="9" fontId="10" fillId="0" borderId="12" xfId="11" applyNumberFormat="1" applyFont="1" applyBorder="1" applyAlignment="1">
      <alignment horizontal="left" vertical="center"/>
    </xf>
    <xf numFmtId="9" fontId="10" fillId="0" borderId="13" xfId="11" applyNumberFormat="1" applyFont="1" applyBorder="1" applyAlignment="1">
      <alignment horizontal="left" vertical="center"/>
    </xf>
    <xf numFmtId="9" fontId="10" fillId="0" borderId="20" xfId="11" applyNumberFormat="1" applyFont="1" applyBorder="1" applyAlignment="1">
      <alignment horizontal="left" vertical="center"/>
    </xf>
    <xf numFmtId="9" fontId="10" fillId="0" borderId="21" xfId="11" applyNumberFormat="1" applyFont="1" applyBorder="1" applyAlignment="1">
      <alignment horizontal="left" vertical="center"/>
    </xf>
    <xf numFmtId="9" fontId="10" fillId="0" borderId="22" xfId="11" applyNumberFormat="1" applyFont="1" applyBorder="1" applyAlignment="1">
      <alignment horizontal="left" vertical="center"/>
    </xf>
    <xf numFmtId="0" fontId="9" fillId="0" borderId="46" xfId="11" applyFont="1" applyBorder="1" applyAlignment="1">
      <alignment horizontal="left" vertical="center"/>
    </xf>
    <xf numFmtId="0" fontId="9" fillId="0" borderId="47" xfId="11" applyFont="1" applyBorder="1" applyAlignment="1">
      <alignment horizontal="left" vertical="center"/>
    </xf>
    <xf numFmtId="0" fontId="9" fillId="0" borderId="48" xfId="11" applyFont="1" applyBorder="1" applyAlignment="1">
      <alignment horizontal="left" vertical="center"/>
    </xf>
    <xf numFmtId="0" fontId="13" fillId="0" borderId="18" xfId="11" applyFont="1" applyBorder="1" applyAlignment="1">
      <alignment horizontal="left" vertical="center"/>
    </xf>
    <xf numFmtId="0" fontId="9" fillId="0" borderId="5" xfId="11" applyFont="1" applyBorder="1" applyAlignment="1">
      <alignment horizontal="left" vertical="center"/>
    </xf>
    <xf numFmtId="0" fontId="9" fillId="0" borderId="6" xfId="11" applyFont="1" applyBorder="1" applyAlignment="1">
      <alignment horizontal="left" vertical="center"/>
    </xf>
    <xf numFmtId="0" fontId="9" fillId="0" borderId="50" xfId="11" applyFont="1" applyBorder="1" applyAlignment="1">
      <alignment horizontal="left" vertical="center"/>
    </xf>
    <xf numFmtId="0" fontId="9" fillId="0" borderId="21" xfId="11" applyFont="1" applyBorder="1" applyAlignment="1">
      <alignment horizontal="left" vertical="center"/>
    </xf>
    <xf numFmtId="0" fontId="9" fillId="0" borderId="22" xfId="11" applyFont="1" applyBorder="1" applyAlignment="1">
      <alignment horizontal="left" vertical="center"/>
    </xf>
    <xf numFmtId="0" fontId="10" fillId="0" borderId="51" xfId="11" applyFont="1" applyBorder="1" applyAlignment="1">
      <alignment horizontal="left" vertical="center"/>
    </xf>
    <xf numFmtId="0" fontId="10" fillId="0" borderId="52" xfId="11" applyFont="1" applyBorder="1" applyAlignment="1">
      <alignment horizontal="left" vertical="center"/>
    </xf>
    <xf numFmtId="0" fontId="10" fillId="0" borderId="53" xfId="11" applyFont="1" applyBorder="1" applyAlignment="1">
      <alignment horizontal="left" vertical="center"/>
    </xf>
    <xf numFmtId="0" fontId="10" fillId="0" borderId="17" xfId="11" applyFont="1" applyBorder="1" applyAlignment="1">
      <alignment horizontal="left" vertical="center"/>
    </xf>
    <xf numFmtId="0" fontId="10" fillId="0" borderId="15" xfId="11" applyFont="1" applyBorder="1" applyAlignment="1">
      <alignment horizontal="left" vertical="center"/>
    </xf>
    <xf numFmtId="0" fontId="12" fillId="0" borderId="20" xfId="11" applyFont="1" applyBorder="1" applyAlignment="1">
      <alignment horizontal="left" vertical="center"/>
    </xf>
    <xf numFmtId="0" fontId="12" fillId="0" borderId="21" xfId="11" applyFont="1" applyBorder="1" applyAlignment="1">
      <alignment horizontal="left" vertical="center"/>
    </xf>
    <xf numFmtId="0" fontId="12" fillId="0" borderId="22" xfId="11" applyFont="1" applyBorder="1" applyAlignment="1">
      <alignment horizontal="left" vertical="center"/>
    </xf>
    <xf numFmtId="0" fontId="10" fillId="0" borderId="41" xfId="11" applyFont="1" applyBorder="1" applyAlignment="1">
      <alignment horizontal="left" vertical="center"/>
    </xf>
    <xf numFmtId="0" fontId="10" fillId="0" borderId="18" xfId="11" applyFont="1" applyBorder="1" applyAlignment="1">
      <alignment horizontal="left" vertical="center"/>
    </xf>
    <xf numFmtId="0" fontId="10" fillId="0" borderId="42" xfId="11" applyFont="1" applyBorder="1" applyAlignment="1">
      <alignment horizontal="left" vertical="center"/>
    </xf>
    <xf numFmtId="0" fontId="27" fillId="0" borderId="44" xfId="11" applyFont="1" applyBorder="1" applyAlignment="1">
      <alignment horizontal="center" vertical="center"/>
    </xf>
    <xf numFmtId="0" fontId="13" fillId="0" borderId="18" xfId="11" applyFont="1" applyBorder="1" applyAlignment="1">
      <alignment horizontal="center" vertical="center"/>
    </xf>
    <xf numFmtId="0" fontId="13" fillId="0" borderId="55" xfId="11" applyFont="1" applyBorder="1" applyAlignment="1">
      <alignment horizontal="center" vertical="center"/>
    </xf>
    <xf numFmtId="0" fontId="10" fillId="0" borderId="54" xfId="11" applyFont="1" applyBorder="1" applyAlignment="1">
      <alignment horizontal="center" vertical="center"/>
    </xf>
    <xf numFmtId="0" fontId="10" fillId="0" borderId="42" xfId="11" applyFont="1" applyBorder="1" applyAlignment="1">
      <alignment horizontal="center" vertical="center"/>
    </xf>
    <xf numFmtId="0" fontId="14" fillId="2" borderId="0" xfId="12" applyFont="1" applyFill="1" applyAlignment="1">
      <alignment horizontal="center"/>
    </xf>
    <xf numFmtId="0" fontId="15" fillId="2" borderId="0" xfId="12" applyFont="1" applyFill="1" applyAlignment="1">
      <alignment horizontal="center"/>
    </xf>
    <xf numFmtId="0" fontId="15" fillId="2" borderId="25" xfId="11" applyFont="1" applyFill="1" applyBorder="1" applyAlignment="1">
      <alignment horizontal="center" vertical="center"/>
    </xf>
    <xf numFmtId="0" fontId="15" fillId="2" borderId="25" xfId="12" applyFont="1" applyFill="1" applyBorder="1" applyAlignment="1">
      <alignment horizontal="center"/>
    </xf>
    <xf numFmtId="0" fontId="15" fillId="2" borderId="28" xfId="12" applyFont="1" applyFill="1" applyBorder="1" applyAlignment="1">
      <alignment horizontal="center"/>
    </xf>
    <xf numFmtId="0" fontId="15" fillId="2" borderId="26" xfId="11" applyFont="1" applyFill="1" applyBorder="1" applyAlignment="1">
      <alignment horizontal="center" vertical="center"/>
    </xf>
    <xf numFmtId="0" fontId="14" fillId="2" borderId="27" xfId="12" applyFont="1" applyFill="1" applyBorder="1" applyAlignment="1">
      <alignment horizontal="center" vertical="center"/>
    </xf>
    <xf numFmtId="0" fontId="14" fillId="2" borderId="28" xfId="12" applyFont="1" applyFill="1" applyBorder="1" applyAlignment="1">
      <alignment horizontal="center" vertical="center"/>
    </xf>
    <xf numFmtId="0" fontId="14" fillId="2" borderId="29" xfId="12" applyFont="1" applyFill="1" applyBorder="1" applyAlignment="1">
      <alignment horizontal="center" vertical="center"/>
    </xf>
    <xf numFmtId="0" fontId="28" fillId="0" borderId="1" xfId="11" applyFont="1" applyBorder="1" applyAlignment="1">
      <alignment horizontal="center" vertical="top"/>
    </xf>
    <xf numFmtId="0" fontId="13" fillId="0" borderId="0" xfId="11" applyFont="1" applyAlignment="1">
      <alignment horizontal="left" vertical="center"/>
    </xf>
    <xf numFmtId="0" fontId="12" fillId="0" borderId="0" xfId="11" applyFont="1" applyAlignment="1">
      <alignment horizontal="left" vertical="center"/>
    </xf>
    <xf numFmtId="0" fontId="11" fillId="0" borderId="2" xfId="11" applyFont="1" applyBorder="1" applyAlignment="1">
      <alignment horizontal="left" vertical="center"/>
    </xf>
    <xf numFmtId="0" fontId="11" fillId="0" borderId="3" xfId="11" applyFont="1" applyBorder="1" applyAlignment="1">
      <alignment horizontal="left" vertical="center"/>
    </xf>
    <xf numFmtId="0" fontId="9" fillId="0" borderId="3" xfId="11" applyFont="1" applyBorder="1" applyAlignment="1">
      <alignment horizontal="left" vertical="center"/>
    </xf>
    <xf numFmtId="0" fontId="9" fillId="0" borderId="4" xfId="11" applyFont="1" applyBorder="1" applyAlignment="1">
      <alignment horizontal="left" vertical="center"/>
    </xf>
    <xf numFmtId="0" fontId="11" fillId="0" borderId="17" xfId="11" applyFont="1" applyBorder="1" applyAlignment="1">
      <alignment horizontal="left" vertical="center"/>
    </xf>
    <xf numFmtId="0" fontId="11" fillId="0" borderId="15" xfId="11" applyFont="1" applyBorder="1" applyAlignment="1">
      <alignment horizontal="left" vertical="center"/>
    </xf>
    <xf numFmtId="0" fontId="11" fillId="0" borderId="23" xfId="11" applyFont="1" applyBorder="1" applyAlignment="1">
      <alignment horizontal="left" vertical="center"/>
    </xf>
    <xf numFmtId="0" fontId="11" fillId="0" borderId="14" xfId="11" applyFont="1" applyBorder="1" applyAlignment="1">
      <alignment horizontal="left" vertical="center"/>
    </xf>
    <xf numFmtId="0" fontId="9" fillId="0" borderId="14" xfId="11" applyFont="1" applyBorder="1" applyAlignment="1">
      <alignment horizontal="left" vertical="center"/>
    </xf>
    <xf numFmtId="0" fontId="9" fillId="0" borderId="15" xfId="11" applyFont="1" applyBorder="1" applyAlignment="1">
      <alignment horizontal="left" vertical="center"/>
    </xf>
    <xf numFmtId="0" fontId="9" fillId="0" borderId="16" xfId="11" applyFont="1" applyBorder="1" applyAlignment="1">
      <alignment horizontal="left" vertical="center"/>
    </xf>
    <xf numFmtId="0" fontId="10" fillId="0" borderId="8" xfId="11" applyFont="1" applyBorder="1" applyAlignment="1">
      <alignment horizontal="left" vertical="center"/>
    </xf>
    <xf numFmtId="0" fontId="10" fillId="0" borderId="9" xfId="11" applyFont="1" applyBorder="1" applyAlignment="1">
      <alignment horizontal="left" vertical="center"/>
    </xf>
    <xf numFmtId="0" fontId="10" fillId="0" borderId="10" xfId="11" applyFont="1" applyBorder="1" applyAlignment="1">
      <alignment horizontal="left" vertical="center"/>
    </xf>
    <xf numFmtId="0" fontId="12" fillId="0" borderId="8" xfId="11" applyFont="1" applyBorder="1" applyAlignment="1">
      <alignment horizontal="center" vertical="center"/>
    </xf>
    <xf numFmtId="0" fontId="12" fillId="0" borderId="9" xfId="11" applyFont="1" applyBorder="1" applyAlignment="1">
      <alignment horizontal="center" vertical="center"/>
    </xf>
    <xf numFmtId="0" fontId="12" fillId="0" borderId="10" xfId="11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9" fillId="0" borderId="2" xfId="11" applyFont="1" applyBorder="1" applyAlignment="1">
      <alignment horizontal="left" vertical="center"/>
    </xf>
    <xf numFmtId="0" fontId="9" fillId="0" borderId="6" xfId="11" applyFont="1" applyBorder="1" applyAlignment="1">
      <alignment horizontal="center" vertical="center"/>
    </xf>
    <xf numFmtId="0" fontId="9" fillId="0" borderId="7" xfId="11" applyFont="1" applyBorder="1" applyAlignment="1">
      <alignment horizontal="center" vertical="center"/>
    </xf>
    <xf numFmtId="0" fontId="9" fillId="0" borderId="7" xfId="11" applyFont="1" applyBorder="1" applyAlignment="1">
      <alignment horizontal="left" vertical="center"/>
    </xf>
    <xf numFmtId="0" fontId="10" fillId="0" borderId="19" xfId="11" applyFont="1" applyBorder="1" applyAlignment="1">
      <alignment horizontal="left" vertical="center"/>
    </xf>
    <xf numFmtId="0" fontId="10" fillId="0" borderId="12" xfId="11" applyFont="1" applyBorder="1" applyAlignment="1">
      <alignment horizontal="left" vertical="center"/>
    </xf>
    <xf numFmtId="0" fontId="10" fillId="0" borderId="13" xfId="11" applyFont="1" applyBorder="1" applyAlignment="1">
      <alignment horizontal="left" vertical="center"/>
    </xf>
    <xf numFmtId="0" fontId="12" fillId="0" borderId="17" xfId="11" applyFont="1" applyBorder="1" applyAlignment="1">
      <alignment horizontal="left" vertical="center"/>
    </xf>
    <xf numFmtId="0" fontId="12" fillId="0" borderId="15" xfId="11" applyFont="1" applyBorder="1" applyAlignment="1">
      <alignment horizontal="left" vertical="center"/>
    </xf>
    <xf numFmtId="0" fontId="12" fillId="0" borderId="16" xfId="11" applyFont="1" applyBorder="1" applyAlignment="1">
      <alignment horizontal="left" vertical="center"/>
    </xf>
    <xf numFmtId="0" fontId="10" fillId="0" borderId="44" xfId="11" applyFont="1" applyBorder="1" applyAlignment="1">
      <alignment horizontal="center" vertical="center"/>
    </xf>
    <xf numFmtId="0" fontId="13" fillId="0" borderId="44" xfId="11" applyFont="1" applyBorder="1" applyAlignment="1">
      <alignment horizontal="center" vertical="center"/>
    </xf>
    <xf numFmtId="0" fontId="10" fillId="0" borderId="57" xfId="11" applyFont="1" applyBorder="1" applyAlignment="1">
      <alignment horizontal="center" vertical="center"/>
    </xf>
    <xf numFmtId="0" fontId="13" fillId="0" borderId="46" xfId="11" applyFont="1" applyBorder="1" applyAlignment="1">
      <alignment horizontal="center" vertical="center"/>
    </xf>
    <xf numFmtId="0" fontId="13" fillId="0" borderId="47" xfId="11" applyFont="1" applyBorder="1" applyAlignment="1">
      <alignment horizontal="center" vertical="center"/>
    </xf>
    <xf numFmtId="0" fontId="13" fillId="0" borderId="48" xfId="11" applyFont="1" applyBorder="1" applyAlignment="1">
      <alignment horizontal="center" vertical="center"/>
    </xf>
    <xf numFmtId="0" fontId="13" fillId="0" borderId="8" xfId="11" applyFont="1" applyBorder="1" applyAlignment="1">
      <alignment horizontal="center" vertical="center"/>
    </xf>
    <xf numFmtId="0" fontId="13" fillId="0" borderId="9" xfId="11" applyFont="1" applyBorder="1" applyAlignment="1">
      <alignment horizontal="center" vertical="center"/>
    </xf>
    <xf numFmtId="0" fontId="13" fillId="0" borderId="10" xfId="11" applyFont="1" applyBorder="1" applyAlignment="1">
      <alignment horizontal="center" vertical="center"/>
    </xf>
    <xf numFmtId="0" fontId="6" fillId="0" borderId="44" xfId="11" applyBorder="1" applyAlignment="1">
      <alignment horizontal="center" vertical="center"/>
    </xf>
    <xf numFmtId="0" fontId="6" fillId="0" borderId="57" xfId="11" applyBorder="1" applyAlignment="1">
      <alignment horizontal="center" vertical="center"/>
    </xf>
    <xf numFmtId="0" fontId="11" fillId="0" borderId="9" xfId="11" applyFont="1" applyBorder="1" applyAlignment="1">
      <alignment horizontal="center" vertical="center"/>
    </xf>
    <xf numFmtId="0" fontId="9" fillId="0" borderId="9" xfId="11" applyFont="1" applyBorder="1" applyAlignment="1">
      <alignment horizontal="center" vertical="center"/>
    </xf>
    <xf numFmtId="0" fontId="11" fillId="0" borderId="10" xfId="11" applyFont="1" applyBorder="1" applyAlignment="1">
      <alignment horizontal="center" vertical="center"/>
    </xf>
    <xf numFmtId="0" fontId="6" fillId="0" borderId="17" xfId="11" applyBorder="1" applyAlignment="1">
      <alignment horizontal="left" vertical="center"/>
    </xf>
    <xf numFmtId="0" fontId="6" fillId="0" borderId="15" xfId="11" applyBorder="1" applyAlignment="1">
      <alignment horizontal="left" vertical="center"/>
    </xf>
    <xf numFmtId="0" fontId="6" fillId="0" borderId="16" xfId="11" applyBorder="1" applyAlignment="1">
      <alignment horizontal="left" vertical="center"/>
    </xf>
    <xf numFmtId="0" fontId="11" fillId="0" borderId="16" xfId="11" applyFont="1" applyBorder="1" applyAlignment="1">
      <alignment horizontal="left" vertical="center"/>
    </xf>
    <xf numFmtId="0" fontId="13" fillId="0" borderId="17" xfId="11" applyFont="1" applyBorder="1" applyAlignment="1">
      <alignment horizontal="left" vertical="center"/>
    </xf>
    <xf numFmtId="0" fontId="11" fillId="0" borderId="20" xfId="11" applyFont="1" applyBorder="1" applyAlignment="1">
      <alignment horizontal="left" vertical="center"/>
    </xf>
    <xf numFmtId="0" fontId="11" fillId="0" borderId="21" xfId="11" applyFont="1" applyBorder="1" applyAlignment="1">
      <alignment horizontal="left" vertical="center"/>
    </xf>
    <xf numFmtId="0" fontId="11" fillId="0" borderId="22" xfId="11" applyFont="1" applyBorder="1" applyAlignment="1">
      <alignment horizontal="left" vertical="center"/>
    </xf>
    <xf numFmtId="0" fontId="12" fillId="0" borderId="2" xfId="11" applyFont="1" applyBorder="1" applyAlignment="1">
      <alignment horizontal="left" vertical="center"/>
    </xf>
    <xf numFmtId="0" fontId="12" fillId="0" borderId="3" xfId="11" applyFont="1" applyBorder="1" applyAlignment="1">
      <alignment horizontal="left" vertical="center"/>
    </xf>
    <xf numFmtId="0" fontId="12" fillId="0" borderId="4" xfId="11" applyFont="1" applyBorder="1" applyAlignment="1">
      <alignment horizontal="left" vertical="center"/>
    </xf>
    <xf numFmtId="0" fontId="9" fillId="0" borderId="23" xfId="11" applyFont="1" applyBorder="1" applyAlignment="1">
      <alignment horizontal="left" vertical="center"/>
    </xf>
    <xf numFmtId="0" fontId="11" fillId="0" borderId="5" xfId="11" applyFont="1" applyBorder="1" applyAlignment="1">
      <alignment horizontal="left" vertical="center" wrapText="1"/>
    </xf>
    <xf numFmtId="0" fontId="11" fillId="0" borderId="6" xfId="11" applyFont="1" applyBorder="1" applyAlignment="1">
      <alignment horizontal="left" vertical="center" wrapText="1"/>
    </xf>
    <xf numFmtId="0" fontId="11" fillId="0" borderId="7" xfId="11" applyFont="1" applyBorder="1" applyAlignment="1">
      <alignment horizontal="left" vertical="center" wrapText="1"/>
    </xf>
    <xf numFmtId="0" fontId="6" fillId="0" borderId="9" xfId="11" applyBorder="1" applyAlignment="1">
      <alignment horizontal="center" vertical="center"/>
    </xf>
    <xf numFmtId="0" fontId="6" fillId="0" borderId="10" xfId="11" applyBorder="1" applyAlignment="1">
      <alignment horizontal="center" vertical="center"/>
    </xf>
    <xf numFmtId="0" fontId="9" fillId="0" borderId="18" xfId="11" applyFont="1" applyBorder="1" applyAlignment="1">
      <alignment horizontal="center" vertical="center"/>
    </xf>
    <xf numFmtId="0" fontId="9" fillId="0" borderId="19" xfId="11" applyFont="1" applyBorder="1" applyAlignment="1">
      <alignment horizontal="left" vertical="center"/>
    </xf>
    <xf numFmtId="0" fontId="9" fillId="0" borderId="12" xfId="11" applyFont="1" applyBorder="1" applyAlignment="1">
      <alignment horizontal="left" vertical="center"/>
    </xf>
    <xf numFmtId="0" fontId="9" fillId="0" borderId="13" xfId="11" applyFont="1" applyBorder="1" applyAlignment="1">
      <alignment horizontal="left" vertical="center"/>
    </xf>
    <xf numFmtId="0" fontId="11" fillId="0" borderId="11" xfId="11" applyFont="1" applyBorder="1" applyAlignment="1">
      <alignment horizontal="center" vertical="center"/>
    </xf>
    <xf numFmtId="0" fontId="11" fillId="0" borderId="12" xfId="11" applyFont="1" applyBorder="1" applyAlignment="1">
      <alignment horizontal="center" vertical="center"/>
    </xf>
    <xf numFmtId="0" fontId="11" fillId="0" borderId="13" xfId="11" applyFont="1" applyBorder="1" applyAlignment="1">
      <alignment horizontal="center" vertical="center"/>
    </xf>
    <xf numFmtId="0" fontId="11" fillId="0" borderId="14" xfId="11" applyFont="1" applyBorder="1" applyAlignment="1">
      <alignment horizontal="center" vertical="center"/>
    </xf>
    <xf numFmtId="0" fontId="11" fillId="0" borderId="15" xfId="11" applyFont="1" applyBorder="1" applyAlignment="1">
      <alignment horizontal="center" vertical="center"/>
    </xf>
    <xf numFmtId="0" fontId="11" fillId="0" borderId="16" xfId="11" applyFont="1" applyBorder="1" applyAlignment="1">
      <alignment horizontal="center" vertical="center"/>
    </xf>
    <xf numFmtId="0" fontId="11" fillId="0" borderId="5" xfId="11" applyFont="1" applyBorder="1" applyAlignment="1">
      <alignment horizontal="left" vertical="center"/>
    </xf>
    <xf numFmtId="0" fontId="11" fillId="0" borderId="6" xfId="11" applyFont="1" applyBorder="1" applyAlignment="1">
      <alignment horizontal="left" vertical="center"/>
    </xf>
    <xf numFmtId="0" fontId="11" fillId="0" borderId="7" xfId="11" applyFont="1" applyBorder="1" applyAlignment="1">
      <alignment horizontal="left" vertical="center"/>
    </xf>
    <xf numFmtId="0" fontId="11" fillId="0" borderId="6" xfId="11" applyFont="1" applyBorder="1" applyAlignment="1">
      <alignment horizontal="center" vertical="center"/>
    </xf>
    <xf numFmtId="0" fontId="10" fillId="0" borderId="6" xfId="11" applyFont="1" applyBorder="1" applyAlignment="1">
      <alignment horizontal="center" vertical="center"/>
    </xf>
    <xf numFmtId="0" fontId="10" fillId="0" borderId="9" xfId="11" applyFont="1" applyBorder="1" applyAlignment="1">
      <alignment horizontal="right" vertical="center"/>
    </xf>
    <xf numFmtId="0" fontId="9" fillId="0" borderId="9" xfId="11" applyFont="1" applyBorder="1" applyAlignment="1">
      <alignment horizontal="left" vertical="center"/>
    </xf>
    <xf numFmtId="0" fontId="7" fillId="0" borderId="1" xfId="11" applyFont="1" applyBorder="1" applyAlignment="1">
      <alignment horizontal="center" vertical="top"/>
    </xf>
    <xf numFmtId="0" fontId="10" fillId="0" borderId="3" xfId="11" applyFont="1" applyBorder="1" applyAlignment="1">
      <alignment horizontal="center" vertical="center"/>
    </xf>
    <xf numFmtId="0" fontId="11" fillId="0" borderId="3" xfId="11" applyFont="1" applyBorder="1" applyAlignment="1">
      <alignment horizontal="center" vertical="center"/>
    </xf>
    <xf numFmtId="0" fontId="11" fillId="0" borderId="4" xfId="11" applyFont="1" applyBorder="1" applyAlignment="1">
      <alignment horizontal="center" vertical="center"/>
    </xf>
    <xf numFmtId="58" fontId="11" fillId="0" borderId="6" xfId="11" applyNumberFormat="1" applyFont="1" applyBorder="1" applyAlignment="1">
      <alignment horizontal="center" vertical="center"/>
    </xf>
    <xf numFmtId="0" fontId="20" fillId="0" borderId="35" xfId="0" applyFont="1" applyBorder="1" applyAlignment="1">
      <alignment horizontal="left" vertical="center"/>
    </xf>
    <xf numFmtId="0" fontId="20" fillId="0" borderId="36" xfId="0" applyFont="1" applyBorder="1" applyAlignment="1">
      <alignment horizontal="left" vertical="center"/>
    </xf>
    <xf numFmtId="0" fontId="20" fillId="0" borderId="30" xfId="0" applyFont="1" applyBorder="1" applyAlignment="1">
      <alignment horizontal="left" vertical="center"/>
    </xf>
    <xf numFmtId="0" fontId="21" fillId="0" borderId="35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18" fillId="0" borderId="28" xfId="0" applyFont="1" applyBorder="1" applyAlignment="1">
      <alignment horizontal="left" vertical="top" wrapText="1"/>
    </xf>
    <xf numFmtId="0" fontId="22" fillId="0" borderId="28" xfId="0" applyFont="1" applyBorder="1" applyAlignment="1">
      <alignment horizontal="left" vertical="top"/>
    </xf>
    <xf numFmtId="0" fontId="17" fillId="0" borderId="32" xfId="0" applyFont="1" applyBorder="1" applyAlignment="1">
      <alignment horizontal="center" vertical="center"/>
    </xf>
    <xf numFmtId="0" fontId="18" fillId="3" borderId="28" xfId="0" applyFont="1" applyFill="1" applyBorder="1" applyAlignment="1">
      <alignment horizontal="center" vertical="center"/>
    </xf>
    <xf numFmtId="0" fontId="18" fillId="3" borderId="33" xfId="0" applyFont="1" applyFill="1" applyBorder="1" applyAlignment="1">
      <alignment horizontal="center" vertical="center"/>
    </xf>
    <xf numFmtId="0" fontId="18" fillId="3" borderId="34" xfId="0" applyFont="1" applyFill="1" applyBorder="1" applyAlignment="1">
      <alignment horizontal="center" vertical="center"/>
    </xf>
    <xf numFmtId="0" fontId="22" fillId="0" borderId="28" xfId="0" applyFont="1" applyBorder="1" applyAlignment="1">
      <alignment horizontal="left" vertical="top" wrapText="1"/>
    </xf>
    <xf numFmtId="0" fontId="18" fillId="3" borderId="33" xfId="0" applyFont="1" applyFill="1" applyBorder="1" applyAlignment="1">
      <alignment vertical="center" wrapText="1"/>
    </xf>
    <xf numFmtId="0" fontId="18" fillId="3" borderId="34" xfId="0" applyFont="1" applyFill="1" applyBorder="1" applyAlignment="1">
      <alignment vertical="center"/>
    </xf>
    <xf numFmtId="0" fontId="18" fillId="3" borderId="33" xfId="0" applyFont="1" applyFill="1" applyBorder="1" applyAlignment="1">
      <alignment horizontal="center" vertical="center" wrapText="1"/>
    </xf>
    <xf numFmtId="0" fontId="18" fillId="3" borderId="34" xfId="0" applyFont="1" applyFill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3" fillId="3" borderId="33" xfId="0" applyFont="1" applyFill="1" applyBorder="1" applyAlignment="1">
      <alignment horizontal="center" vertical="center"/>
    </xf>
    <xf numFmtId="0" fontId="23" fillId="3" borderId="34" xfId="0" applyFont="1" applyFill="1" applyBorder="1" applyAlignment="1">
      <alignment horizontal="center" vertical="center"/>
    </xf>
    <xf numFmtId="0" fontId="18" fillId="3" borderId="35" xfId="0" applyFont="1" applyFill="1" applyBorder="1" applyAlignment="1">
      <alignment horizontal="center" vertical="center"/>
    </xf>
    <xf numFmtId="0" fontId="18" fillId="3" borderId="36" xfId="0" applyFont="1" applyFill="1" applyBorder="1" applyAlignment="1">
      <alignment horizontal="center" vertical="center"/>
    </xf>
    <xf numFmtId="0" fontId="18" fillId="3" borderId="30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3" xfId="0" quotePrefix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3" xfId="0" applyBorder="1" applyAlignment="1">
      <alignment horizontal="center"/>
    </xf>
    <xf numFmtId="0" fontId="18" fillId="3" borderId="37" xfId="0" applyFont="1" applyFill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30" fillId="0" borderId="28" xfId="0" applyFont="1" applyBorder="1" applyAlignment="1">
      <alignment horizontal="center" vertical="center"/>
    </xf>
  </cellXfs>
  <cellStyles count="20">
    <cellStyle name="S10" xfId="19"/>
    <cellStyle name="S16" xfId="18"/>
    <cellStyle name="常规" xfId="0" builtinId="0"/>
    <cellStyle name="常规 2" xfId="11"/>
    <cellStyle name="常规 23" xfId="17"/>
    <cellStyle name="常规 3" xfId="12"/>
    <cellStyle name="常规 4" xfId="13"/>
    <cellStyle name="常规 40" xfId="14"/>
    <cellStyle name="超链接" xfId="1" builtinId="8" hidden="1"/>
    <cellStyle name="超链接" xfId="3" builtinId="8" hidden="1"/>
    <cellStyle name="超链接" xfId="5" builtinId="8" hidden="1"/>
    <cellStyle name="超链接" xfId="7" builtinId="8" hidden="1"/>
    <cellStyle name="超链接" xfId="9" builtinId="8" hidden="1"/>
    <cellStyle name="超链接" xfId="15" builtinId="8" hidden="1"/>
    <cellStyle name="已访问的超链接" xfId="2" builtinId="9" hidden="1"/>
    <cellStyle name="已访问的超链接" xfId="4" builtinId="9" hidden="1"/>
    <cellStyle name="已访问的超链接" xfId="6" builtinId="9" hidden="1"/>
    <cellStyle name="已访问的超链接" xfId="8" builtinId="9" hidden="1"/>
    <cellStyle name="已访问的超链接" xfId="10" builtinId="9" hidden="1"/>
    <cellStyle name="已访问的超链接" xfId="16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checked="Checked" lockText="1" noThreeD="1"/>
</file>

<file path=xl/ctrlProps/ctrlProp103.xml><?xml version="1.0" encoding="utf-8"?>
<formControlPr xmlns="http://schemas.microsoft.com/office/spreadsheetml/2009/9/main" objectType="CheckBox" checked="Checked" lockText="1" noThreeD="1"/>
</file>

<file path=xl/ctrlProps/ctrlProp104.xml><?xml version="1.0" encoding="utf-8"?>
<formControlPr xmlns="http://schemas.microsoft.com/office/spreadsheetml/2009/9/main" objectType="CheckBox" checked="Checked" lockText="1" noThreeD="1"/>
</file>

<file path=xl/ctrlProps/ctrlProp105.xml><?xml version="1.0" encoding="utf-8"?>
<formControlPr xmlns="http://schemas.microsoft.com/office/spreadsheetml/2009/9/main" objectType="CheckBox" checked="Checked" lockText="1" noThreeD="1"/>
</file>

<file path=xl/ctrlProps/ctrlProp106.xml><?xml version="1.0" encoding="utf-8"?>
<formControlPr xmlns="http://schemas.microsoft.com/office/spreadsheetml/2009/9/main" objectType="CheckBox" checked="Checked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checked="Checked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checked="Checked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checked="Checked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checked="Checked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checked="Checked" lockText="1" noThreeD="1"/>
</file>

<file path=xl/ctrlProps/ctrlProp142.xml><?xml version="1.0" encoding="utf-8"?>
<formControlPr xmlns="http://schemas.microsoft.com/office/spreadsheetml/2009/9/main" objectType="CheckBox" checked="Checked" lockText="1" noThreeD="1"/>
</file>

<file path=xl/ctrlProps/ctrlProp143.xml><?xml version="1.0" encoding="utf-8"?>
<formControlPr xmlns="http://schemas.microsoft.com/office/spreadsheetml/2009/9/main" objectType="CheckBox" checked="Checked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checked="Checked" lockText="1" noThreeD="1"/>
</file>

<file path=xl/ctrlProps/ctrlProp147.xml><?xml version="1.0" encoding="utf-8"?>
<formControlPr xmlns="http://schemas.microsoft.com/office/spreadsheetml/2009/9/main" objectType="CheckBox" checked="Checked" lockText="1" noThreeD="1"/>
</file>

<file path=xl/ctrlProps/ctrlProp148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checked="Checked" lockText="1" noThreeD="1"/>
</file>

<file path=xl/ctrlProps/ctrlProp43.xml><?xml version="1.0" encoding="utf-8"?>
<formControlPr xmlns="http://schemas.microsoft.com/office/spreadsheetml/2009/9/main" objectType="CheckBox" checked="Checked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checked="Checked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checked="Checked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checked="Checked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checked="Checked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checked="Checked" lockText="1" noThreeD="1"/>
</file>

<file path=xl/ctrlProps/ctrlProp73.xml><?xml version="1.0" encoding="utf-8"?>
<formControlPr xmlns="http://schemas.microsoft.com/office/spreadsheetml/2009/9/main" objectType="CheckBox" checked="Checked" lockText="1" noThreeD="1"/>
</file>

<file path=xl/ctrlProps/ctrlProp74.xml><?xml version="1.0" encoding="utf-8"?>
<formControlPr xmlns="http://schemas.microsoft.com/office/spreadsheetml/2009/9/main" objectType="CheckBox" checked="Checked" lockText="1" noThreeD="1"/>
</file>

<file path=xl/ctrlProps/ctrlProp75.xml><?xml version="1.0" encoding="utf-8"?>
<formControlPr xmlns="http://schemas.microsoft.com/office/spreadsheetml/2009/9/main" objectType="CheckBox" checked="Checked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checked="Checked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48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47625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3</xdr:row>
          <xdr:rowOff>0</xdr:rowOff>
        </xdr:from>
        <xdr:to>
          <xdr:col>9</xdr:col>
          <xdr:colOff>609600</xdr:colOff>
          <xdr:row>4</xdr:row>
          <xdr:rowOff>47625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42</xdr:row>
          <xdr:rowOff>9525</xdr:rowOff>
        </xdr:from>
        <xdr:to>
          <xdr:col>1</xdr:col>
          <xdr:colOff>600075</xdr:colOff>
          <xdr:row>43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0</xdr:rowOff>
        </xdr:from>
        <xdr:to>
          <xdr:col>1</xdr:col>
          <xdr:colOff>600075</xdr:colOff>
          <xdr:row>44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42</xdr:row>
          <xdr:rowOff>0</xdr:rowOff>
        </xdr:from>
        <xdr:to>
          <xdr:col>2</xdr:col>
          <xdr:colOff>600075</xdr:colOff>
          <xdr:row>43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</xdr:row>
          <xdr:rowOff>0</xdr:rowOff>
        </xdr:from>
        <xdr:to>
          <xdr:col>5</xdr:col>
          <xdr:colOff>638175</xdr:colOff>
          <xdr:row>44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42</xdr:row>
          <xdr:rowOff>0</xdr:rowOff>
        </xdr:from>
        <xdr:to>
          <xdr:col>5</xdr:col>
          <xdr:colOff>619125</xdr:colOff>
          <xdr:row>43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42</xdr:row>
          <xdr:rowOff>0</xdr:rowOff>
        </xdr:from>
        <xdr:to>
          <xdr:col>6</xdr:col>
          <xdr:colOff>571500</xdr:colOff>
          <xdr:row>43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43</xdr:row>
          <xdr:rowOff>0</xdr:rowOff>
        </xdr:from>
        <xdr:to>
          <xdr:col>9</xdr:col>
          <xdr:colOff>600075</xdr:colOff>
          <xdr:row>44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42</xdr:row>
          <xdr:rowOff>0</xdr:rowOff>
        </xdr:from>
        <xdr:to>
          <xdr:col>9</xdr:col>
          <xdr:colOff>581025</xdr:colOff>
          <xdr:row>43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42</xdr:row>
          <xdr:rowOff>0</xdr:rowOff>
        </xdr:from>
        <xdr:to>
          <xdr:col>10</xdr:col>
          <xdr:colOff>609600</xdr:colOff>
          <xdr:row>43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42</xdr:row>
          <xdr:rowOff>0</xdr:rowOff>
        </xdr:from>
        <xdr:to>
          <xdr:col>4</xdr:col>
          <xdr:colOff>190500</xdr:colOff>
          <xdr:row>43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47625</xdr:rowOff>
        </xdr:to>
        <xdr:sp macro="" textlink=""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 macro="" textlink=""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 macro="" textlink=""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3</xdr:row>
          <xdr:rowOff>0</xdr:rowOff>
        </xdr:from>
        <xdr:to>
          <xdr:col>9</xdr:col>
          <xdr:colOff>609600</xdr:colOff>
          <xdr:row>4</xdr:row>
          <xdr:rowOff>47625</xdr:rowOff>
        </xdr:to>
        <xdr:sp macro="" textlink=""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 macro="" textlink=""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 macro="" textlink=""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 macro="" textlink=""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9</xdr:col>
      <xdr:colOff>104775</xdr:colOff>
      <xdr:row>19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2501900" y="6896100"/>
          <a:ext cx="43370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104775</xdr:colOff>
      <xdr:row>13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2451100" y="4724400"/>
          <a:ext cx="43878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104775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2374900" y="4724400"/>
          <a:ext cx="44640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104775</xdr:colOff>
      <xdr:row>17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2501900" y="6172200"/>
          <a:ext cx="43370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104775</xdr:colOff>
      <xdr:row>19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2501900" y="6896100"/>
          <a:ext cx="43370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9" Type="http://schemas.openxmlformats.org/officeDocument/2006/relationships/ctrlProp" Target="../ctrlProps/ctrlProp37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29" Type="http://schemas.openxmlformats.org/officeDocument/2006/relationships/ctrlProp" Target="../ctrlProps/ctrlProp27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61" Type="http://schemas.openxmlformats.org/officeDocument/2006/relationships/ctrlProp" Target="../ctrlProps/ctrlProp59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3" Type="http://schemas.openxmlformats.org/officeDocument/2006/relationships/ctrlProp" Target="../ctrlProps/ctrlProp65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42" Type="http://schemas.openxmlformats.org/officeDocument/2006/relationships/ctrlProp" Target="../ctrlProps/ctrlProp104.xml"/><Relationship Id="rId47" Type="http://schemas.openxmlformats.org/officeDocument/2006/relationships/ctrlProp" Target="../ctrlProps/ctrlProp109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46" Type="http://schemas.openxmlformats.org/officeDocument/2006/relationships/ctrlProp" Target="../ctrlProps/ctrlProp108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41" Type="http://schemas.openxmlformats.org/officeDocument/2006/relationships/ctrlProp" Target="../ctrlProps/ctrlProp103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45" Type="http://schemas.openxmlformats.org/officeDocument/2006/relationships/ctrlProp" Target="../ctrlProps/ctrlProp107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49" Type="http://schemas.openxmlformats.org/officeDocument/2006/relationships/ctrlProp" Target="../ctrlProps/ctrlProp111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4" Type="http://schemas.openxmlformats.org/officeDocument/2006/relationships/ctrlProp" Target="../ctrlProps/ctrlProp106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43" Type="http://schemas.openxmlformats.org/officeDocument/2006/relationships/ctrlProp" Target="../ctrlProps/ctrlProp105.xml"/><Relationship Id="rId48" Type="http://schemas.openxmlformats.org/officeDocument/2006/relationships/ctrlProp" Target="../ctrlProps/ctrlProp110.xml"/><Relationship Id="rId8" Type="http://schemas.openxmlformats.org/officeDocument/2006/relationships/ctrlProp" Target="../ctrlProps/ctrlProp70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7.xml"/><Relationship Id="rId13" Type="http://schemas.openxmlformats.org/officeDocument/2006/relationships/ctrlProp" Target="../ctrlProps/ctrlProp122.xml"/><Relationship Id="rId18" Type="http://schemas.openxmlformats.org/officeDocument/2006/relationships/ctrlProp" Target="../ctrlProps/ctrlProp127.xml"/><Relationship Id="rId26" Type="http://schemas.openxmlformats.org/officeDocument/2006/relationships/ctrlProp" Target="../ctrlProps/ctrlProp135.xml"/><Relationship Id="rId39" Type="http://schemas.openxmlformats.org/officeDocument/2006/relationships/ctrlProp" Target="../ctrlProps/ctrlProp148.xml"/><Relationship Id="rId3" Type="http://schemas.openxmlformats.org/officeDocument/2006/relationships/ctrlProp" Target="../ctrlProps/ctrlProp112.xml"/><Relationship Id="rId21" Type="http://schemas.openxmlformats.org/officeDocument/2006/relationships/ctrlProp" Target="../ctrlProps/ctrlProp130.xml"/><Relationship Id="rId34" Type="http://schemas.openxmlformats.org/officeDocument/2006/relationships/ctrlProp" Target="../ctrlProps/ctrlProp143.xml"/><Relationship Id="rId7" Type="http://schemas.openxmlformats.org/officeDocument/2006/relationships/ctrlProp" Target="../ctrlProps/ctrlProp116.xml"/><Relationship Id="rId12" Type="http://schemas.openxmlformats.org/officeDocument/2006/relationships/ctrlProp" Target="../ctrlProps/ctrlProp121.xml"/><Relationship Id="rId17" Type="http://schemas.openxmlformats.org/officeDocument/2006/relationships/ctrlProp" Target="../ctrlProps/ctrlProp126.xml"/><Relationship Id="rId25" Type="http://schemas.openxmlformats.org/officeDocument/2006/relationships/ctrlProp" Target="../ctrlProps/ctrlProp134.xml"/><Relationship Id="rId33" Type="http://schemas.openxmlformats.org/officeDocument/2006/relationships/ctrlProp" Target="../ctrlProps/ctrlProp142.xml"/><Relationship Id="rId38" Type="http://schemas.openxmlformats.org/officeDocument/2006/relationships/ctrlProp" Target="../ctrlProps/ctrlProp14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25.xml"/><Relationship Id="rId20" Type="http://schemas.openxmlformats.org/officeDocument/2006/relationships/ctrlProp" Target="../ctrlProps/ctrlProp129.xml"/><Relationship Id="rId29" Type="http://schemas.openxmlformats.org/officeDocument/2006/relationships/ctrlProp" Target="../ctrlProps/ctrlProp138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15.xml"/><Relationship Id="rId11" Type="http://schemas.openxmlformats.org/officeDocument/2006/relationships/ctrlProp" Target="../ctrlProps/ctrlProp120.xml"/><Relationship Id="rId24" Type="http://schemas.openxmlformats.org/officeDocument/2006/relationships/ctrlProp" Target="../ctrlProps/ctrlProp133.xml"/><Relationship Id="rId32" Type="http://schemas.openxmlformats.org/officeDocument/2006/relationships/ctrlProp" Target="../ctrlProps/ctrlProp141.xml"/><Relationship Id="rId37" Type="http://schemas.openxmlformats.org/officeDocument/2006/relationships/ctrlProp" Target="../ctrlProps/ctrlProp146.xml"/><Relationship Id="rId5" Type="http://schemas.openxmlformats.org/officeDocument/2006/relationships/ctrlProp" Target="../ctrlProps/ctrlProp114.xml"/><Relationship Id="rId15" Type="http://schemas.openxmlformats.org/officeDocument/2006/relationships/ctrlProp" Target="../ctrlProps/ctrlProp124.xml"/><Relationship Id="rId23" Type="http://schemas.openxmlformats.org/officeDocument/2006/relationships/ctrlProp" Target="../ctrlProps/ctrlProp132.xml"/><Relationship Id="rId28" Type="http://schemas.openxmlformats.org/officeDocument/2006/relationships/ctrlProp" Target="../ctrlProps/ctrlProp137.xml"/><Relationship Id="rId36" Type="http://schemas.openxmlformats.org/officeDocument/2006/relationships/ctrlProp" Target="../ctrlProps/ctrlProp145.xml"/><Relationship Id="rId10" Type="http://schemas.openxmlformats.org/officeDocument/2006/relationships/ctrlProp" Target="../ctrlProps/ctrlProp119.xml"/><Relationship Id="rId19" Type="http://schemas.openxmlformats.org/officeDocument/2006/relationships/ctrlProp" Target="../ctrlProps/ctrlProp128.xml"/><Relationship Id="rId31" Type="http://schemas.openxmlformats.org/officeDocument/2006/relationships/ctrlProp" Target="../ctrlProps/ctrlProp140.xml"/><Relationship Id="rId4" Type="http://schemas.openxmlformats.org/officeDocument/2006/relationships/ctrlProp" Target="../ctrlProps/ctrlProp113.xml"/><Relationship Id="rId9" Type="http://schemas.openxmlformats.org/officeDocument/2006/relationships/ctrlProp" Target="../ctrlProps/ctrlProp118.xml"/><Relationship Id="rId14" Type="http://schemas.openxmlformats.org/officeDocument/2006/relationships/ctrlProp" Target="../ctrlProps/ctrlProp123.xml"/><Relationship Id="rId22" Type="http://schemas.openxmlformats.org/officeDocument/2006/relationships/ctrlProp" Target="../ctrlProps/ctrlProp131.xml"/><Relationship Id="rId27" Type="http://schemas.openxmlformats.org/officeDocument/2006/relationships/ctrlProp" Target="../ctrlProps/ctrlProp136.xml"/><Relationship Id="rId30" Type="http://schemas.openxmlformats.org/officeDocument/2006/relationships/ctrlProp" Target="../ctrlProps/ctrlProp139.xml"/><Relationship Id="rId35" Type="http://schemas.openxmlformats.org/officeDocument/2006/relationships/ctrlProp" Target="../ctrlProps/ctrlProp14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4"/>
  <sheetViews>
    <sheetView zoomScaleNormal="100" zoomScalePageLayoutView="125" workbookViewId="0">
      <selection activeCell="L13" sqref="L13"/>
    </sheetView>
  </sheetViews>
  <sheetFormatPr defaultColWidth="11" defaultRowHeight="14.25"/>
  <cols>
    <col min="1" max="1" width="4" customWidth="1"/>
    <col min="2" max="2" width="12.875" customWidth="1"/>
    <col min="3" max="3" width="11.875" customWidth="1"/>
    <col min="4" max="4" width="11" customWidth="1"/>
    <col min="5" max="5" width="10" customWidth="1"/>
  </cols>
  <sheetData>
    <row r="1" spans="2:9" ht="15" thickBot="1"/>
    <row r="2" spans="2:9" ht="41.1" customHeight="1">
      <c r="B2" s="141" t="s">
        <v>261</v>
      </c>
      <c r="C2" s="142"/>
      <c r="D2" s="142"/>
      <c r="E2" s="142"/>
      <c r="F2" s="142"/>
      <c r="G2" s="142"/>
      <c r="H2" s="142"/>
      <c r="I2" s="143"/>
    </row>
    <row r="3" spans="2:9" ht="27.95" customHeight="1">
      <c r="B3" s="106"/>
      <c r="C3" s="105"/>
      <c r="D3" s="144" t="s">
        <v>248</v>
      </c>
      <c r="E3" s="145"/>
      <c r="F3" s="146" t="s">
        <v>249</v>
      </c>
      <c r="G3" s="147"/>
      <c r="H3" s="144" t="s">
        <v>250</v>
      </c>
      <c r="I3" s="148"/>
    </row>
    <row r="4" spans="2:9" ht="27.95" customHeight="1">
      <c r="B4" s="106" t="s">
        <v>246</v>
      </c>
      <c r="C4" s="105" t="s">
        <v>247</v>
      </c>
      <c r="D4" s="105" t="s">
        <v>251</v>
      </c>
      <c r="E4" s="105" t="s">
        <v>252</v>
      </c>
      <c r="F4" s="113" t="s">
        <v>251</v>
      </c>
      <c r="G4" s="113" t="s">
        <v>252</v>
      </c>
      <c r="H4" s="105" t="s">
        <v>251</v>
      </c>
      <c r="I4" s="107" t="s">
        <v>252</v>
      </c>
    </row>
    <row r="5" spans="2:9" ht="27.95" customHeight="1">
      <c r="B5" s="108" t="s">
        <v>253</v>
      </c>
      <c r="C5" s="39">
        <v>13</v>
      </c>
      <c r="D5" s="39">
        <v>0</v>
      </c>
      <c r="E5" s="39">
        <v>1</v>
      </c>
      <c r="F5" s="114">
        <v>0</v>
      </c>
      <c r="G5" s="114">
        <v>1</v>
      </c>
      <c r="H5" s="39">
        <v>1</v>
      </c>
      <c r="I5" s="109">
        <v>2</v>
      </c>
    </row>
    <row r="6" spans="2:9" ht="27.95" customHeight="1">
      <c r="B6" s="108" t="s">
        <v>254</v>
      </c>
      <c r="C6" s="39">
        <v>20</v>
      </c>
      <c r="D6" s="39">
        <v>0</v>
      </c>
      <c r="E6" s="39">
        <v>1</v>
      </c>
      <c r="F6" s="114">
        <v>1</v>
      </c>
      <c r="G6" s="114">
        <v>2</v>
      </c>
      <c r="H6" s="39">
        <v>2</v>
      </c>
      <c r="I6" s="109">
        <v>3</v>
      </c>
    </row>
    <row r="7" spans="2:9" ht="27.95" customHeight="1">
      <c r="B7" s="108" t="s">
        <v>255</v>
      </c>
      <c r="C7" s="39">
        <v>32</v>
      </c>
      <c r="D7" s="39">
        <v>0</v>
      </c>
      <c r="E7" s="39">
        <v>1</v>
      </c>
      <c r="F7" s="114">
        <v>2</v>
      </c>
      <c r="G7" s="114">
        <v>3</v>
      </c>
      <c r="H7" s="39">
        <v>3</v>
      </c>
      <c r="I7" s="109">
        <v>4</v>
      </c>
    </row>
    <row r="8" spans="2:9" ht="27.95" customHeight="1">
      <c r="B8" s="108" t="s">
        <v>256</v>
      </c>
      <c r="C8" s="39">
        <v>50</v>
      </c>
      <c r="D8" s="39">
        <v>1</v>
      </c>
      <c r="E8" s="39">
        <v>2</v>
      </c>
      <c r="F8" s="114">
        <v>3</v>
      </c>
      <c r="G8" s="114">
        <v>4</v>
      </c>
      <c r="H8" s="39">
        <v>5</v>
      </c>
      <c r="I8" s="109">
        <v>6</v>
      </c>
    </row>
    <row r="9" spans="2:9" ht="27.95" customHeight="1">
      <c r="B9" s="108" t="s">
        <v>257</v>
      </c>
      <c r="C9" s="39">
        <v>80</v>
      </c>
      <c r="D9" s="39">
        <v>2</v>
      </c>
      <c r="E9" s="39">
        <v>3</v>
      </c>
      <c r="F9" s="114">
        <v>5</v>
      </c>
      <c r="G9" s="114">
        <v>6</v>
      </c>
      <c r="H9" s="39">
        <v>7</v>
      </c>
      <c r="I9" s="109">
        <v>8</v>
      </c>
    </row>
    <row r="10" spans="2:9" ht="27.95" customHeight="1">
      <c r="B10" s="108" t="s">
        <v>258</v>
      </c>
      <c r="C10" s="39">
        <v>125</v>
      </c>
      <c r="D10" s="39">
        <v>3</v>
      </c>
      <c r="E10" s="39">
        <v>4</v>
      </c>
      <c r="F10" s="114">
        <v>7</v>
      </c>
      <c r="G10" s="114">
        <v>8</v>
      </c>
      <c r="H10" s="39">
        <v>10</v>
      </c>
      <c r="I10" s="109">
        <v>11</v>
      </c>
    </row>
    <row r="11" spans="2:9" ht="27.95" customHeight="1">
      <c r="B11" s="108" t="s">
        <v>259</v>
      </c>
      <c r="C11" s="39">
        <v>200</v>
      </c>
      <c r="D11" s="39">
        <v>5</v>
      </c>
      <c r="E11" s="39">
        <v>6</v>
      </c>
      <c r="F11" s="114">
        <v>10</v>
      </c>
      <c r="G11" s="114">
        <v>11</v>
      </c>
      <c r="H11" s="39">
        <v>14</v>
      </c>
      <c r="I11" s="109">
        <v>15</v>
      </c>
    </row>
    <row r="12" spans="2:9" ht="27.95" customHeight="1" thickBot="1">
      <c r="B12" s="110" t="s">
        <v>260</v>
      </c>
      <c r="C12" s="111">
        <v>315</v>
      </c>
      <c r="D12" s="111">
        <v>7</v>
      </c>
      <c r="E12" s="111">
        <v>8</v>
      </c>
      <c r="F12" s="115">
        <v>14</v>
      </c>
      <c r="G12" s="115">
        <v>15</v>
      </c>
      <c r="H12" s="111">
        <v>21</v>
      </c>
      <c r="I12" s="112">
        <v>22</v>
      </c>
    </row>
    <row r="14" spans="2:9">
      <c r="B14" s="104" t="s">
        <v>262</v>
      </c>
      <c r="C14" s="104"/>
      <c r="D14" s="104"/>
    </row>
  </sheetData>
  <mergeCells count="4">
    <mergeCell ref="B2:I2"/>
    <mergeCell ref="D3:E3"/>
    <mergeCell ref="F3:G3"/>
    <mergeCell ref="H3:I3"/>
  </mergeCells>
  <phoneticPr fontId="2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zoomScaleNormal="100" zoomScalePageLayoutView="125" workbookViewId="0">
      <selection activeCell="F23" sqref="F23"/>
    </sheetView>
  </sheetViews>
  <sheetFormatPr defaultColWidth="9" defaultRowHeight="14.25"/>
  <cols>
    <col min="1" max="1" width="10.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22" t="s">
        <v>137</v>
      </c>
      <c r="B1" s="322"/>
      <c r="C1" s="322"/>
      <c r="D1" s="322"/>
      <c r="E1" s="322"/>
      <c r="F1" s="322"/>
      <c r="G1" s="322"/>
      <c r="H1" s="322"/>
      <c r="I1" s="322"/>
      <c r="J1" s="322"/>
    </row>
    <row r="2" spans="1:12" s="38" customFormat="1" ht="16.5">
      <c r="A2" s="37" t="s">
        <v>110</v>
      </c>
      <c r="B2" s="49" t="s">
        <v>86</v>
      </c>
      <c r="C2" s="49" t="s">
        <v>82</v>
      </c>
      <c r="D2" s="49" t="s">
        <v>83</v>
      </c>
      <c r="E2" s="49" t="s">
        <v>84</v>
      </c>
      <c r="F2" s="49" t="s">
        <v>85</v>
      </c>
      <c r="G2" s="37" t="s">
        <v>138</v>
      </c>
      <c r="H2" s="37" t="s">
        <v>139</v>
      </c>
      <c r="I2" s="37" t="s">
        <v>140</v>
      </c>
      <c r="J2" s="37" t="s">
        <v>141</v>
      </c>
      <c r="K2" s="49" t="s">
        <v>116</v>
      </c>
      <c r="L2" s="49" t="s">
        <v>95</v>
      </c>
    </row>
    <row r="3" spans="1:12" ht="22.5">
      <c r="A3" s="40" t="s">
        <v>118</v>
      </c>
      <c r="B3" s="40" t="s">
        <v>334</v>
      </c>
      <c r="C3" s="40">
        <v>102</v>
      </c>
      <c r="D3" s="118" t="s">
        <v>324</v>
      </c>
      <c r="E3" s="137" t="s">
        <v>318</v>
      </c>
      <c r="F3" s="40" t="s">
        <v>292</v>
      </c>
      <c r="G3" s="40" t="s">
        <v>290</v>
      </c>
      <c r="H3" s="40" t="s">
        <v>291</v>
      </c>
      <c r="I3" s="40"/>
      <c r="J3" s="40"/>
      <c r="K3" s="40"/>
      <c r="L3" s="40"/>
    </row>
    <row r="4" spans="1:12" ht="22.5">
      <c r="A4" s="40" t="s">
        <v>124</v>
      </c>
      <c r="B4" s="40" t="s">
        <v>334</v>
      </c>
      <c r="C4" s="40">
        <v>73</v>
      </c>
      <c r="D4" s="118" t="s">
        <v>324</v>
      </c>
      <c r="E4" s="138" t="s">
        <v>319</v>
      </c>
      <c r="F4" s="40" t="s">
        <v>292</v>
      </c>
      <c r="G4" s="40" t="s">
        <v>290</v>
      </c>
      <c r="H4" s="40" t="s">
        <v>291</v>
      </c>
      <c r="I4" s="40"/>
      <c r="J4" s="40"/>
      <c r="K4" s="40"/>
      <c r="L4" s="40"/>
    </row>
    <row r="5" spans="1:12" ht="22.5">
      <c r="A5" s="40" t="s">
        <v>125</v>
      </c>
      <c r="B5" s="40" t="s">
        <v>334</v>
      </c>
      <c r="C5" s="40">
        <v>106</v>
      </c>
      <c r="D5" s="118" t="s">
        <v>324</v>
      </c>
      <c r="E5" s="137" t="s">
        <v>320</v>
      </c>
      <c r="F5" s="40" t="s">
        <v>292</v>
      </c>
      <c r="G5" s="40" t="s">
        <v>290</v>
      </c>
      <c r="H5" s="40" t="s">
        <v>291</v>
      </c>
      <c r="I5" s="40"/>
      <c r="J5" s="40"/>
      <c r="K5" s="40"/>
      <c r="L5" s="40"/>
    </row>
    <row r="6" spans="1:12" ht="22.5">
      <c r="A6" s="40" t="s">
        <v>126</v>
      </c>
      <c r="B6" s="40" t="s">
        <v>334</v>
      </c>
      <c r="C6" s="40">
        <v>12</v>
      </c>
      <c r="D6" s="118" t="s">
        <v>324</v>
      </c>
      <c r="E6" s="138" t="s">
        <v>319</v>
      </c>
      <c r="F6" s="40" t="s">
        <v>292</v>
      </c>
      <c r="G6" s="40" t="s">
        <v>290</v>
      </c>
      <c r="H6" s="40" t="s">
        <v>291</v>
      </c>
      <c r="I6" s="40"/>
      <c r="J6" s="40"/>
      <c r="K6" s="40"/>
      <c r="L6" s="40"/>
    </row>
    <row r="7" spans="1:12">
      <c r="A7" s="40" t="s">
        <v>127</v>
      </c>
      <c r="B7" s="40" t="s">
        <v>334</v>
      </c>
      <c r="C7" s="40">
        <v>55</v>
      </c>
      <c r="D7" s="118" t="s">
        <v>324</v>
      </c>
      <c r="E7" s="137" t="s">
        <v>321</v>
      </c>
      <c r="F7" s="40" t="s">
        <v>292</v>
      </c>
      <c r="G7" s="40" t="s">
        <v>290</v>
      </c>
      <c r="H7" s="40" t="s">
        <v>291</v>
      </c>
      <c r="I7" s="39"/>
      <c r="J7" s="39"/>
      <c r="K7" s="39"/>
      <c r="L7" s="39"/>
    </row>
    <row r="8" spans="1:12">
      <c r="A8" s="40" t="s">
        <v>327</v>
      </c>
      <c r="B8" s="40" t="s">
        <v>334</v>
      </c>
      <c r="C8" s="40">
        <v>26</v>
      </c>
      <c r="D8" s="118" t="s">
        <v>324</v>
      </c>
      <c r="E8" s="138" t="s">
        <v>322</v>
      </c>
      <c r="F8" s="40" t="s">
        <v>292</v>
      </c>
      <c r="G8" s="40" t="s">
        <v>290</v>
      </c>
      <c r="H8" s="40" t="s">
        <v>291</v>
      </c>
      <c r="I8" s="39"/>
      <c r="J8" s="39"/>
      <c r="K8" s="39"/>
      <c r="L8" s="39"/>
    </row>
    <row r="9" spans="1:12">
      <c r="A9" s="39"/>
      <c r="B9" s="39"/>
      <c r="C9" s="39"/>
      <c r="D9" s="39"/>
      <c r="E9" s="39"/>
      <c r="F9" s="39"/>
      <c r="G9" s="40"/>
      <c r="H9" s="40"/>
      <c r="I9" s="39"/>
      <c r="J9" s="39"/>
      <c r="K9" s="39"/>
      <c r="L9" s="39"/>
    </row>
    <row r="10" spans="1:12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2" s="43" customFormat="1" ht="18.75">
      <c r="A11" s="314" t="s">
        <v>286</v>
      </c>
      <c r="B11" s="315"/>
      <c r="C11" s="315"/>
      <c r="D11" s="315"/>
      <c r="E11" s="316"/>
      <c r="F11" s="317"/>
      <c r="G11" s="319"/>
      <c r="H11" s="314" t="s">
        <v>289</v>
      </c>
      <c r="I11" s="315"/>
      <c r="J11" s="315"/>
      <c r="K11" s="41"/>
      <c r="L11" s="42"/>
    </row>
    <row r="12" spans="1:12" ht="79.5" customHeight="1">
      <c r="A12" s="320" t="s">
        <v>142</v>
      </c>
      <c r="B12" s="320"/>
      <c r="C12" s="321"/>
      <c r="D12" s="321"/>
      <c r="E12" s="321"/>
      <c r="F12" s="321"/>
      <c r="G12" s="321"/>
      <c r="H12" s="321"/>
      <c r="I12" s="321"/>
      <c r="J12" s="321"/>
      <c r="K12" s="321"/>
      <c r="L12" s="321"/>
    </row>
    <row r="13" spans="1:12">
      <c r="A13" t="s">
        <v>263</v>
      </c>
    </row>
  </sheetData>
  <mergeCells count="5">
    <mergeCell ref="A1:J1"/>
    <mergeCell ref="A11:E11"/>
    <mergeCell ref="F11:G11"/>
    <mergeCell ref="H11:J11"/>
    <mergeCell ref="A12:L12"/>
  </mergeCells>
  <phoneticPr fontId="2" type="noConversion"/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zoomScaleNormal="100" zoomScalePageLayoutView="125" workbookViewId="0">
      <selection activeCell="E9" sqref="E9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22" t="s">
        <v>143</v>
      </c>
      <c r="B1" s="322"/>
      <c r="C1" s="322"/>
      <c r="D1" s="322"/>
      <c r="E1" s="322"/>
      <c r="F1" s="322"/>
      <c r="G1" s="322"/>
      <c r="H1" s="322"/>
      <c r="I1" s="322"/>
    </row>
    <row r="2" spans="1:9" s="38" customFormat="1" ht="16.5">
      <c r="A2" s="323" t="s">
        <v>81</v>
      </c>
      <c r="B2" s="324" t="s">
        <v>86</v>
      </c>
      <c r="C2" s="324" t="s">
        <v>117</v>
      </c>
      <c r="D2" s="324" t="s">
        <v>84</v>
      </c>
      <c r="E2" s="324" t="s">
        <v>85</v>
      </c>
      <c r="F2" s="37" t="s">
        <v>144</v>
      </c>
      <c r="G2" s="37" t="s">
        <v>102</v>
      </c>
      <c r="H2" s="333" t="s">
        <v>103</v>
      </c>
      <c r="I2" s="329" t="s">
        <v>105</v>
      </c>
    </row>
    <row r="3" spans="1:9" s="38" customFormat="1" ht="16.5">
      <c r="A3" s="323"/>
      <c r="B3" s="325"/>
      <c r="C3" s="325"/>
      <c r="D3" s="325"/>
      <c r="E3" s="325"/>
      <c r="F3" s="37" t="s">
        <v>145</v>
      </c>
      <c r="G3" s="37" t="s">
        <v>106</v>
      </c>
      <c r="H3" s="334"/>
      <c r="I3" s="330"/>
    </row>
    <row r="4" spans="1:9">
      <c r="A4" s="39">
        <v>1</v>
      </c>
      <c r="B4" s="123" t="s">
        <v>337</v>
      </c>
      <c r="C4" s="123" t="s">
        <v>335</v>
      </c>
      <c r="D4" s="124" t="s">
        <v>336</v>
      </c>
      <c r="E4" s="40" t="s">
        <v>292</v>
      </c>
      <c r="F4" s="119">
        <v>0.02</v>
      </c>
      <c r="G4" s="119">
        <v>0.02</v>
      </c>
      <c r="H4" s="119">
        <f>SUM(F4:G4)</f>
        <v>0.04</v>
      </c>
      <c r="I4" s="40" t="s">
        <v>285</v>
      </c>
    </row>
    <row r="5" spans="1:9">
      <c r="A5" s="39"/>
      <c r="B5" s="39"/>
      <c r="C5" s="40"/>
      <c r="D5" s="40"/>
      <c r="E5" s="40"/>
      <c r="F5" s="40"/>
      <c r="G5" s="40"/>
      <c r="H5" s="40"/>
      <c r="I5" s="40"/>
    </row>
    <row r="6" spans="1:9">
      <c r="A6" s="39"/>
      <c r="B6" s="39"/>
      <c r="C6" s="40"/>
      <c r="D6" s="40"/>
      <c r="E6" s="40"/>
      <c r="F6" s="40"/>
      <c r="G6" s="40"/>
      <c r="H6" s="40"/>
      <c r="I6" s="40"/>
    </row>
    <row r="7" spans="1:9">
      <c r="A7" s="39"/>
      <c r="B7" s="39"/>
      <c r="C7" s="40"/>
      <c r="D7" s="40"/>
      <c r="E7" s="40"/>
      <c r="F7" s="40"/>
      <c r="G7" s="40"/>
      <c r="H7" s="40"/>
      <c r="I7" s="40"/>
    </row>
    <row r="8" spans="1:9">
      <c r="A8" s="39"/>
      <c r="B8" s="39"/>
      <c r="C8" s="39"/>
      <c r="D8" s="39"/>
      <c r="E8" s="39"/>
      <c r="F8" s="39"/>
      <c r="G8" s="39"/>
      <c r="H8" s="39"/>
      <c r="I8" s="39"/>
    </row>
    <row r="9" spans="1:9">
      <c r="A9" s="39"/>
      <c r="B9" s="39"/>
      <c r="C9" s="39"/>
      <c r="D9" s="39"/>
      <c r="E9" s="39"/>
      <c r="F9" s="39"/>
      <c r="G9" s="39"/>
      <c r="H9" s="39"/>
      <c r="I9" s="39"/>
    </row>
    <row r="10" spans="1:9">
      <c r="A10" s="39"/>
      <c r="B10" s="39"/>
      <c r="C10" s="39"/>
      <c r="D10" s="39"/>
      <c r="E10" s="39"/>
      <c r="F10" s="39"/>
      <c r="G10" s="39"/>
      <c r="H10" s="39"/>
      <c r="I10" s="39"/>
    </row>
    <row r="11" spans="1:9">
      <c r="A11" s="39"/>
      <c r="B11" s="39"/>
      <c r="C11" s="39"/>
      <c r="D11" s="39"/>
      <c r="E11" s="39"/>
      <c r="F11" s="39"/>
      <c r="G11" s="39"/>
      <c r="H11" s="39"/>
      <c r="I11" s="39"/>
    </row>
    <row r="12" spans="1:9" s="43" customFormat="1" ht="18.75">
      <c r="A12" s="314" t="s">
        <v>286</v>
      </c>
      <c r="B12" s="315"/>
      <c r="C12" s="315"/>
      <c r="D12" s="316"/>
      <c r="E12" s="50"/>
      <c r="F12" s="314" t="s">
        <v>289</v>
      </c>
      <c r="G12" s="315"/>
      <c r="H12" s="316"/>
      <c r="I12" s="42"/>
    </row>
    <row r="13" spans="1:9" ht="39" customHeight="1">
      <c r="A13" s="320" t="s">
        <v>146</v>
      </c>
      <c r="B13" s="320"/>
      <c r="C13" s="321"/>
      <c r="D13" s="321"/>
      <c r="E13" s="321"/>
      <c r="F13" s="321"/>
      <c r="G13" s="321"/>
      <c r="H13" s="321"/>
      <c r="I13" s="321"/>
    </row>
    <row r="14" spans="1:9">
      <c r="A14" t="s">
        <v>263</v>
      </c>
    </row>
  </sheetData>
  <mergeCells count="11">
    <mergeCell ref="A12:D12"/>
    <mergeCell ref="F12:H12"/>
    <mergeCell ref="A13:I13"/>
    <mergeCell ref="A1:I1"/>
    <mergeCell ref="A2:A3"/>
    <mergeCell ref="B2:B3"/>
    <mergeCell ref="C2:C3"/>
    <mergeCell ref="D2:D3"/>
    <mergeCell ref="E2:E3"/>
    <mergeCell ref="H2:H3"/>
    <mergeCell ref="I2:I3"/>
  </mergeCells>
  <phoneticPr fontId="2" type="noConversion"/>
  <dataValidations count="1">
    <dataValidation type="list" allowBlank="1" showInputMessage="1" showErrorMessage="1" sqref="I1:I1048576">
      <formula1>"YES,NO"</formula1>
    </dataValidation>
  </dataValidations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51"/>
  <sheetViews>
    <sheetView zoomScaleNormal="100" zoomScalePageLayoutView="125" workbookViewId="0">
      <selection activeCell="B2" sqref="B2:C2"/>
    </sheetView>
  </sheetViews>
  <sheetFormatPr defaultColWidth="10.375" defaultRowHeight="16.5" customHeight="1"/>
  <cols>
    <col min="1" max="9" width="10.375" style="1"/>
    <col min="10" max="10" width="8.875" style="1" customWidth="1"/>
    <col min="11" max="11" width="12" style="1" customWidth="1"/>
    <col min="12" max="16384" width="10.375" style="1"/>
  </cols>
  <sheetData>
    <row r="1" spans="1:11" ht="21" thickBot="1">
      <c r="A1" s="157" t="s">
        <v>147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</row>
    <row r="2" spans="1:11" ht="15" thickBot="1">
      <c r="A2" s="51" t="s">
        <v>148</v>
      </c>
      <c r="B2" s="158" t="s">
        <v>352</v>
      </c>
      <c r="C2" s="158"/>
      <c r="D2" s="159" t="s">
        <v>149</v>
      </c>
      <c r="E2" s="159"/>
      <c r="F2" s="158" t="s">
        <v>282</v>
      </c>
      <c r="G2" s="158"/>
      <c r="H2" s="52" t="s">
        <v>150</v>
      </c>
      <c r="I2" s="160" t="s">
        <v>283</v>
      </c>
      <c r="J2" s="160"/>
      <c r="K2" s="161"/>
    </row>
    <row r="3" spans="1:11" ht="14.25">
      <c r="A3" s="151" t="s">
        <v>151</v>
      </c>
      <c r="B3" s="152"/>
      <c r="C3" s="153"/>
      <c r="D3" s="154" t="s">
        <v>152</v>
      </c>
      <c r="E3" s="155"/>
      <c r="F3" s="155"/>
      <c r="G3" s="156"/>
      <c r="H3" s="154" t="s">
        <v>153</v>
      </c>
      <c r="I3" s="155"/>
      <c r="J3" s="155"/>
      <c r="K3" s="156"/>
    </row>
    <row r="4" spans="1:11" ht="14.25">
      <c r="A4" s="53" t="s">
        <v>2</v>
      </c>
      <c r="B4" s="173" t="s">
        <v>299</v>
      </c>
      <c r="C4" s="174"/>
      <c r="D4" s="149" t="s">
        <v>154</v>
      </c>
      <c r="E4" s="150"/>
      <c r="F4" s="175" t="s">
        <v>293</v>
      </c>
      <c r="G4" s="176"/>
      <c r="H4" s="149" t="s">
        <v>155</v>
      </c>
      <c r="I4" s="150"/>
      <c r="J4" s="54" t="s">
        <v>156</v>
      </c>
      <c r="K4" s="55" t="s">
        <v>12</v>
      </c>
    </row>
    <row r="5" spans="1:11" ht="14.25">
      <c r="A5" s="56" t="s">
        <v>157</v>
      </c>
      <c r="B5" s="173" t="s">
        <v>300</v>
      </c>
      <c r="C5" s="174"/>
      <c r="D5" s="149" t="s">
        <v>158</v>
      </c>
      <c r="E5" s="150"/>
      <c r="F5" s="175">
        <v>45371</v>
      </c>
      <c r="G5" s="176"/>
      <c r="H5" s="149" t="s">
        <v>159</v>
      </c>
      <c r="I5" s="150"/>
      <c r="J5" s="54" t="s">
        <v>156</v>
      </c>
      <c r="K5" s="55" t="s">
        <v>12</v>
      </c>
    </row>
    <row r="6" spans="1:11" ht="14.25">
      <c r="A6" s="53" t="s">
        <v>8</v>
      </c>
      <c r="B6" s="57">
        <v>6</v>
      </c>
      <c r="C6" s="58">
        <v>6</v>
      </c>
      <c r="D6" s="56" t="s">
        <v>160</v>
      </c>
      <c r="E6" s="59"/>
      <c r="F6" s="175">
        <v>45444</v>
      </c>
      <c r="G6" s="176"/>
      <c r="H6" s="149" t="s">
        <v>161</v>
      </c>
      <c r="I6" s="150"/>
      <c r="J6" s="54" t="s">
        <v>156</v>
      </c>
      <c r="K6" s="55" t="s">
        <v>12</v>
      </c>
    </row>
    <row r="7" spans="1:11" ht="14.25">
      <c r="A7" s="53" t="s">
        <v>5</v>
      </c>
      <c r="B7" s="177">
        <v>17000</v>
      </c>
      <c r="C7" s="178"/>
      <c r="D7" s="56" t="s">
        <v>162</v>
      </c>
      <c r="E7" s="60"/>
      <c r="F7" s="175">
        <v>45458</v>
      </c>
      <c r="G7" s="176"/>
      <c r="H7" s="149" t="s">
        <v>163</v>
      </c>
      <c r="I7" s="150"/>
      <c r="J7" s="54" t="s">
        <v>156</v>
      </c>
      <c r="K7" s="55" t="s">
        <v>12</v>
      </c>
    </row>
    <row r="8" spans="1:11" ht="15" thickBot="1">
      <c r="A8" s="61"/>
      <c r="B8" s="181"/>
      <c r="C8" s="182"/>
      <c r="D8" s="179" t="s">
        <v>164</v>
      </c>
      <c r="E8" s="180"/>
      <c r="F8" s="171">
        <v>45469</v>
      </c>
      <c r="G8" s="172"/>
      <c r="H8" s="179" t="s">
        <v>165</v>
      </c>
      <c r="I8" s="180"/>
      <c r="J8" s="62" t="s">
        <v>156</v>
      </c>
      <c r="K8" s="63" t="s">
        <v>12</v>
      </c>
    </row>
    <row r="9" spans="1:11" ht="15" thickBot="1">
      <c r="A9" s="184" t="s">
        <v>166</v>
      </c>
      <c r="B9" s="185"/>
      <c r="C9" s="185"/>
      <c r="D9" s="185"/>
      <c r="E9" s="185"/>
      <c r="F9" s="185"/>
      <c r="G9" s="185"/>
      <c r="H9" s="185"/>
      <c r="I9" s="185"/>
      <c r="J9" s="185"/>
      <c r="K9" s="186"/>
    </row>
    <row r="10" spans="1:11" ht="15" thickBot="1">
      <c r="A10" s="165" t="s">
        <v>167</v>
      </c>
      <c r="B10" s="166"/>
      <c r="C10" s="166"/>
      <c r="D10" s="166"/>
      <c r="E10" s="166"/>
      <c r="F10" s="166"/>
      <c r="G10" s="166"/>
      <c r="H10" s="166"/>
      <c r="I10" s="166"/>
      <c r="J10" s="166"/>
      <c r="K10" s="167"/>
    </row>
    <row r="11" spans="1:11" ht="14.25">
      <c r="A11" s="64" t="s">
        <v>168</v>
      </c>
      <c r="B11" s="65" t="s">
        <v>169</v>
      </c>
      <c r="C11" s="66" t="s">
        <v>170</v>
      </c>
      <c r="D11" s="67"/>
      <c r="E11" s="68" t="s">
        <v>171</v>
      </c>
      <c r="F11" s="65" t="s">
        <v>169</v>
      </c>
      <c r="G11" s="66" t="s">
        <v>42</v>
      </c>
      <c r="H11" s="66" t="s">
        <v>172</v>
      </c>
      <c r="I11" s="68" t="s">
        <v>35</v>
      </c>
      <c r="J11" s="65" t="s">
        <v>169</v>
      </c>
      <c r="K11" s="69" t="s">
        <v>42</v>
      </c>
    </row>
    <row r="12" spans="1:11" ht="14.25">
      <c r="A12" s="56" t="s">
        <v>173</v>
      </c>
      <c r="B12" s="70" t="s">
        <v>169</v>
      </c>
      <c r="C12" s="54" t="s">
        <v>42</v>
      </c>
      <c r="D12" s="60"/>
      <c r="E12" s="59" t="s">
        <v>174</v>
      </c>
      <c r="F12" s="70" t="s">
        <v>169</v>
      </c>
      <c r="G12" s="54" t="s">
        <v>42</v>
      </c>
      <c r="H12" s="54" t="s">
        <v>175</v>
      </c>
      <c r="I12" s="59" t="s">
        <v>176</v>
      </c>
      <c r="J12" s="70" t="s">
        <v>177</v>
      </c>
      <c r="K12" s="55" t="s">
        <v>178</v>
      </c>
    </row>
    <row r="13" spans="1:11" ht="14.25">
      <c r="A13" s="56" t="s">
        <v>179</v>
      </c>
      <c r="B13" s="70" t="s">
        <v>169</v>
      </c>
      <c r="C13" s="54" t="s">
        <v>42</v>
      </c>
      <c r="D13" s="60"/>
      <c r="E13" s="59" t="s">
        <v>180</v>
      </c>
      <c r="F13" s="54" t="s">
        <v>181</v>
      </c>
      <c r="G13" s="54" t="s">
        <v>182</v>
      </c>
      <c r="H13" s="54" t="s">
        <v>183</v>
      </c>
      <c r="I13" s="59" t="s">
        <v>184</v>
      </c>
      <c r="J13" s="70" t="s">
        <v>169</v>
      </c>
      <c r="K13" s="55" t="s">
        <v>42</v>
      </c>
    </row>
    <row r="14" spans="1:11" ht="15" thickBot="1">
      <c r="A14" s="179" t="s">
        <v>185</v>
      </c>
      <c r="B14" s="180"/>
      <c r="C14" s="180"/>
      <c r="D14" s="180"/>
      <c r="E14" s="180"/>
      <c r="F14" s="180"/>
      <c r="G14" s="180"/>
      <c r="H14" s="180"/>
      <c r="I14" s="180"/>
      <c r="J14" s="180"/>
      <c r="K14" s="183"/>
    </row>
    <row r="15" spans="1:11" ht="15" thickBot="1">
      <c r="A15" s="165" t="s">
        <v>186</v>
      </c>
      <c r="B15" s="166"/>
      <c r="C15" s="166"/>
      <c r="D15" s="166"/>
      <c r="E15" s="166"/>
      <c r="F15" s="166"/>
      <c r="G15" s="166"/>
      <c r="H15" s="166"/>
      <c r="I15" s="166"/>
      <c r="J15" s="166"/>
      <c r="K15" s="167"/>
    </row>
    <row r="16" spans="1:11" ht="14.25">
      <c r="A16" s="71" t="s">
        <v>187</v>
      </c>
      <c r="B16" s="66" t="s">
        <v>188</v>
      </c>
      <c r="C16" s="66" t="s">
        <v>189</v>
      </c>
      <c r="D16" s="72"/>
      <c r="E16" s="73" t="s">
        <v>190</v>
      </c>
      <c r="F16" s="66" t="s">
        <v>188</v>
      </c>
      <c r="G16" s="66" t="s">
        <v>189</v>
      </c>
      <c r="H16" s="74"/>
      <c r="I16" s="73" t="s">
        <v>191</v>
      </c>
      <c r="J16" s="66" t="s">
        <v>188</v>
      </c>
      <c r="K16" s="69" t="s">
        <v>189</v>
      </c>
    </row>
    <row r="17" spans="1:22" ht="16.5" customHeight="1">
      <c r="A17" s="75" t="s">
        <v>192</v>
      </c>
      <c r="B17" s="54" t="s">
        <v>188</v>
      </c>
      <c r="C17" s="54" t="s">
        <v>189</v>
      </c>
      <c r="D17" s="76"/>
      <c r="E17" s="77" t="s">
        <v>193</v>
      </c>
      <c r="F17" s="54" t="s">
        <v>188</v>
      </c>
      <c r="G17" s="54" t="s">
        <v>189</v>
      </c>
      <c r="H17" s="78"/>
      <c r="I17" s="77" t="s">
        <v>194</v>
      </c>
      <c r="J17" s="54" t="s">
        <v>188</v>
      </c>
      <c r="K17" s="55" t="s">
        <v>189</v>
      </c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</row>
    <row r="18" spans="1:22" ht="18" customHeight="1" thickBot="1">
      <c r="A18" s="162" t="s">
        <v>195</v>
      </c>
      <c r="B18" s="163"/>
      <c r="C18" s="163"/>
      <c r="D18" s="163"/>
      <c r="E18" s="163"/>
      <c r="F18" s="163"/>
      <c r="G18" s="163"/>
      <c r="H18" s="163"/>
      <c r="I18" s="163"/>
      <c r="J18" s="163"/>
      <c r="K18" s="164"/>
    </row>
    <row r="19" spans="1:22" ht="18" customHeight="1" thickBot="1">
      <c r="A19" s="165" t="s">
        <v>196</v>
      </c>
      <c r="B19" s="166"/>
      <c r="C19" s="166"/>
      <c r="D19" s="166"/>
      <c r="E19" s="166"/>
      <c r="F19" s="166"/>
      <c r="G19" s="166"/>
      <c r="H19" s="166"/>
      <c r="I19" s="166"/>
      <c r="J19" s="166"/>
      <c r="K19" s="167"/>
    </row>
    <row r="20" spans="1:22" ht="16.5" customHeight="1">
      <c r="A20" s="168" t="s">
        <v>197</v>
      </c>
      <c r="B20" s="169"/>
      <c r="C20" s="169"/>
      <c r="D20" s="169"/>
      <c r="E20" s="169"/>
      <c r="F20" s="169"/>
      <c r="G20" s="169"/>
      <c r="H20" s="169"/>
      <c r="I20" s="169"/>
      <c r="J20" s="169"/>
      <c r="K20" s="170"/>
    </row>
    <row r="21" spans="1:22" ht="21.75" customHeight="1">
      <c r="A21" s="80" t="s">
        <v>198</v>
      </c>
      <c r="B21" s="77" t="s">
        <v>199</v>
      </c>
      <c r="C21" s="77" t="s">
        <v>200</v>
      </c>
      <c r="D21" s="131">
        <v>120</v>
      </c>
      <c r="E21" s="131">
        <v>130</v>
      </c>
      <c r="F21" s="131">
        <v>140</v>
      </c>
      <c r="G21" s="131">
        <v>150</v>
      </c>
      <c r="H21" s="131">
        <v>160</v>
      </c>
      <c r="I21" s="131">
        <v>170</v>
      </c>
      <c r="J21" s="77" t="s">
        <v>201</v>
      </c>
      <c r="K21" s="81" t="s">
        <v>202</v>
      </c>
    </row>
    <row r="22" spans="1:22" ht="16.5" customHeight="1">
      <c r="A22" s="117" t="s">
        <v>317</v>
      </c>
      <c r="B22" s="83"/>
      <c r="C22" s="83"/>
      <c r="D22" s="132">
        <v>1</v>
      </c>
      <c r="E22" s="132">
        <v>1</v>
      </c>
      <c r="F22" s="132">
        <v>1</v>
      </c>
      <c r="G22" s="132">
        <v>1</v>
      </c>
      <c r="H22" s="132">
        <v>1</v>
      </c>
      <c r="I22" s="132">
        <v>1</v>
      </c>
      <c r="J22" s="83"/>
      <c r="K22" s="84" t="s">
        <v>269</v>
      </c>
    </row>
    <row r="23" spans="1:22" ht="16.5" customHeight="1">
      <c r="A23" s="82"/>
      <c r="B23" s="83"/>
      <c r="C23" s="83"/>
      <c r="D23" s="83"/>
      <c r="E23" s="83"/>
      <c r="F23" s="83"/>
      <c r="G23" s="83"/>
      <c r="H23" s="83"/>
      <c r="I23" s="83"/>
      <c r="J23" s="83"/>
      <c r="K23" s="85"/>
    </row>
    <row r="24" spans="1:22" ht="16.5" customHeight="1">
      <c r="A24" s="82"/>
      <c r="B24" s="83"/>
      <c r="C24" s="83"/>
      <c r="D24" s="83"/>
      <c r="E24" s="83"/>
      <c r="F24" s="83"/>
      <c r="G24" s="83"/>
      <c r="H24" s="83"/>
      <c r="I24" s="83"/>
      <c r="J24" s="83"/>
      <c r="K24" s="85"/>
    </row>
    <row r="25" spans="1:22" ht="16.5" customHeight="1">
      <c r="A25" s="82"/>
      <c r="B25" s="83"/>
      <c r="C25" s="83"/>
      <c r="D25" s="83"/>
      <c r="E25" s="83"/>
      <c r="F25" s="83"/>
      <c r="G25" s="83"/>
      <c r="H25" s="83"/>
      <c r="I25" s="83"/>
      <c r="J25" s="83"/>
      <c r="K25" s="13"/>
    </row>
    <row r="26" spans="1:22" ht="16.5" customHeight="1">
      <c r="A26" s="82"/>
      <c r="B26" s="83"/>
      <c r="C26" s="83"/>
      <c r="D26" s="83"/>
      <c r="E26" s="83"/>
      <c r="F26" s="83"/>
      <c r="G26" s="83"/>
      <c r="H26" s="83"/>
      <c r="I26" s="83"/>
      <c r="J26" s="83"/>
      <c r="K26" s="13"/>
    </row>
    <row r="27" spans="1:22" ht="16.5" customHeight="1">
      <c r="A27" s="82"/>
      <c r="B27" s="83"/>
      <c r="C27" s="83"/>
      <c r="D27" s="83"/>
      <c r="E27" s="83"/>
      <c r="F27" s="83"/>
      <c r="G27" s="83"/>
      <c r="H27" s="83"/>
      <c r="I27" s="83"/>
      <c r="J27" s="83"/>
      <c r="K27" s="13"/>
    </row>
    <row r="28" spans="1:22" ht="16.5" customHeight="1" thickBot="1">
      <c r="A28" s="82"/>
      <c r="B28" s="83"/>
      <c r="C28" s="83"/>
      <c r="D28" s="83"/>
      <c r="E28" s="83"/>
      <c r="F28" s="83"/>
      <c r="G28" s="83"/>
      <c r="H28" s="83"/>
      <c r="I28" s="83"/>
      <c r="J28" s="83"/>
      <c r="K28" s="13"/>
    </row>
    <row r="29" spans="1:22" ht="18" customHeight="1" thickBot="1">
      <c r="A29" s="187" t="s">
        <v>203</v>
      </c>
      <c r="B29" s="188"/>
      <c r="C29" s="188"/>
      <c r="D29" s="188"/>
      <c r="E29" s="188"/>
      <c r="F29" s="188"/>
      <c r="G29" s="188"/>
      <c r="H29" s="188"/>
      <c r="I29" s="188"/>
      <c r="J29" s="188"/>
      <c r="K29" s="189"/>
    </row>
    <row r="30" spans="1:22" ht="18.75" customHeight="1">
      <c r="A30" s="190" t="s">
        <v>295</v>
      </c>
      <c r="B30" s="191"/>
      <c r="C30" s="191"/>
      <c r="D30" s="191"/>
      <c r="E30" s="191"/>
      <c r="F30" s="191"/>
      <c r="G30" s="191"/>
      <c r="H30" s="191"/>
      <c r="I30" s="191"/>
      <c r="J30" s="191"/>
      <c r="K30" s="192"/>
    </row>
    <row r="31" spans="1:22" ht="18.75" customHeight="1" thickBot="1">
      <c r="A31" s="193"/>
      <c r="B31" s="194"/>
      <c r="C31" s="194"/>
      <c r="D31" s="194"/>
      <c r="E31" s="194"/>
      <c r="F31" s="194"/>
      <c r="G31" s="194"/>
      <c r="H31" s="194"/>
      <c r="I31" s="194"/>
      <c r="J31" s="194"/>
      <c r="K31" s="195"/>
    </row>
    <row r="32" spans="1:22" ht="18" customHeight="1" thickBot="1">
      <c r="A32" s="187" t="s">
        <v>204</v>
      </c>
      <c r="B32" s="188"/>
      <c r="C32" s="188"/>
      <c r="D32" s="188"/>
      <c r="E32" s="188"/>
      <c r="F32" s="188"/>
      <c r="G32" s="188"/>
      <c r="H32" s="188"/>
      <c r="I32" s="188"/>
      <c r="J32" s="188"/>
      <c r="K32" s="189"/>
    </row>
    <row r="33" spans="1:11" ht="14.25">
      <c r="A33" s="196" t="s">
        <v>205</v>
      </c>
      <c r="B33" s="197"/>
      <c r="C33" s="197"/>
      <c r="D33" s="197"/>
      <c r="E33" s="197"/>
      <c r="F33" s="197"/>
      <c r="G33" s="197"/>
      <c r="H33" s="197"/>
      <c r="I33" s="197"/>
      <c r="J33" s="197"/>
      <c r="K33" s="198"/>
    </row>
    <row r="34" spans="1:11" ht="15" thickBot="1">
      <c r="A34" s="200" t="s">
        <v>55</v>
      </c>
      <c r="B34" s="201"/>
      <c r="C34" s="54" t="s">
        <v>156</v>
      </c>
      <c r="D34" s="54" t="s">
        <v>12</v>
      </c>
      <c r="E34" s="202" t="s">
        <v>206</v>
      </c>
      <c r="F34" s="203"/>
      <c r="G34" s="203"/>
      <c r="H34" s="203"/>
      <c r="I34" s="203"/>
      <c r="J34" s="203"/>
      <c r="K34" s="204"/>
    </row>
    <row r="35" spans="1:11" ht="15" thickBot="1">
      <c r="A35" s="199" t="s">
        <v>207</v>
      </c>
      <c r="B35" s="199"/>
      <c r="C35" s="199"/>
      <c r="D35" s="199"/>
      <c r="E35" s="199"/>
      <c r="F35" s="199"/>
      <c r="G35" s="199"/>
      <c r="H35" s="199"/>
      <c r="I35" s="199"/>
      <c r="J35" s="199"/>
      <c r="K35" s="199"/>
    </row>
    <row r="36" spans="1:11" ht="14.25">
      <c r="A36" s="205" t="s">
        <v>296</v>
      </c>
      <c r="B36" s="206"/>
      <c r="C36" s="206"/>
      <c r="D36" s="206"/>
      <c r="E36" s="206"/>
      <c r="F36" s="206"/>
      <c r="G36" s="206"/>
      <c r="H36" s="206"/>
      <c r="I36" s="206"/>
      <c r="J36" s="206"/>
      <c r="K36" s="207"/>
    </row>
    <row r="37" spans="1:11" ht="14.25">
      <c r="A37" s="208" t="s">
        <v>270</v>
      </c>
      <c r="B37" s="209"/>
      <c r="C37" s="209"/>
      <c r="D37" s="209"/>
      <c r="E37" s="209"/>
      <c r="F37" s="209"/>
      <c r="G37" s="209"/>
      <c r="H37" s="209"/>
      <c r="I37" s="209"/>
      <c r="J37" s="209"/>
      <c r="K37" s="178"/>
    </row>
    <row r="38" spans="1:11" ht="14.25">
      <c r="A38" s="208" t="s">
        <v>297</v>
      </c>
      <c r="B38" s="209"/>
      <c r="C38" s="209"/>
      <c r="D38" s="209"/>
      <c r="E38" s="209"/>
      <c r="F38" s="209"/>
      <c r="G38" s="209"/>
      <c r="H38" s="209"/>
      <c r="I38" s="209"/>
      <c r="J38" s="209"/>
      <c r="K38" s="178"/>
    </row>
    <row r="39" spans="1:11" ht="14.25">
      <c r="A39" s="208" t="s">
        <v>298</v>
      </c>
      <c r="B39" s="209"/>
      <c r="C39" s="209"/>
      <c r="D39" s="209"/>
      <c r="E39" s="209"/>
      <c r="F39" s="209"/>
      <c r="G39" s="209"/>
      <c r="H39" s="209"/>
      <c r="I39" s="209"/>
      <c r="J39" s="209"/>
      <c r="K39" s="178"/>
    </row>
    <row r="40" spans="1:11" ht="14.25">
      <c r="A40" s="208"/>
      <c r="B40" s="209"/>
      <c r="C40" s="209"/>
      <c r="D40" s="209"/>
      <c r="E40" s="209"/>
      <c r="F40" s="209"/>
      <c r="G40" s="209"/>
      <c r="H40" s="209"/>
      <c r="I40" s="209"/>
      <c r="J40" s="209"/>
      <c r="K40" s="178"/>
    </row>
    <row r="41" spans="1:11" ht="15" thickBot="1">
      <c r="A41" s="210" t="s">
        <v>208</v>
      </c>
      <c r="B41" s="211"/>
      <c r="C41" s="211"/>
      <c r="D41" s="211"/>
      <c r="E41" s="211"/>
      <c r="F41" s="211"/>
      <c r="G41" s="211"/>
      <c r="H41" s="211"/>
      <c r="I41" s="211"/>
      <c r="J41" s="211"/>
      <c r="K41" s="212"/>
    </row>
    <row r="42" spans="1:11" ht="15" thickBot="1">
      <c r="A42" s="165" t="s">
        <v>209</v>
      </c>
      <c r="B42" s="166"/>
      <c r="C42" s="166"/>
      <c r="D42" s="166"/>
      <c r="E42" s="166"/>
      <c r="F42" s="166"/>
      <c r="G42" s="166"/>
      <c r="H42" s="166"/>
      <c r="I42" s="166"/>
      <c r="J42" s="166"/>
      <c r="K42" s="167"/>
    </row>
    <row r="43" spans="1:11" ht="14.25">
      <c r="A43" s="71" t="s">
        <v>210</v>
      </c>
      <c r="B43" s="66" t="s">
        <v>211</v>
      </c>
      <c r="C43" s="66" t="s">
        <v>182</v>
      </c>
      <c r="D43" s="66" t="s">
        <v>183</v>
      </c>
      <c r="E43" s="73" t="s">
        <v>212</v>
      </c>
      <c r="F43" s="66" t="s">
        <v>211</v>
      </c>
      <c r="G43" s="66" t="s">
        <v>182</v>
      </c>
      <c r="H43" s="66" t="s">
        <v>183</v>
      </c>
      <c r="I43" s="73" t="s">
        <v>213</v>
      </c>
      <c r="J43" s="66" t="s">
        <v>211</v>
      </c>
      <c r="K43" s="69" t="s">
        <v>182</v>
      </c>
    </row>
    <row r="44" spans="1:11" ht="14.25">
      <c r="A44" s="75" t="s">
        <v>38</v>
      </c>
      <c r="B44" s="54" t="s">
        <v>211</v>
      </c>
      <c r="C44" s="54" t="s">
        <v>182</v>
      </c>
      <c r="D44" s="54" t="s">
        <v>183</v>
      </c>
      <c r="E44" s="77" t="s">
        <v>214</v>
      </c>
      <c r="F44" s="54" t="s">
        <v>211</v>
      </c>
      <c r="G44" s="54" t="s">
        <v>182</v>
      </c>
      <c r="H44" s="54" t="s">
        <v>183</v>
      </c>
      <c r="I44" s="77" t="s">
        <v>215</v>
      </c>
      <c r="J44" s="54" t="s">
        <v>211</v>
      </c>
      <c r="K44" s="55" t="s">
        <v>182</v>
      </c>
    </row>
    <row r="45" spans="1:11" ht="15" thickBot="1">
      <c r="A45" s="179" t="s">
        <v>216</v>
      </c>
      <c r="B45" s="180"/>
      <c r="C45" s="180"/>
      <c r="D45" s="180"/>
      <c r="E45" s="180"/>
      <c r="F45" s="180"/>
      <c r="G45" s="180"/>
      <c r="H45" s="180"/>
      <c r="I45" s="180"/>
      <c r="J45" s="180"/>
      <c r="K45" s="183"/>
    </row>
    <row r="46" spans="1:11" ht="15" thickBot="1">
      <c r="A46" s="199" t="s">
        <v>217</v>
      </c>
      <c r="B46" s="199"/>
      <c r="C46" s="199"/>
      <c r="D46" s="199"/>
      <c r="E46" s="199"/>
      <c r="F46" s="199"/>
      <c r="G46" s="199"/>
      <c r="H46" s="199"/>
      <c r="I46" s="199"/>
      <c r="J46" s="199"/>
      <c r="K46" s="199"/>
    </row>
    <row r="47" spans="1:11" ht="15" thickBot="1">
      <c r="A47" s="205"/>
      <c r="B47" s="206"/>
      <c r="C47" s="206"/>
      <c r="D47" s="206"/>
      <c r="E47" s="206"/>
      <c r="F47" s="206"/>
      <c r="G47" s="206"/>
      <c r="H47" s="206"/>
      <c r="I47" s="206"/>
      <c r="J47" s="206"/>
      <c r="K47" s="207"/>
    </row>
    <row r="48" spans="1:11" ht="15" thickBot="1">
      <c r="A48" s="86" t="s">
        <v>218</v>
      </c>
      <c r="B48" s="216" t="s">
        <v>219</v>
      </c>
      <c r="C48" s="216"/>
      <c r="D48" s="87" t="s">
        <v>220</v>
      </c>
      <c r="E48" s="88" t="s">
        <v>271</v>
      </c>
      <c r="F48" s="89" t="s">
        <v>221</v>
      </c>
      <c r="G48" s="90">
        <v>45370</v>
      </c>
      <c r="H48" s="217" t="s">
        <v>222</v>
      </c>
      <c r="I48" s="218"/>
      <c r="J48" s="219" t="s">
        <v>273</v>
      </c>
      <c r="K48" s="220"/>
    </row>
    <row r="49" spans="1:11" ht="15" thickBot="1">
      <c r="A49" s="199" t="s">
        <v>223</v>
      </c>
      <c r="B49" s="199"/>
      <c r="C49" s="199"/>
      <c r="D49" s="199"/>
      <c r="E49" s="199"/>
      <c r="F49" s="199"/>
      <c r="G49" s="199"/>
      <c r="H49" s="199"/>
      <c r="I49" s="199"/>
      <c r="J49" s="199"/>
      <c r="K49" s="199"/>
    </row>
    <row r="50" spans="1:11" ht="15" thickBot="1">
      <c r="A50" s="213"/>
      <c r="B50" s="214"/>
      <c r="C50" s="214"/>
      <c r="D50" s="214"/>
      <c r="E50" s="214"/>
      <c r="F50" s="214"/>
      <c r="G50" s="214"/>
      <c r="H50" s="214"/>
      <c r="I50" s="214"/>
      <c r="J50" s="214"/>
      <c r="K50" s="215"/>
    </row>
    <row r="51" spans="1:11" ht="15" thickBot="1">
      <c r="A51" s="86" t="s">
        <v>218</v>
      </c>
      <c r="B51" s="216" t="s">
        <v>219</v>
      </c>
      <c r="C51" s="216"/>
      <c r="D51" s="87" t="s">
        <v>220</v>
      </c>
      <c r="E51" s="91" t="s">
        <v>272</v>
      </c>
      <c r="F51" s="89" t="s">
        <v>224</v>
      </c>
      <c r="G51" s="90">
        <v>45370</v>
      </c>
      <c r="H51" s="217" t="s">
        <v>222</v>
      </c>
      <c r="I51" s="218"/>
      <c r="J51" s="219" t="s">
        <v>272</v>
      </c>
      <c r="K51" s="220"/>
    </row>
  </sheetData>
  <mergeCells count="58">
    <mergeCell ref="A50:K50"/>
    <mergeCell ref="B51:C51"/>
    <mergeCell ref="H51:I51"/>
    <mergeCell ref="J51:K51"/>
    <mergeCell ref="A47:K47"/>
    <mergeCell ref="B48:C48"/>
    <mergeCell ref="H48:I48"/>
    <mergeCell ref="J48:K48"/>
    <mergeCell ref="A49:K49"/>
    <mergeCell ref="A45:K45"/>
    <mergeCell ref="A46:K46"/>
    <mergeCell ref="A42:K42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29:K29"/>
    <mergeCell ref="A30:K30"/>
    <mergeCell ref="A31:K31"/>
    <mergeCell ref="A32:K32"/>
    <mergeCell ref="A33:K33"/>
    <mergeCell ref="H8:I8"/>
    <mergeCell ref="B8:C8"/>
    <mergeCell ref="D8:E8"/>
    <mergeCell ref="A14:K14"/>
    <mergeCell ref="A15:K15"/>
    <mergeCell ref="A9:K9"/>
    <mergeCell ref="A10:K10"/>
    <mergeCell ref="A18:K18"/>
    <mergeCell ref="A19:K19"/>
    <mergeCell ref="A20:K20"/>
    <mergeCell ref="F8:G8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A3:C3"/>
    <mergeCell ref="D3:G3"/>
    <mergeCell ref="H3:K3"/>
    <mergeCell ref="A1:K1"/>
    <mergeCell ref="B2:C2"/>
    <mergeCell ref="D2:E2"/>
    <mergeCell ref="F2:G2"/>
    <mergeCell ref="I2:K2"/>
  </mergeCells>
  <phoneticPr fontId="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Fill="0" autoLin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Fill="0" autoLin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Fill="0" autoLin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Fill="0" autoLin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Fill="0" autoLin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Fill="0" autoLin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Fill="0" autoLin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Fill="0" autoLin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Fill="0" autoLin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Fill="0" autoLin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Fill="0" autoLin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Fill="0" autoLin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Fill="0" autoLin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Fill="0" autoLin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Fill="0" autoLin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Fill="0" autoLin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Fill="0" autoLin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Fill="0" autoLin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Fill="0" autoLin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Fill="0" autoLin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Fill="0" autoLin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Fill="0" autoLin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Fill="0" autoLin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Fill="0" autoLin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Fill="0" autoLin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Fill="0" autoLin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Fill="0" autoLin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Fill="0" autoLin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Fill="0" autoLin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Fill="0" autoLin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Fill="0" autoLine="0" autoPict="0">
                <anchor moveWithCells="1">
                  <from>
                    <xdr:col>9</xdr:col>
                    <xdr:colOff>219075</xdr:colOff>
                    <xdr:row>3</xdr:row>
                    <xdr:rowOff>0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Fill="0" autoLin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Fill="0" autoLin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Fill="0" autoLin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Fill="0" autoLin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Fill="0" autoLin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Fill="0" autoLin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Fill="0" autoLin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Fill="0" autoLin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Fill="0" autoLin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Fill="0" autoLin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Fill="0" autoLine="0" autoPict="0">
                <anchor moveWithCells="1">
                  <from>
                    <xdr:col>1</xdr:col>
                    <xdr:colOff>200025</xdr:colOff>
                    <xdr:row>42</xdr:row>
                    <xdr:rowOff>9525</xdr:rowOff>
                  </from>
                  <to>
                    <xdr:col>1</xdr:col>
                    <xdr:colOff>600075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Fill="0" autoLine="0" autoPict="0">
                <anchor moveWithCells="1">
                  <from>
                    <xdr:col>1</xdr:col>
                    <xdr:colOff>200025</xdr:colOff>
                    <xdr:row>43</xdr:row>
                    <xdr:rowOff>0</xdr:rowOff>
                  </from>
                  <to>
                    <xdr:col>1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Fill="0" autoLine="0" autoPict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Fill="0" autoLine="0" autoPict="0">
                <anchor moveWithCells="1">
                  <from>
                    <xdr:col>2</xdr:col>
                    <xdr:colOff>200025</xdr:colOff>
                    <xdr:row>42</xdr:row>
                    <xdr:rowOff>0</xdr:rowOff>
                  </from>
                  <to>
                    <xdr:col>2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Fill="0" autoLine="0" autoPict="0">
                <anchor moveWithCells="1">
                  <from>
                    <xdr:col>5</xdr:col>
                    <xdr:colOff>238125</xdr:colOff>
                    <xdr:row>43</xdr:row>
                    <xdr:rowOff>0</xdr:rowOff>
                  </from>
                  <to>
                    <xdr:col>5</xdr:col>
                    <xdr:colOff>638175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Fill="0" autoLine="0" autoPict="0">
                <anchor moveWithCells="1">
                  <from>
                    <xdr:col>5</xdr:col>
                    <xdr:colOff>228600</xdr:colOff>
                    <xdr:row>42</xdr:row>
                    <xdr:rowOff>0</xdr:rowOff>
                  </from>
                  <to>
                    <xdr:col>5</xdr:col>
                    <xdr:colOff>619125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Fill="0" autoLine="0" autoPict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Fill="0" autoLine="0" autoPict="0">
                <anchor moveWithCells="1">
                  <from>
                    <xdr:col>6</xdr:col>
                    <xdr:colOff>180975</xdr:colOff>
                    <xdr:row>42</xdr:row>
                    <xdr:rowOff>0</xdr:rowOff>
                  </from>
                  <to>
                    <xdr:col>6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Fill="0" autoLine="0" autoPict="0">
                <anchor moveWithCells="1">
                  <from>
                    <xdr:col>9</xdr:col>
                    <xdr:colOff>200025</xdr:colOff>
                    <xdr:row>43</xdr:row>
                    <xdr:rowOff>0</xdr:rowOff>
                  </from>
                  <to>
                    <xdr:col>9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Fill="0" autoLine="0" autoPict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Fill="0" autoLine="0" autoPict="0">
                <anchor moveWithCells="1">
                  <from>
                    <xdr:col>9</xdr:col>
                    <xdr:colOff>190500</xdr:colOff>
                    <xdr:row>42</xdr:row>
                    <xdr:rowOff>0</xdr:rowOff>
                  </from>
                  <to>
                    <xdr:col>9</xdr:col>
                    <xdr:colOff>581025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Fill="0" autoLine="0" autoPict="0">
                <anchor moveWithCells="1">
                  <from>
                    <xdr:col>10</xdr:col>
                    <xdr:colOff>219075</xdr:colOff>
                    <xdr:row>42</xdr:row>
                    <xdr:rowOff>0</xdr:rowOff>
                  </from>
                  <to>
                    <xdr:col>10</xdr:col>
                    <xdr:colOff>609600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Fill="0" autoLine="0" autoPict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Fill="0" autoLine="0" autoPict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Fill="0" autoLine="0" autoPict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Fill="0" autoLine="0" autoPict="0">
                <anchor moveWithCells="1">
                  <from>
                    <xdr:col>3</xdr:col>
                    <xdr:colOff>581025</xdr:colOff>
                    <xdr:row>42</xdr:row>
                    <xdr:rowOff>0</xdr:rowOff>
                  </from>
                  <to>
                    <xdr:col>4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Fill="0" autoLin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Fill="0" autoLin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Fill="0" autoLin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Fill="0" autoLin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Fill="0" autoLine="0" autoPict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Fill="0" autoLin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Fill="0" autoLin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2"/>
  <sheetViews>
    <sheetView zoomScaleNormal="100" zoomScalePageLayoutView="125" workbookViewId="0">
      <selection activeCell="B5" sqref="B5:C5"/>
    </sheetView>
  </sheetViews>
  <sheetFormatPr defaultColWidth="10" defaultRowHeight="16.5" customHeight="1"/>
  <cols>
    <col min="1" max="16384" width="10" style="1"/>
  </cols>
  <sheetData>
    <row r="1" spans="1:11" ht="22.5" customHeight="1" thickBot="1">
      <c r="A1" s="230" t="s">
        <v>225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</row>
    <row r="2" spans="1:11" ht="17.25" customHeight="1" thickBot="1">
      <c r="A2" s="51" t="s">
        <v>1</v>
      </c>
      <c r="B2" s="158" t="s">
        <v>281</v>
      </c>
      <c r="C2" s="158"/>
      <c r="D2" s="159" t="s">
        <v>149</v>
      </c>
      <c r="E2" s="159"/>
      <c r="F2" s="158" t="s">
        <v>282</v>
      </c>
      <c r="G2" s="158"/>
      <c r="H2" s="52" t="s">
        <v>4</v>
      </c>
      <c r="I2" s="160" t="s">
        <v>283</v>
      </c>
      <c r="J2" s="160"/>
      <c r="K2" s="161"/>
    </row>
    <row r="3" spans="1:11" ht="16.5" customHeight="1">
      <c r="A3" s="151" t="s">
        <v>151</v>
      </c>
      <c r="B3" s="152"/>
      <c r="C3" s="153"/>
      <c r="D3" s="154" t="s">
        <v>152</v>
      </c>
      <c r="E3" s="155"/>
      <c r="F3" s="155"/>
      <c r="G3" s="156"/>
      <c r="H3" s="154" t="s">
        <v>153</v>
      </c>
      <c r="I3" s="155"/>
      <c r="J3" s="155"/>
      <c r="K3" s="156"/>
    </row>
    <row r="4" spans="1:11" ht="16.5" customHeight="1">
      <c r="A4" s="126" t="s">
        <v>2</v>
      </c>
      <c r="B4" s="173" t="s">
        <v>348</v>
      </c>
      <c r="C4" s="174"/>
      <c r="D4" s="149" t="s">
        <v>154</v>
      </c>
      <c r="E4" s="150"/>
      <c r="F4" s="175" t="s">
        <v>293</v>
      </c>
      <c r="G4" s="176"/>
      <c r="H4" s="149" t="s">
        <v>155</v>
      </c>
      <c r="I4" s="150"/>
      <c r="J4" s="127" t="s">
        <v>11</v>
      </c>
      <c r="K4" s="128" t="s">
        <v>12</v>
      </c>
    </row>
    <row r="5" spans="1:11" ht="16.5" customHeight="1">
      <c r="A5" s="56" t="s">
        <v>157</v>
      </c>
      <c r="B5" s="173" t="s">
        <v>350</v>
      </c>
      <c r="C5" s="174"/>
      <c r="D5" s="149" t="s">
        <v>158</v>
      </c>
      <c r="E5" s="150"/>
      <c r="F5" s="175">
        <v>45371</v>
      </c>
      <c r="G5" s="176"/>
      <c r="H5" s="149" t="s">
        <v>159</v>
      </c>
      <c r="I5" s="150"/>
      <c r="J5" s="127" t="s">
        <v>11</v>
      </c>
      <c r="K5" s="128" t="s">
        <v>12</v>
      </c>
    </row>
    <row r="6" spans="1:11" ht="16.5" customHeight="1">
      <c r="A6" s="126" t="s">
        <v>8</v>
      </c>
      <c r="B6" s="57">
        <v>6</v>
      </c>
      <c r="C6" s="58">
        <v>6</v>
      </c>
      <c r="D6" s="56" t="s">
        <v>160</v>
      </c>
      <c r="E6" s="59"/>
      <c r="F6" s="175">
        <v>45444</v>
      </c>
      <c r="G6" s="176"/>
      <c r="H6" s="149" t="s">
        <v>161</v>
      </c>
      <c r="I6" s="150"/>
      <c r="J6" s="127" t="s">
        <v>11</v>
      </c>
      <c r="K6" s="128" t="s">
        <v>12</v>
      </c>
    </row>
    <row r="7" spans="1:11" ht="16.5" customHeight="1">
      <c r="A7" s="126" t="s">
        <v>5</v>
      </c>
      <c r="B7" s="177">
        <v>17000</v>
      </c>
      <c r="C7" s="178"/>
      <c r="D7" s="56" t="s">
        <v>162</v>
      </c>
      <c r="E7" s="60"/>
      <c r="F7" s="175">
        <v>45458</v>
      </c>
      <c r="G7" s="176"/>
      <c r="H7" s="149" t="s">
        <v>163</v>
      </c>
      <c r="I7" s="150"/>
      <c r="J7" s="127" t="s">
        <v>11</v>
      </c>
      <c r="K7" s="128" t="s">
        <v>12</v>
      </c>
    </row>
    <row r="8" spans="1:11" ht="16.5" customHeight="1" thickBot="1">
      <c r="A8" s="61"/>
      <c r="B8" s="181"/>
      <c r="C8" s="182"/>
      <c r="D8" s="179" t="s">
        <v>164</v>
      </c>
      <c r="E8" s="180"/>
      <c r="F8" s="171">
        <v>45469</v>
      </c>
      <c r="G8" s="172"/>
      <c r="H8" s="179" t="s">
        <v>165</v>
      </c>
      <c r="I8" s="180"/>
      <c r="J8" s="129" t="s">
        <v>11</v>
      </c>
      <c r="K8" s="130" t="s">
        <v>12</v>
      </c>
    </row>
    <row r="9" spans="1:11" ht="16.5" customHeight="1" thickBot="1">
      <c r="A9" s="231" t="s">
        <v>34</v>
      </c>
      <c r="B9" s="231"/>
      <c r="C9" s="231"/>
      <c r="D9" s="231"/>
      <c r="E9" s="231"/>
      <c r="F9" s="231"/>
      <c r="G9" s="231"/>
      <c r="H9" s="231"/>
      <c r="I9" s="231"/>
      <c r="J9" s="231"/>
      <c r="K9" s="231"/>
    </row>
    <row r="10" spans="1:11" ht="16.5" customHeight="1">
      <c r="A10" s="92" t="s">
        <v>226</v>
      </c>
      <c r="B10" s="93" t="s">
        <v>169</v>
      </c>
      <c r="C10" s="94" t="s">
        <v>42</v>
      </c>
      <c r="D10" s="95"/>
      <c r="E10" s="96" t="s">
        <v>227</v>
      </c>
      <c r="F10" s="93" t="s">
        <v>169</v>
      </c>
      <c r="G10" s="94" t="s">
        <v>42</v>
      </c>
      <c r="H10" s="93"/>
      <c r="I10" s="96" t="s">
        <v>228</v>
      </c>
      <c r="J10" s="93" t="s">
        <v>169</v>
      </c>
      <c r="K10" s="97" t="s">
        <v>42</v>
      </c>
    </row>
    <row r="11" spans="1:11" ht="16.5" customHeight="1">
      <c r="A11" s="56" t="s">
        <v>173</v>
      </c>
      <c r="B11" s="70" t="s">
        <v>169</v>
      </c>
      <c r="C11" s="54" t="s">
        <v>42</v>
      </c>
      <c r="D11" s="60"/>
      <c r="E11" s="59" t="s">
        <v>229</v>
      </c>
      <c r="F11" s="70" t="s">
        <v>169</v>
      </c>
      <c r="G11" s="54" t="s">
        <v>42</v>
      </c>
      <c r="H11" s="70"/>
      <c r="I11" s="59" t="s">
        <v>230</v>
      </c>
      <c r="J11" s="70" t="s">
        <v>169</v>
      </c>
      <c r="K11" s="55" t="s">
        <v>42</v>
      </c>
    </row>
    <row r="12" spans="1:11" ht="16.5" customHeight="1" thickBot="1">
      <c r="A12" s="179" t="s">
        <v>231</v>
      </c>
      <c r="B12" s="180"/>
      <c r="C12" s="180"/>
      <c r="D12" s="180"/>
      <c r="E12" s="180"/>
      <c r="F12" s="180"/>
      <c r="G12" s="180"/>
      <c r="H12" s="180"/>
      <c r="I12" s="180"/>
      <c r="J12" s="180"/>
      <c r="K12" s="183"/>
    </row>
    <row r="13" spans="1:11" ht="16.5" customHeight="1" thickBot="1">
      <c r="A13" s="232" t="s">
        <v>232</v>
      </c>
      <c r="B13" s="232"/>
      <c r="C13" s="232"/>
      <c r="D13" s="232"/>
      <c r="E13" s="232"/>
      <c r="F13" s="232"/>
      <c r="G13" s="232"/>
      <c r="H13" s="232"/>
      <c r="I13" s="232"/>
      <c r="J13" s="232"/>
      <c r="K13" s="232"/>
    </row>
    <row r="14" spans="1:11" ht="16.5" customHeight="1">
      <c r="A14" s="233" t="s">
        <v>346</v>
      </c>
      <c r="B14" s="234"/>
      <c r="C14" s="234"/>
      <c r="D14" s="234"/>
      <c r="E14" s="234"/>
      <c r="F14" s="234"/>
      <c r="G14" s="234"/>
      <c r="H14" s="234"/>
      <c r="I14" s="235"/>
      <c r="J14" s="235"/>
      <c r="K14" s="236"/>
    </row>
    <row r="15" spans="1:11" ht="16.5" customHeight="1">
      <c r="A15" s="237"/>
      <c r="B15" s="238"/>
      <c r="C15" s="238"/>
      <c r="D15" s="239"/>
      <c r="E15" s="240"/>
      <c r="F15" s="238"/>
      <c r="G15" s="238"/>
      <c r="H15" s="239"/>
      <c r="I15" s="241"/>
      <c r="J15" s="242"/>
      <c r="K15" s="243"/>
    </row>
    <row r="16" spans="1:11" ht="16.5" customHeight="1" thickBot="1">
      <c r="A16" s="244"/>
      <c r="B16" s="245"/>
      <c r="C16" s="245"/>
      <c r="D16" s="245"/>
      <c r="E16" s="245"/>
      <c r="F16" s="245"/>
      <c r="G16" s="245"/>
      <c r="H16" s="245"/>
      <c r="I16" s="245"/>
      <c r="J16" s="245"/>
      <c r="K16" s="246"/>
    </row>
    <row r="17" spans="1:11" ht="16.5" customHeight="1" thickBot="1">
      <c r="A17" s="232" t="s">
        <v>233</v>
      </c>
      <c r="B17" s="232"/>
      <c r="C17" s="232"/>
      <c r="D17" s="232"/>
      <c r="E17" s="232"/>
      <c r="F17" s="232"/>
      <c r="G17" s="232"/>
      <c r="H17" s="232"/>
      <c r="I17" s="232"/>
      <c r="J17" s="232"/>
      <c r="K17" s="232"/>
    </row>
    <row r="18" spans="1:11" ht="16.5" customHeight="1">
      <c r="A18" s="233" t="s">
        <v>339</v>
      </c>
      <c r="B18" s="234"/>
      <c r="C18" s="234"/>
      <c r="D18" s="234"/>
      <c r="E18" s="234"/>
      <c r="F18" s="234"/>
      <c r="G18" s="234"/>
      <c r="H18" s="234"/>
      <c r="I18" s="235"/>
      <c r="J18" s="235"/>
      <c r="K18" s="236"/>
    </row>
    <row r="19" spans="1:11" ht="16.5" customHeight="1">
      <c r="A19" s="237"/>
      <c r="B19" s="238"/>
      <c r="C19" s="238"/>
      <c r="D19" s="239"/>
      <c r="E19" s="240"/>
      <c r="F19" s="238"/>
      <c r="G19" s="238"/>
      <c r="H19" s="239"/>
      <c r="I19" s="241"/>
      <c r="J19" s="242"/>
      <c r="K19" s="243"/>
    </row>
    <row r="20" spans="1:11" ht="16.5" customHeight="1" thickBot="1">
      <c r="A20" s="244"/>
      <c r="B20" s="245"/>
      <c r="C20" s="245"/>
      <c r="D20" s="245"/>
      <c r="E20" s="245"/>
      <c r="F20" s="245"/>
      <c r="G20" s="245"/>
      <c r="H20" s="245"/>
      <c r="I20" s="245"/>
      <c r="J20" s="245"/>
      <c r="K20" s="246"/>
    </row>
    <row r="21" spans="1:11" ht="16.5" customHeight="1" thickBot="1">
      <c r="A21" s="250" t="s">
        <v>204</v>
      </c>
      <c r="B21" s="250"/>
      <c r="C21" s="250"/>
      <c r="D21" s="250"/>
      <c r="E21" s="250"/>
      <c r="F21" s="250"/>
      <c r="G21" s="250"/>
      <c r="H21" s="250"/>
      <c r="I21" s="250"/>
      <c r="J21" s="250"/>
      <c r="K21" s="250"/>
    </row>
    <row r="22" spans="1:11" ht="16.5" customHeight="1">
      <c r="A22" s="251" t="s">
        <v>205</v>
      </c>
      <c r="B22" s="235"/>
      <c r="C22" s="235"/>
      <c r="D22" s="235"/>
      <c r="E22" s="235"/>
      <c r="F22" s="235"/>
      <c r="G22" s="235"/>
      <c r="H22" s="235"/>
      <c r="I22" s="235"/>
      <c r="J22" s="235"/>
      <c r="K22" s="236"/>
    </row>
    <row r="23" spans="1:11" ht="16.5" customHeight="1">
      <c r="A23" s="200" t="s">
        <v>55</v>
      </c>
      <c r="B23" s="201"/>
      <c r="C23" s="54" t="s">
        <v>156</v>
      </c>
      <c r="D23" s="54" t="s">
        <v>12</v>
      </c>
      <c r="E23" s="252"/>
      <c r="F23" s="252"/>
      <c r="G23" s="252"/>
      <c r="H23" s="252"/>
      <c r="I23" s="252"/>
      <c r="J23" s="252"/>
      <c r="K23" s="253"/>
    </row>
    <row r="24" spans="1:11" ht="16.5" customHeight="1">
      <c r="A24" s="149" t="s">
        <v>234</v>
      </c>
      <c r="B24" s="173"/>
      <c r="C24" s="173"/>
      <c r="D24" s="173"/>
      <c r="E24" s="173"/>
      <c r="F24" s="173"/>
      <c r="G24" s="173"/>
      <c r="H24" s="173"/>
      <c r="I24" s="173"/>
      <c r="J24" s="173"/>
      <c r="K24" s="174"/>
    </row>
    <row r="25" spans="1:11" ht="16.5" customHeight="1" thickBot="1">
      <c r="A25" s="247"/>
      <c r="B25" s="248"/>
      <c r="C25" s="248"/>
      <c r="D25" s="248"/>
      <c r="E25" s="248"/>
      <c r="F25" s="248"/>
      <c r="G25" s="248"/>
      <c r="H25" s="248"/>
      <c r="I25" s="248"/>
      <c r="J25" s="248"/>
      <c r="K25" s="249"/>
    </row>
    <row r="26" spans="1:11" ht="16.5" customHeight="1" thickBot="1">
      <c r="A26" s="231" t="s">
        <v>209</v>
      </c>
      <c r="B26" s="231"/>
      <c r="C26" s="231"/>
      <c r="D26" s="231"/>
      <c r="E26" s="231"/>
      <c r="F26" s="231"/>
      <c r="G26" s="231"/>
      <c r="H26" s="231"/>
      <c r="I26" s="231"/>
      <c r="J26" s="231"/>
      <c r="K26" s="231"/>
    </row>
    <row r="27" spans="1:11" ht="16.5" customHeight="1">
      <c r="A27" s="98" t="s">
        <v>210</v>
      </c>
      <c r="B27" s="94" t="s">
        <v>211</v>
      </c>
      <c r="C27" s="94" t="s">
        <v>182</v>
      </c>
      <c r="D27" s="94" t="s">
        <v>183</v>
      </c>
      <c r="E27" s="99" t="s">
        <v>212</v>
      </c>
      <c r="F27" s="94" t="s">
        <v>211</v>
      </c>
      <c r="G27" s="94" t="s">
        <v>182</v>
      </c>
      <c r="H27" s="94" t="s">
        <v>183</v>
      </c>
      <c r="I27" s="99" t="s">
        <v>213</v>
      </c>
      <c r="J27" s="94" t="s">
        <v>211</v>
      </c>
      <c r="K27" s="97" t="s">
        <v>182</v>
      </c>
    </row>
    <row r="28" spans="1:11" ht="16.5" customHeight="1">
      <c r="A28" s="75" t="s">
        <v>235</v>
      </c>
      <c r="B28" s="54" t="s">
        <v>236</v>
      </c>
      <c r="C28" s="54" t="s">
        <v>237</v>
      </c>
      <c r="D28" s="54" t="s">
        <v>238</v>
      </c>
      <c r="E28" s="77" t="s">
        <v>239</v>
      </c>
      <c r="F28" s="54" t="s">
        <v>240</v>
      </c>
      <c r="G28" s="54" t="s">
        <v>237</v>
      </c>
      <c r="H28" s="54" t="s">
        <v>238</v>
      </c>
      <c r="I28" s="77" t="s">
        <v>241</v>
      </c>
      <c r="J28" s="54" t="s">
        <v>240</v>
      </c>
      <c r="K28" s="55" t="s">
        <v>237</v>
      </c>
    </row>
    <row r="29" spans="1:11" ht="16.5" customHeight="1">
      <c r="A29" s="149" t="s">
        <v>242</v>
      </c>
      <c r="B29" s="201"/>
      <c r="C29" s="201"/>
      <c r="D29" s="201"/>
      <c r="E29" s="201"/>
      <c r="F29" s="201"/>
      <c r="G29" s="201"/>
      <c r="H29" s="201"/>
      <c r="I29" s="201"/>
      <c r="J29" s="201"/>
      <c r="K29" s="254"/>
    </row>
    <row r="30" spans="1:11" ht="16.5" customHeight="1" thickBot="1">
      <c r="A30" s="210"/>
      <c r="B30" s="211"/>
      <c r="C30" s="211"/>
      <c r="D30" s="211"/>
      <c r="E30" s="211"/>
      <c r="F30" s="211"/>
      <c r="G30" s="211"/>
      <c r="H30" s="211"/>
      <c r="I30" s="211"/>
      <c r="J30" s="211"/>
      <c r="K30" s="212"/>
    </row>
    <row r="31" spans="1:11" ht="16.5" customHeight="1" thickBot="1">
      <c r="A31" s="231" t="s">
        <v>243</v>
      </c>
      <c r="B31" s="231"/>
      <c r="C31" s="231"/>
      <c r="D31" s="231"/>
      <c r="E31" s="231"/>
      <c r="F31" s="231"/>
      <c r="G31" s="231"/>
      <c r="H31" s="231"/>
      <c r="I31" s="231"/>
      <c r="J31" s="231"/>
      <c r="K31" s="231"/>
    </row>
    <row r="32" spans="1:11" ht="17.25" customHeight="1">
      <c r="A32" s="255" t="s">
        <v>340</v>
      </c>
      <c r="B32" s="256"/>
      <c r="C32" s="256"/>
      <c r="D32" s="256"/>
      <c r="E32" s="256"/>
      <c r="F32" s="256"/>
      <c r="G32" s="256"/>
      <c r="H32" s="256"/>
      <c r="I32" s="256"/>
      <c r="J32" s="256"/>
      <c r="K32" s="257"/>
    </row>
    <row r="33" spans="1:11" ht="17.25" customHeight="1">
      <c r="A33" s="208" t="s">
        <v>341</v>
      </c>
      <c r="B33" s="209"/>
      <c r="C33" s="209"/>
      <c r="D33" s="209"/>
      <c r="E33" s="209"/>
      <c r="F33" s="209"/>
      <c r="G33" s="209"/>
      <c r="H33" s="209"/>
      <c r="I33" s="209"/>
      <c r="J33" s="209"/>
      <c r="K33" s="178"/>
    </row>
    <row r="34" spans="1:11" ht="17.25" customHeight="1">
      <c r="A34" s="208" t="s">
        <v>342</v>
      </c>
      <c r="B34" s="209"/>
      <c r="C34" s="209"/>
      <c r="D34" s="209"/>
      <c r="E34" s="209"/>
      <c r="F34" s="209"/>
      <c r="G34" s="209"/>
      <c r="H34" s="209"/>
      <c r="I34" s="209"/>
      <c r="J34" s="209"/>
      <c r="K34" s="178"/>
    </row>
    <row r="35" spans="1:11" ht="17.25" customHeight="1">
      <c r="A35" s="208"/>
      <c r="B35" s="209"/>
      <c r="C35" s="209"/>
      <c r="D35" s="209"/>
      <c r="E35" s="209"/>
      <c r="F35" s="209"/>
      <c r="G35" s="209"/>
      <c r="H35" s="209"/>
      <c r="I35" s="209"/>
      <c r="J35" s="209"/>
      <c r="K35" s="178"/>
    </row>
    <row r="36" spans="1:11" ht="17.25" customHeight="1">
      <c r="A36" s="208"/>
      <c r="B36" s="209"/>
      <c r="C36" s="209"/>
      <c r="D36" s="209"/>
      <c r="E36" s="209"/>
      <c r="F36" s="209"/>
      <c r="G36" s="209"/>
      <c r="H36" s="209"/>
      <c r="I36" s="209"/>
      <c r="J36" s="209"/>
      <c r="K36" s="178"/>
    </row>
    <row r="37" spans="1:11" ht="17.25" customHeight="1">
      <c r="A37" s="208"/>
      <c r="B37" s="209"/>
      <c r="C37" s="209"/>
      <c r="D37" s="209"/>
      <c r="E37" s="209"/>
      <c r="F37" s="209"/>
      <c r="G37" s="209"/>
      <c r="H37" s="209"/>
      <c r="I37" s="209"/>
      <c r="J37" s="209"/>
      <c r="K37" s="178"/>
    </row>
    <row r="38" spans="1:11" ht="17.25" customHeight="1">
      <c r="A38" s="208"/>
      <c r="B38" s="209"/>
      <c r="C38" s="209"/>
      <c r="D38" s="209"/>
      <c r="E38" s="209"/>
      <c r="F38" s="209"/>
      <c r="G38" s="209"/>
      <c r="H38" s="209"/>
      <c r="I38" s="209"/>
      <c r="J38" s="209"/>
      <c r="K38" s="178"/>
    </row>
    <row r="39" spans="1:11" ht="17.25" customHeight="1">
      <c r="A39" s="208"/>
      <c r="B39" s="209"/>
      <c r="C39" s="209"/>
      <c r="D39" s="209"/>
      <c r="E39" s="209"/>
      <c r="F39" s="209"/>
      <c r="G39" s="209"/>
      <c r="H39" s="209"/>
      <c r="I39" s="209"/>
      <c r="J39" s="209"/>
      <c r="K39" s="178"/>
    </row>
    <row r="40" spans="1:11" ht="17.25" customHeight="1">
      <c r="A40" s="208"/>
      <c r="B40" s="209"/>
      <c r="C40" s="209"/>
      <c r="D40" s="209"/>
      <c r="E40" s="209"/>
      <c r="F40" s="209"/>
      <c r="G40" s="209"/>
      <c r="H40" s="209"/>
      <c r="I40" s="209"/>
      <c r="J40" s="209"/>
      <c r="K40" s="178"/>
    </row>
    <row r="41" spans="1:11" ht="17.25" customHeight="1">
      <c r="A41" s="208"/>
      <c r="B41" s="209"/>
      <c r="C41" s="209"/>
      <c r="D41" s="209"/>
      <c r="E41" s="209"/>
      <c r="F41" s="209"/>
      <c r="G41" s="209"/>
      <c r="H41" s="209"/>
      <c r="I41" s="209"/>
      <c r="J41" s="209"/>
      <c r="K41" s="178"/>
    </row>
    <row r="42" spans="1:11" ht="17.25" customHeight="1">
      <c r="A42" s="208"/>
      <c r="B42" s="209"/>
      <c r="C42" s="209"/>
      <c r="D42" s="209"/>
      <c r="E42" s="209"/>
      <c r="F42" s="209"/>
      <c r="G42" s="209"/>
      <c r="H42" s="209"/>
      <c r="I42" s="209"/>
      <c r="J42" s="209"/>
      <c r="K42" s="178"/>
    </row>
    <row r="43" spans="1:11" ht="17.25" customHeight="1" thickBot="1">
      <c r="A43" s="210" t="s">
        <v>208</v>
      </c>
      <c r="B43" s="211"/>
      <c r="C43" s="211"/>
      <c r="D43" s="211"/>
      <c r="E43" s="211"/>
      <c r="F43" s="211"/>
      <c r="G43" s="211"/>
      <c r="H43" s="211"/>
      <c r="I43" s="211"/>
      <c r="J43" s="211"/>
      <c r="K43" s="212"/>
    </row>
    <row r="44" spans="1:11" ht="16.5" customHeight="1">
      <c r="A44" s="231" t="s">
        <v>244</v>
      </c>
      <c r="B44" s="231"/>
      <c r="C44" s="231"/>
      <c r="D44" s="231"/>
      <c r="E44" s="231"/>
      <c r="F44" s="231"/>
      <c r="G44" s="231"/>
      <c r="H44" s="231"/>
      <c r="I44" s="231"/>
      <c r="J44" s="231"/>
      <c r="K44" s="231"/>
    </row>
    <row r="45" spans="1:11" ht="18" customHeight="1">
      <c r="A45" s="258" t="s">
        <v>206</v>
      </c>
      <c r="B45" s="259"/>
      <c r="C45" s="259"/>
      <c r="D45" s="259"/>
      <c r="E45" s="259"/>
      <c r="F45" s="259"/>
      <c r="G45" s="259"/>
      <c r="H45" s="259"/>
      <c r="I45" s="259"/>
      <c r="J45" s="259"/>
      <c r="K45" s="260"/>
    </row>
    <row r="46" spans="1:11" ht="18" customHeight="1">
      <c r="A46" s="258"/>
      <c r="B46" s="259"/>
      <c r="C46" s="259"/>
      <c r="D46" s="259"/>
      <c r="E46" s="259"/>
      <c r="F46" s="259"/>
      <c r="G46" s="259"/>
      <c r="H46" s="259"/>
      <c r="I46" s="259"/>
      <c r="J46" s="259"/>
      <c r="K46" s="260"/>
    </row>
    <row r="47" spans="1:11" ht="18" customHeight="1" thickBot="1">
      <c r="A47" s="247"/>
      <c r="B47" s="248"/>
      <c r="C47" s="248"/>
      <c r="D47" s="248"/>
      <c r="E47" s="248"/>
      <c r="F47" s="248"/>
      <c r="G47" s="248"/>
      <c r="H47" s="248"/>
      <c r="I47" s="248"/>
      <c r="J47" s="248"/>
      <c r="K47" s="249"/>
    </row>
    <row r="48" spans="1:11" ht="21" customHeight="1" thickBot="1">
      <c r="A48" s="100" t="s">
        <v>218</v>
      </c>
      <c r="B48" s="261" t="s">
        <v>219</v>
      </c>
      <c r="C48" s="261"/>
      <c r="D48" s="101" t="s">
        <v>220</v>
      </c>
      <c r="E48" s="102" t="s">
        <v>343</v>
      </c>
      <c r="F48" s="101" t="s">
        <v>221</v>
      </c>
      <c r="G48" s="103">
        <v>45400</v>
      </c>
      <c r="H48" s="262" t="s">
        <v>222</v>
      </c>
      <c r="I48" s="262"/>
      <c r="J48" s="261" t="s">
        <v>344</v>
      </c>
      <c r="K48" s="263"/>
    </row>
    <row r="49" spans="1:11" ht="16.5" customHeight="1" thickBot="1">
      <c r="A49" s="165" t="s">
        <v>223</v>
      </c>
      <c r="B49" s="166"/>
      <c r="C49" s="166"/>
      <c r="D49" s="166"/>
      <c r="E49" s="166"/>
      <c r="F49" s="166"/>
      <c r="G49" s="166"/>
      <c r="H49" s="166"/>
      <c r="I49" s="166"/>
      <c r="J49" s="166"/>
      <c r="K49" s="167"/>
    </row>
    <row r="50" spans="1:11" ht="16.5" customHeight="1">
      <c r="A50" s="264"/>
      <c r="B50" s="265"/>
      <c r="C50" s="265"/>
      <c r="D50" s="265"/>
      <c r="E50" s="265"/>
      <c r="F50" s="265"/>
      <c r="G50" s="265"/>
      <c r="H50" s="265"/>
      <c r="I50" s="265"/>
      <c r="J50" s="265"/>
      <c r="K50" s="266"/>
    </row>
    <row r="51" spans="1:11" ht="16.5" customHeight="1" thickBot="1">
      <c r="A51" s="267"/>
      <c r="B51" s="268"/>
      <c r="C51" s="268"/>
      <c r="D51" s="268"/>
      <c r="E51" s="268"/>
      <c r="F51" s="268"/>
      <c r="G51" s="268"/>
      <c r="H51" s="268"/>
      <c r="I51" s="268"/>
      <c r="J51" s="268"/>
      <c r="K51" s="269"/>
    </row>
    <row r="52" spans="1:11" ht="21" customHeight="1" thickBot="1">
      <c r="A52" s="100" t="s">
        <v>218</v>
      </c>
      <c r="B52" s="261" t="s">
        <v>219</v>
      </c>
      <c r="C52" s="261"/>
      <c r="D52" s="101" t="s">
        <v>220</v>
      </c>
      <c r="E52" s="101" t="s">
        <v>345</v>
      </c>
      <c r="F52" s="101" t="s">
        <v>69</v>
      </c>
      <c r="G52" s="140">
        <v>45400</v>
      </c>
      <c r="H52" s="262" t="s">
        <v>222</v>
      </c>
      <c r="I52" s="262"/>
      <c r="J52" s="270" t="s">
        <v>344</v>
      </c>
      <c r="K52" s="271"/>
    </row>
  </sheetData>
  <mergeCells count="82">
    <mergeCell ref="A50:K50"/>
    <mergeCell ref="A51:K51"/>
    <mergeCell ref="B52:C52"/>
    <mergeCell ref="H52:I52"/>
    <mergeCell ref="J52:K52"/>
    <mergeCell ref="A49:K4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39:K39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25:K25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16:D16"/>
    <mergeCell ref="E16:H16"/>
    <mergeCell ref="I16:K16"/>
    <mergeCell ref="A17:K17"/>
    <mergeCell ref="A18:D18"/>
    <mergeCell ref="E18:H18"/>
    <mergeCell ref="I18:K18"/>
    <mergeCell ref="A13:K13"/>
    <mergeCell ref="A14:D14"/>
    <mergeCell ref="E14:H14"/>
    <mergeCell ref="I14:K14"/>
    <mergeCell ref="A15:D15"/>
    <mergeCell ref="E15:H15"/>
    <mergeCell ref="I15:K15"/>
    <mergeCell ref="A12:K12"/>
    <mergeCell ref="F6:G6"/>
    <mergeCell ref="B7:C7"/>
    <mergeCell ref="F7:G7"/>
    <mergeCell ref="B8:C8"/>
    <mergeCell ref="D8:E8"/>
    <mergeCell ref="F8:G8"/>
    <mergeCell ref="A9:K9"/>
    <mergeCell ref="H6:I6"/>
    <mergeCell ref="H7:I7"/>
    <mergeCell ref="H8:I8"/>
    <mergeCell ref="B4:C4"/>
    <mergeCell ref="D4:E4"/>
    <mergeCell ref="F4:G4"/>
    <mergeCell ref="H4:I4"/>
    <mergeCell ref="B5:C5"/>
    <mergeCell ref="D5:E5"/>
    <mergeCell ref="F5:G5"/>
    <mergeCell ref="H5:I5"/>
    <mergeCell ref="A3:C3"/>
    <mergeCell ref="D3:G3"/>
    <mergeCell ref="H3:K3"/>
    <mergeCell ref="A1:K1"/>
    <mergeCell ref="B2:C2"/>
    <mergeCell ref="D2:E2"/>
    <mergeCell ref="F2:G2"/>
    <mergeCell ref="I2:K2"/>
  </mergeCells>
  <phoneticPr fontId="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Fill="0" autoLin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Fill="0" autoLine="0" autoPict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Fill="0" autoLine="0" autoPict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Fill="0" autoLin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Fill="0" autoLin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Fill="0" autoLin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Fill="0" autoLine="0" autoPict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Fill="0" autoLin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Fill="0" autoLine="0" autoPict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Fill="0" autoLine="0" autoPict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Fill="0" autoLine="0" autoPict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Fill="0" autoLine="0" autoPict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Fill="0" autoLin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Fill="0" autoLine="0" autoPict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Fill="0" autoLine="0" autoPict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Fill="0" autoLine="0" autoPict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Fill="0" autoLine="0" autoPict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Fill="0" autoLine="0" autoPict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Fill="0" autoLin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Fill="0" autoLin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Fill="0" autoLin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Fill="0" autoLin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Fill="0" autoLin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Fill="0" autoLin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Fill="0" autoLin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Fill="0" autoLin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Fill="0" autoLin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Fill="0" autoLin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Fill="0" autoLin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Fill="0" autoLin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Fill="0" autoLin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Fill="0" autoLin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Fill="0" autoLin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Fill="0" autoLin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Fill="0" autoLin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Fill="0" autoLin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Fill="0" autoLin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40" name="Check Box 38">
              <controlPr defaultSize="0" autoFill="0" autoLin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41" name="Check Box 39">
              <controlPr defaultSize="0" autoFill="0" autoLin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r:id="rId42" name="Check Box 40">
              <controlPr defaultSize="0" autoFill="0" autoLin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r:id="rId43" name="Check Box 41">
              <controlPr defaultSize="0" autoFill="0" autoLin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r:id="rId44" name="Check Box 42">
              <controlPr defaultSize="0" autoFill="0" autoLine="0" autoPict="0">
                <anchor moveWithCells="1">
                  <from>
                    <xdr:col>9</xdr:col>
                    <xdr:colOff>219075</xdr:colOff>
                    <xdr:row>3</xdr:row>
                    <xdr:rowOff>0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r:id="rId45" name="Check Box 43">
              <controlPr defaultSize="0" autoFill="0" autoLin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r:id="rId46" name="Check Box 44">
              <controlPr defaultSize="0" autoFill="0" autoLin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r:id="rId47" name="Check Box 45">
              <controlPr defaultSize="0" autoFill="0" autoLin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r:id="rId48" name="Check Box 46">
              <controlPr defaultSize="0" autoFill="0" autoLin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r:id="rId49" name="Check Box 47">
              <controlPr defaultSize="0" autoFill="0" autoLin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5"/>
  <sheetViews>
    <sheetView tabSelected="1" zoomScaleNormal="100" zoomScalePageLayoutView="125" workbookViewId="0">
      <selection activeCell="A31" sqref="A31:K31"/>
    </sheetView>
  </sheetViews>
  <sheetFormatPr defaultColWidth="10.125" defaultRowHeight="14.25"/>
  <cols>
    <col min="1" max="1" width="9.625" style="1" customWidth="1"/>
    <col min="2" max="2" width="11.125" style="1" customWidth="1"/>
    <col min="3" max="3" width="9.125" style="1" customWidth="1"/>
    <col min="4" max="4" width="9.5" style="1" customWidth="1"/>
    <col min="5" max="5" width="9.125" style="1" customWidth="1"/>
    <col min="6" max="6" width="10.375" style="1" customWidth="1"/>
    <col min="7" max="7" width="9.5" style="1" customWidth="1"/>
    <col min="8" max="8" width="9.125" style="1" customWidth="1"/>
    <col min="9" max="9" width="8.125" style="1" customWidth="1"/>
    <col min="10" max="10" width="10.5" style="1" customWidth="1"/>
    <col min="11" max="11" width="12.125" style="1" customWidth="1"/>
    <col min="12" max="16384" width="10.125" style="1"/>
  </cols>
  <sheetData>
    <row r="1" spans="1:11" ht="26.25" thickBot="1">
      <c r="A1" s="309" t="s">
        <v>0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</row>
    <row r="2" spans="1:11">
      <c r="A2" s="2" t="s">
        <v>1</v>
      </c>
      <c r="B2" s="310" t="s">
        <v>353</v>
      </c>
      <c r="C2" s="310"/>
      <c r="D2" s="3" t="s">
        <v>2</v>
      </c>
      <c r="E2" s="4" t="s">
        <v>349</v>
      </c>
      <c r="F2" s="5" t="s">
        <v>3</v>
      </c>
      <c r="G2" s="311" t="s">
        <v>351</v>
      </c>
      <c r="H2" s="311"/>
      <c r="I2" s="6" t="s">
        <v>4</v>
      </c>
      <c r="J2" s="311" t="s">
        <v>354</v>
      </c>
      <c r="K2" s="312"/>
    </row>
    <row r="3" spans="1:11">
      <c r="A3" s="7" t="s">
        <v>5</v>
      </c>
      <c r="B3" s="306">
        <v>17000</v>
      </c>
      <c r="C3" s="306"/>
      <c r="D3" s="8" t="s">
        <v>6</v>
      </c>
      <c r="E3" s="313" t="s">
        <v>355</v>
      </c>
      <c r="F3" s="305"/>
      <c r="G3" s="305"/>
      <c r="H3" s="252" t="s">
        <v>7</v>
      </c>
      <c r="I3" s="252"/>
      <c r="J3" s="252"/>
      <c r="K3" s="253"/>
    </row>
    <row r="4" spans="1:11">
      <c r="A4" s="9" t="s">
        <v>8</v>
      </c>
      <c r="B4" s="10">
        <v>6</v>
      </c>
      <c r="C4" s="10">
        <v>6</v>
      </c>
      <c r="D4" s="11" t="s">
        <v>9</v>
      </c>
      <c r="E4" s="305" t="s">
        <v>356</v>
      </c>
      <c r="F4" s="305"/>
      <c r="G4" s="305"/>
      <c r="H4" s="201" t="s">
        <v>10</v>
      </c>
      <c r="I4" s="201"/>
      <c r="J4" s="12" t="s">
        <v>11</v>
      </c>
      <c r="K4" s="13" t="s">
        <v>12</v>
      </c>
    </row>
    <row r="5" spans="1:11">
      <c r="A5" s="9" t="s">
        <v>13</v>
      </c>
      <c r="B5" s="306">
        <v>1</v>
      </c>
      <c r="C5" s="306"/>
      <c r="D5" s="8" t="s">
        <v>14</v>
      </c>
      <c r="E5" s="8" t="s">
        <v>15</v>
      </c>
      <c r="F5" s="8" t="s">
        <v>16</v>
      </c>
      <c r="G5" s="8" t="s">
        <v>17</v>
      </c>
      <c r="H5" s="201" t="s">
        <v>18</v>
      </c>
      <c r="I5" s="201"/>
      <c r="J5" s="12" t="s">
        <v>11</v>
      </c>
      <c r="K5" s="13" t="s">
        <v>12</v>
      </c>
    </row>
    <row r="6" spans="1:11" ht="15" thickBot="1">
      <c r="A6" s="14" t="s">
        <v>19</v>
      </c>
      <c r="B6" s="307">
        <v>80</v>
      </c>
      <c r="C6" s="307"/>
      <c r="D6" s="15" t="s">
        <v>20</v>
      </c>
      <c r="E6" s="16"/>
      <c r="F6" s="17">
        <v>1200</v>
      </c>
      <c r="G6" s="15"/>
      <c r="H6" s="308" t="s">
        <v>21</v>
      </c>
      <c r="I6" s="308"/>
      <c r="J6" s="17" t="s">
        <v>11</v>
      </c>
      <c r="K6" s="18" t="s">
        <v>12</v>
      </c>
    </row>
    <row r="7" spans="1:11" ht="15" thickBot="1">
      <c r="A7" s="19"/>
      <c r="B7" s="20"/>
      <c r="C7" s="20"/>
      <c r="D7" s="19"/>
      <c r="E7" s="20"/>
      <c r="F7" s="21"/>
      <c r="G7" s="19"/>
      <c r="H7" s="21"/>
      <c r="I7" s="20"/>
      <c r="J7" s="20"/>
      <c r="K7" s="20"/>
    </row>
    <row r="8" spans="1:11">
      <c r="A8" s="22" t="s">
        <v>22</v>
      </c>
      <c r="B8" s="5" t="s">
        <v>23</v>
      </c>
      <c r="C8" s="5" t="s">
        <v>357</v>
      </c>
      <c r="D8" s="5" t="s">
        <v>24</v>
      </c>
      <c r="E8" s="5" t="s">
        <v>25</v>
      </c>
      <c r="F8" s="5" t="s">
        <v>26</v>
      </c>
      <c r="G8" s="296"/>
      <c r="H8" s="297"/>
      <c r="I8" s="297"/>
      <c r="J8" s="297"/>
      <c r="K8" s="298"/>
    </row>
    <row r="9" spans="1:11">
      <c r="A9" s="200" t="s">
        <v>27</v>
      </c>
      <c r="B9" s="201"/>
      <c r="C9" s="12" t="s">
        <v>11</v>
      </c>
      <c r="D9" s="12" t="s">
        <v>12</v>
      </c>
      <c r="E9" s="8" t="s">
        <v>28</v>
      </c>
      <c r="F9" s="23" t="s">
        <v>29</v>
      </c>
      <c r="G9" s="299"/>
      <c r="H9" s="300"/>
      <c r="I9" s="300"/>
      <c r="J9" s="300"/>
      <c r="K9" s="301"/>
    </row>
    <row r="10" spans="1:11">
      <c r="A10" s="200" t="s">
        <v>30</v>
      </c>
      <c r="B10" s="201"/>
      <c r="C10" s="12" t="s">
        <v>11</v>
      </c>
      <c r="D10" s="12" t="s">
        <v>12</v>
      </c>
      <c r="E10" s="8" t="s">
        <v>31</v>
      </c>
      <c r="F10" s="23" t="s">
        <v>32</v>
      </c>
      <c r="G10" s="299" t="s">
        <v>33</v>
      </c>
      <c r="H10" s="300"/>
      <c r="I10" s="300"/>
      <c r="J10" s="300"/>
      <c r="K10" s="301"/>
    </row>
    <row r="11" spans="1:11">
      <c r="A11" s="258" t="s">
        <v>34</v>
      </c>
      <c r="B11" s="259"/>
      <c r="C11" s="259"/>
      <c r="D11" s="259"/>
      <c r="E11" s="259"/>
      <c r="F11" s="259"/>
      <c r="G11" s="259"/>
      <c r="H11" s="259"/>
      <c r="I11" s="259"/>
      <c r="J11" s="259"/>
      <c r="K11" s="260"/>
    </row>
    <row r="12" spans="1:11">
      <c r="A12" s="7" t="s">
        <v>35</v>
      </c>
      <c r="B12" s="12" t="s">
        <v>36</v>
      </c>
      <c r="C12" s="12" t="s">
        <v>37</v>
      </c>
      <c r="D12" s="23"/>
      <c r="E12" s="8" t="s">
        <v>38</v>
      </c>
      <c r="F12" s="12" t="s">
        <v>39</v>
      </c>
      <c r="G12" s="12" t="s">
        <v>40</v>
      </c>
      <c r="H12" s="12"/>
      <c r="I12" s="8" t="s">
        <v>41</v>
      </c>
      <c r="J12" s="12" t="s">
        <v>36</v>
      </c>
      <c r="K12" s="13" t="s">
        <v>42</v>
      </c>
    </row>
    <row r="13" spans="1:11">
      <c r="A13" s="7" t="s">
        <v>43</v>
      </c>
      <c r="B13" s="12" t="s">
        <v>36</v>
      </c>
      <c r="C13" s="12" t="s">
        <v>42</v>
      </c>
      <c r="D13" s="23"/>
      <c r="E13" s="8" t="s">
        <v>44</v>
      </c>
      <c r="F13" s="12" t="s">
        <v>36</v>
      </c>
      <c r="G13" s="12" t="s">
        <v>42</v>
      </c>
      <c r="H13" s="12"/>
      <c r="I13" s="8" t="s">
        <v>45</v>
      </c>
      <c r="J13" s="12" t="s">
        <v>36</v>
      </c>
      <c r="K13" s="13" t="s">
        <v>42</v>
      </c>
    </row>
    <row r="14" spans="1:11" ht="15" thickBot="1">
      <c r="A14" s="14" t="s">
        <v>46</v>
      </c>
      <c r="B14" s="17" t="s">
        <v>36</v>
      </c>
      <c r="C14" s="17" t="s">
        <v>42</v>
      </c>
      <c r="D14" s="16"/>
      <c r="E14" s="15" t="s">
        <v>47</v>
      </c>
      <c r="F14" s="17" t="s">
        <v>48</v>
      </c>
      <c r="G14" s="17" t="s">
        <v>49</v>
      </c>
      <c r="H14" s="17"/>
      <c r="I14" s="15" t="s">
        <v>50</v>
      </c>
      <c r="J14" s="17" t="s">
        <v>51</v>
      </c>
      <c r="K14" s="18" t="s">
        <v>52</v>
      </c>
    </row>
    <row r="15" spans="1:11" ht="15" thickBot="1">
      <c r="A15" s="19"/>
      <c r="B15" s="21"/>
      <c r="C15" s="21"/>
      <c r="D15" s="20"/>
      <c r="E15" s="19"/>
      <c r="F15" s="21"/>
      <c r="G15" s="21"/>
      <c r="H15" s="21"/>
      <c r="I15" s="19"/>
      <c r="J15" s="21"/>
      <c r="K15" s="21"/>
    </row>
    <row r="16" spans="1:11">
      <c r="A16" s="251" t="s">
        <v>53</v>
      </c>
      <c r="B16" s="235"/>
      <c r="C16" s="235"/>
      <c r="D16" s="235"/>
      <c r="E16" s="235"/>
      <c r="F16" s="235"/>
      <c r="G16" s="235"/>
      <c r="H16" s="235"/>
      <c r="I16" s="235"/>
      <c r="J16" s="235"/>
      <c r="K16" s="236"/>
    </row>
    <row r="17" spans="1:11">
      <c r="A17" s="200" t="s">
        <v>245</v>
      </c>
      <c r="B17" s="201"/>
      <c r="C17" s="201"/>
      <c r="D17" s="201"/>
      <c r="E17" s="201"/>
      <c r="F17" s="201"/>
      <c r="G17" s="201"/>
      <c r="H17" s="201"/>
      <c r="I17" s="201"/>
      <c r="J17" s="201"/>
      <c r="K17" s="254"/>
    </row>
    <row r="18" spans="1:11">
      <c r="A18" s="200" t="s">
        <v>54</v>
      </c>
      <c r="B18" s="201"/>
      <c r="C18" s="201"/>
      <c r="D18" s="201"/>
      <c r="E18" s="201"/>
      <c r="F18" s="201"/>
      <c r="G18" s="201"/>
      <c r="H18" s="201"/>
      <c r="I18" s="201"/>
      <c r="J18" s="201"/>
      <c r="K18" s="254"/>
    </row>
    <row r="19" spans="1:11">
      <c r="A19" s="302" t="s">
        <v>358</v>
      </c>
      <c r="B19" s="303"/>
      <c r="C19" s="303"/>
      <c r="D19" s="303"/>
      <c r="E19" s="303"/>
      <c r="F19" s="303"/>
      <c r="G19" s="303"/>
      <c r="H19" s="303"/>
      <c r="I19" s="303"/>
      <c r="J19" s="303"/>
      <c r="K19" s="304"/>
    </row>
    <row r="20" spans="1:11">
      <c r="A20" s="237"/>
      <c r="B20" s="238"/>
      <c r="C20" s="238"/>
      <c r="D20" s="238"/>
      <c r="E20" s="238"/>
      <c r="F20" s="238"/>
      <c r="G20" s="238"/>
      <c r="H20" s="238"/>
      <c r="I20" s="238"/>
      <c r="J20" s="238"/>
      <c r="K20" s="278"/>
    </row>
    <row r="21" spans="1:11">
      <c r="A21" s="237"/>
      <c r="B21" s="238"/>
      <c r="C21" s="238"/>
      <c r="D21" s="238"/>
      <c r="E21" s="238"/>
      <c r="F21" s="238"/>
      <c r="G21" s="238"/>
      <c r="H21" s="238"/>
      <c r="I21" s="238"/>
      <c r="J21" s="238"/>
      <c r="K21" s="278"/>
    </row>
    <row r="22" spans="1:11">
      <c r="A22" s="237"/>
      <c r="B22" s="238"/>
      <c r="C22" s="238"/>
      <c r="D22" s="238"/>
      <c r="E22" s="238"/>
      <c r="F22" s="238"/>
      <c r="G22" s="238"/>
      <c r="H22" s="238"/>
      <c r="I22" s="238"/>
      <c r="J22" s="238"/>
      <c r="K22" s="278"/>
    </row>
    <row r="23" spans="1:11">
      <c r="A23" s="287"/>
      <c r="B23" s="288"/>
      <c r="C23" s="288"/>
      <c r="D23" s="288"/>
      <c r="E23" s="288"/>
      <c r="F23" s="288"/>
      <c r="G23" s="288"/>
      <c r="H23" s="288"/>
      <c r="I23" s="288"/>
      <c r="J23" s="288"/>
      <c r="K23" s="289"/>
    </row>
    <row r="24" spans="1:11">
      <c r="A24" s="200" t="s">
        <v>55</v>
      </c>
      <c r="B24" s="201"/>
      <c r="C24" s="12" t="s">
        <v>11</v>
      </c>
      <c r="D24" s="12" t="s">
        <v>12</v>
      </c>
      <c r="E24" s="252"/>
      <c r="F24" s="252"/>
      <c r="G24" s="252"/>
      <c r="H24" s="252"/>
      <c r="I24" s="252"/>
      <c r="J24" s="252"/>
      <c r="K24" s="253"/>
    </row>
    <row r="25" spans="1:11" ht="15" thickBot="1">
      <c r="A25" s="24" t="s">
        <v>56</v>
      </c>
      <c r="B25" s="290"/>
      <c r="C25" s="290"/>
      <c r="D25" s="290"/>
      <c r="E25" s="290"/>
      <c r="F25" s="290"/>
      <c r="G25" s="290"/>
      <c r="H25" s="290"/>
      <c r="I25" s="290"/>
      <c r="J25" s="290"/>
      <c r="K25" s="291"/>
    </row>
    <row r="26" spans="1:11" ht="15" thickBot="1">
      <c r="A26" s="292"/>
      <c r="B26" s="292"/>
      <c r="C26" s="292"/>
      <c r="D26" s="292"/>
      <c r="E26" s="292"/>
      <c r="F26" s="292"/>
      <c r="G26" s="292"/>
      <c r="H26" s="292"/>
      <c r="I26" s="292"/>
      <c r="J26" s="292"/>
      <c r="K26" s="292"/>
    </row>
    <row r="27" spans="1:11">
      <c r="A27" s="293" t="s">
        <v>57</v>
      </c>
      <c r="B27" s="294"/>
      <c r="C27" s="294"/>
      <c r="D27" s="294"/>
      <c r="E27" s="294"/>
      <c r="F27" s="294"/>
      <c r="G27" s="294"/>
      <c r="H27" s="294"/>
      <c r="I27" s="294"/>
      <c r="J27" s="294"/>
      <c r="K27" s="295"/>
    </row>
    <row r="28" spans="1:11">
      <c r="A28" s="275" t="s">
        <v>359</v>
      </c>
      <c r="B28" s="276"/>
      <c r="C28" s="276"/>
      <c r="D28" s="276"/>
      <c r="E28" s="276"/>
      <c r="F28" s="276"/>
      <c r="G28" s="276"/>
      <c r="H28" s="276"/>
      <c r="I28" s="276"/>
      <c r="J28" s="276"/>
      <c r="K28" s="277"/>
    </row>
    <row r="29" spans="1:11">
      <c r="A29" s="275" t="s">
        <v>360</v>
      </c>
      <c r="B29" s="276"/>
      <c r="C29" s="276"/>
      <c r="D29" s="276"/>
      <c r="E29" s="276"/>
      <c r="F29" s="276"/>
      <c r="G29" s="276"/>
      <c r="H29" s="276"/>
      <c r="I29" s="276"/>
      <c r="J29" s="276"/>
      <c r="K29" s="277"/>
    </row>
    <row r="30" spans="1:11">
      <c r="A30" s="275" t="s">
        <v>361</v>
      </c>
      <c r="B30" s="276"/>
      <c r="C30" s="276"/>
      <c r="D30" s="276"/>
      <c r="E30" s="276"/>
      <c r="F30" s="276"/>
      <c r="G30" s="276"/>
      <c r="H30" s="276"/>
      <c r="I30" s="276"/>
      <c r="J30" s="276"/>
      <c r="K30" s="277"/>
    </row>
    <row r="31" spans="1:11">
      <c r="A31" s="275"/>
      <c r="B31" s="276"/>
      <c r="C31" s="276"/>
      <c r="D31" s="276"/>
      <c r="E31" s="276"/>
      <c r="F31" s="276"/>
      <c r="G31" s="276"/>
      <c r="H31" s="276"/>
      <c r="I31" s="276"/>
      <c r="J31" s="276"/>
      <c r="K31" s="277"/>
    </row>
    <row r="32" spans="1:11">
      <c r="A32" s="275"/>
      <c r="B32" s="276"/>
      <c r="C32" s="276"/>
      <c r="D32" s="276"/>
      <c r="E32" s="276"/>
      <c r="F32" s="276"/>
      <c r="G32" s="276"/>
      <c r="H32" s="276"/>
      <c r="I32" s="276"/>
      <c r="J32" s="276"/>
      <c r="K32" s="277"/>
    </row>
    <row r="33" spans="1:11" ht="23.1" customHeight="1">
      <c r="A33" s="275"/>
      <c r="B33" s="276"/>
      <c r="C33" s="276"/>
      <c r="D33" s="276"/>
      <c r="E33" s="276"/>
      <c r="F33" s="276"/>
      <c r="G33" s="276"/>
      <c r="H33" s="276"/>
      <c r="I33" s="276"/>
      <c r="J33" s="276"/>
      <c r="K33" s="277"/>
    </row>
    <row r="34" spans="1:11" ht="23.1" customHeight="1">
      <c r="A34" s="237"/>
      <c r="B34" s="238"/>
      <c r="C34" s="238"/>
      <c r="D34" s="238"/>
      <c r="E34" s="238"/>
      <c r="F34" s="238"/>
      <c r="G34" s="238"/>
      <c r="H34" s="238"/>
      <c r="I34" s="238"/>
      <c r="J34" s="238"/>
      <c r="K34" s="278"/>
    </row>
    <row r="35" spans="1:11" ht="23.1" customHeight="1">
      <c r="A35" s="279"/>
      <c r="B35" s="238"/>
      <c r="C35" s="238"/>
      <c r="D35" s="238"/>
      <c r="E35" s="238"/>
      <c r="F35" s="238"/>
      <c r="G35" s="238"/>
      <c r="H35" s="238"/>
      <c r="I35" s="238"/>
      <c r="J35" s="238"/>
      <c r="K35" s="278"/>
    </row>
    <row r="36" spans="1:11" ht="23.1" customHeight="1" thickBot="1">
      <c r="A36" s="280"/>
      <c r="B36" s="281"/>
      <c r="C36" s="281"/>
      <c r="D36" s="281"/>
      <c r="E36" s="281"/>
      <c r="F36" s="281"/>
      <c r="G36" s="281"/>
      <c r="H36" s="281"/>
      <c r="I36" s="281"/>
      <c r="J36" s="281"/>
      <c r="K36" s="282"/>
    </row>
    <row r="37" spans="1:11" ht="18.75" customHeight="1">
      <c r="A37" s="283" t="s">
        <v>58</v>
      </c>
      <c r="B37" s="284"/>
      <c r="C37" s="284"/>
      <c r="D37" s="284"/>
      <c r="E37" s="284"/>
      <c r="F37" s="284"/>
      <c r="G37" s="284"/>
      <c r="H37" s="284"/>
      <c r="I37" s="284"/>
      <c r="J37" s="284"/>
      <c r="K37" s="285"/>
    </row>
    <row r="38" spans="1:11" ht="18.75" customHeight="1">
      <c r="A38" s="200" t="s">
        <v>59</v>
      </c>
      <c r="B38" s="201"/>
      <c r="C38" s="201"/>
      <c r="D38" s="252" t="s">
        <v>60</v>
      </c>
      <c r="E38" s="252"/>
      <c r="F38" s="241" t="s">
        <v>61</v>
      </c>
      <c r="G38" s="286"/>
      <c r="H38" s="201" t="s">
        <v>62</v>
      </c>
      <c r="I38" s="201"/>
      <c r="J38" s="201" t="s">
        <v>63</v>
      </c>
      <c r="K38" s="254"/>
    </row>
    <row r="39" spans="1:11" ht="18.75" customHeight="1">
      <c r="A39" s="9" t="s">
        <v>64</v>
      </c>
      <c r="B39" s="201" t="s">
        <v>65</v>
      </c>
      <c r="C39" s="201"/>
      <c r="D39" s="201"/>
      <c r="E39" s="201"/>
      <c r="F39" s="201"/>
      <c r="G39" s="201"/>
      <c r="H39" s="201"/>
      <c r="I39" s="201"/>
      <c r="J39" s="201"/>
      <c r="K39" s="254"/>
    </row>
    <row r="40" spans="1:11" ht="30.95" customHeight="1">
      <c r="A40" s="200"/>
      <c r="B40" s="201"/>
      <c r="C40" s="201"/>
      <c r="D40" s="201"/>
      <c r="E40" s="201"/>
      <c r="F40" s="201"/>
      <c r="G40" s="201"/>
      <c r="H40" s="201"/>
      <c r="I40" s="201"/>
      <c r="J40" s="201"/>
      <c r="K40" s="254"/>
    </row>
    <row r="41" spans="1:11" ht="18.75" customHeight="1">
      <c r="A41" s="200"/>
      <c r="B41" s="201"/>
      <c r="C41" s="201"/>
      <c r="D41" s="201"/>
      <c r="E41" s="201"/>
      <c r="F41" s="201"/>
      <c r="G41" s="201"/>
      <c r="H41" s="201"/>
      <c r="I41" s="201"/>
      <c r="J41" s="201"/>
      <c r="K41" s="254"/>
    </row>
    <row r="42" spans="1:11" ht="32.1" customHeight="1" thickBot="1">
      <c r="A42" s="14" t="s">
        <v>66</v>
      </c>
      <c r="B42" s="272" t="s">
        <v>67</v>
      </c>
      <c r="C42" s="272"/>
      <c r="D42" s="15" t="s">
        <v>68</v>
      </c>
      <c r="E42" s="16" t="s">
        <v>362</v>
      </c>
      <c r="F42" s="15" t="s">
        <v>69</v>
      </c>
      <c r="G42" s="25">
        <v>45432</v>
      </c>
      <c r="H42" s="273" t="s">
        <v>70</v>
      </c>
      <c r="I42" s="273"/>
      <c r="J42" s="272" t="s">
        <v>363</v>
      </c>
      <c r="K42" s="274"/>
    </row>
    <row r="43" spans="1:11" ht="16.5" customHeight="1"/>
    <row r="44" spans="1:11" ht="16.5" customHeight="1"/>
    <row r="45" spans="1:1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8:C38"/>
    <mergeCell ref="D38:E38"/>
    <mergeCell ref="F38:G38"/>
    <mergeCell ref="H38:I38"/>
    <mergeCell ref="J38:K38"/>
    <mergeCell ref="A33:K33"/>
    <mergeCell ref="A34:K34"/>
    <mergeCell ref="A35:K35"/>
    <mergeCell ref="A36:K36"/>
    <mergeCell ref="A37:K37"/>
    <mergeCell ref="B39:K39"/>
    <mergeCell ref="A40:K40"/>
    <mergeCell ref="A41:K41"/>
    <mergeCell ref="B42:C42"/>
    <mergeCell ref="H42:I42"/>
    <mergeCell ref="J42:K42"/>
  </mergeCells>
  <phoneticPr fontId="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Fill="0" autoLin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Fill="0" autoLin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Fill="0" autoLin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Fill="0" autoLin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Fill="0" autoLin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Fill="0" autoLin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Fill="0" autoLin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Fill="0" autoLin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Fill="0" autoLin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Fill="0" autoLin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Fill="0" autoLin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Fill="0" autoLin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Fill="0" autoLin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Fill="0" autoLin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Fill="0" autoLin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Fill="0" autoLin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Fill="0" autoLin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Fill="0" autoLin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Fill="0" autoLin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Fill="0" autoLin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Fill="0" autoLin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Fill="0" autoLin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Fill="0" autoLin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Fill="0" autoLin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Fill="0" autoLin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Fill="0" autoLin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Fill="0" autoLin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Fill="0" autoLin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Fill="0" autoLin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activeCell="P9" sqref="P9"/>
    </sheetView>
  </sheetViews>
  <sheetFormatPr defaultColWidth="9" defaultRowHeight="26.1" customHeight="1"/>
  <cols>
    <col min="1" max="1" width="17.125" style="26" customWidth="1"/>
    <col min="2" max="7" width="9.375" style="26" customWidth="1"/>
    <col min="8" max="8" width="1.375" style="26" customWidth="1"/>
    <col min="9" max="14" width="13.625" style="26" customWidth="1"/>
    <col min="15" max="16384" width="9" style="26"/>
  </cols>
  <sheetData>
    <row r="1" spans="1:14" ht="30" customHeight="1" thickBot="1">
      <c r="A1" s="221" t="s">
        <v>71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</row>
    <row r="2" spans="1:14" ht="29.1" customHeight="1" thickTop="1">
      <c r="A2" s="27" t="s">
        <v>72</v>
      </c>
      <c r="B2" s="223" t="s">
        <v>299</v>
      </c>
      <c r="C2" s="223"/>
      <c r="D2" s="28" t="s">
        <v>73</v>
      </c>
      <c r="E2" s="223" t="s">
        <v>300</v>
      </c>
      <c r="F2" s="223"/>
      <c r="G2" s="223"/>
      <c r="H2" s="224"/>
      <c r="I2" s="29" t="s">
        <v>74</v>
      </c>
      <c r="J2" s="223" t="s">
        <v>278</v>
      </c>
      <c r="K2" s="223"/>
      <c r="L2" s="223"/>
      <c r="M2" s="223"/>
      <c r="N2" s="226"/>
    </row>
    <row r="3" spans="1:14" ht="29.1" customHeight="1">
      <c r="A3" s="227" t="s">
        <v>75</v>
      </c>
      <c r="B3" s="228" t="s">
        <v>76</v>
      </c>
      <c r="C3" s="228"/>
      <c r="D3" s="228"/>
      <c r="E3" s="228"/>
      <c r="F3" s="228"/>
      <c r="G3" s="228"/>
      <c r="H3" s="225"/>
      <c r="I3" s="228" t="s">
        <v>77</v>
      </c>
      <c r="J3" s="228"/>
      <c r="K3" s="228"/>
      <c r="L3" s="228"/>
      <c r="M3" s="228"/>
      <c r="N3" s="229"/>
    </row>
    <row r="4" spans="1:14" ht="29.1" customHeight="1">
      <c r="A4" s="227"/>
      <c r="B4" s="30"/>
      <c r="C4" s="30"/>
      <c r="D4" s="31"/>
      <c r="E4" s="30"/>
      <c r="F4" s="30"/>
      <c r="G4" s="30"/>
      <c r="H4" s="225"/>
      <c r="I4" s="135" t="s">
        <v>301</v>
      </c>
      <c r="J4" s="136" t="s">
        <v>302</v>
      </c>
      <c r="K4" s="135" t="s">
        <v>303</v>
      </c>
      <c r="L4" s="135" t="s">
        <v>304</v>
      </c>
      <c r="M4" s="135" t="s">
        <v>305</v>
      </c>
      <c r="N4" s="135" t="s">
        <v>306</v>
      </c>
    </row>
    <row r="5" spans="1:14" ht="29.1" customHeight="1">
      <c r="A5" s="227"/>
      <c r="B5" s="135" t="s">
        <v>301</v>
      </c>
      <c r="C5" s="136" t="s">
        <v>302</v>
      </c>
      <c r="D5" s="135" t="s">
        <v>303</v>
      </c>
      <c r="E5" s="135" t="s">
        <v>304</v>
      </c>
      <c r="F5" s="135" t="s">
        <v>305</v>
      </c>
      <c r="G5" s="135" t="s">
        <v>306</v>
      </c>
      <c r="H5" s="225"/>
      <c r="I5" s="32" t="s">
        <v>294</v>
      </c>
      <c r="J5" s="348" t="s">
        <v>364</v>
      </c>
      <c r="K5" s="348" t="s">
        <v>365</v>
      </c>
      <c r="L5" s="117" t="s">
        <v>347</v>
      </c>
      <c r="M5" s="348" t="s">
        <v>366</v>
      </c>
      <c r="N5" s="348" t="s">
        <v>367</v>
      </c>
    </row>
    <row r="6" spans="1:14" ht="29.1" customHeight="1">
      <c r="A6" s="133" t="s">
        <v>307</v>
      </c>
      <c r="B6" s="135">
        <f t="shared" ref="B6:B9" si="0">C6-4</f>
        <v>53</v>
      </c>
      <c r="C6" s="136">
        <v>57</v>
      </c>
      <c r="D6" s="135">
        <f t="shared" ref="D6:G9" si="1">C6+4</f>
        <v>61</v>
      </c>
      <c r="E6" s="135">
        <f t="shared" si="1"/>
        <v>65</v>
      </c>
      <c r="F6" s="135">
        <f t="shared" si="1"/>
        <v>69</v>
      </c>
      <c r="G6" s="135">
        <f t="shared" si="1"/>
        <v>73</v>
      </c>
      <c r="H6" s="225"/>
      <c r="I6" s="33" t="s">
        <v>370</v>
      </c>
      <c r="J6" s="33" t="s">
        <v>371</v>
      </c>
      <c r="K6" s="33" t="s">
        <v>372</v>
      </c>
      <c r="L6" s="33" t="s">
        <v>373</v>
      </c>
      <c r="M6" s="33" t="s">
        <v>374</v>
      </c>
      <c r="N6" s="33" t="s">
        <v>375</v>
      </c>
    </row>
    <row r="7" spans="1:14" ht="29.1" customHeight="1">
      <c r="A7" s="133" t="s">
        <v>308</v>
      </c>
      <c r="B7" s="135">
        <f t="shared" si="0"/>
        <v>52</v>
      </c>
      <c r="C7" s="136">
        <v>56</v>
      </c>
      <c r="D7" s="135">
        <f t="shared" si="1"/>
        <v>60</v>
      </c>
      <c r="E7" s="135">
        <f t="shared" si="1"/>
        <v>64</v>
      </c>
      <c r="F7" s="135">
        <f t="shared" si="1"/>
        <v>68</v>
      </c>
      <c r="G7" s="135">
        <f t="shared" si="1"/>
        <v>72</v>
      </c>
      <c r="H7" s="225"/>
      <c r="I7" s="33" t="s">
        <v>368</v>
      </c>
      <c r="J7" s="33" t="s">
        <v>368</v>
      </c>
      <c r="K7" s="33" t="s">
        <v>368</v>
      </c>
      <c r="L7" s="33" t="s">
        <v>368</v>
      </c>
      <c r="M7" s="33" t="s">
        <v>368</v>
      </c>
      <c r="N7" s="33" t="s">
        <v>368</v>
      </c>
    </row>
    <row r="8" spans="1:14" ht="29.1" customHeight="1">
      <c r="A8" s="133" t="s">
        <v>274</v>
      </c>
      <c r="B8" s="135">
        <f t="shared" si="0"/>
        <v>90</v>
      </c>
      <c r="C8" s="136">
        <v>94</v>
      </c>
      <c r="D8" s="135">
        <f t="shared" si="1"/>
        <v>98</v>
      </c>
      <c r="E8" s="135">
        <f t="shared" ref="E8:G9" si="2">D8+6</f>
        <v>104</v>
      </c>
      <c r="F8" s="135">
        <f t="shared" si="2"/>
        <v>110</v>
      </c>
      <c r="G8" s="135">
        <f t="shared" si="2"/>
        <v>116</v>
      </c>
      <c r="H8" s="225"/>
      <c r="I8" s="33" t="s">
        <v>369</v>
      </c>
      <c r="J8" s="33" t="s">
        <v>368</v>
      </c>
      <c r="K8" s="33" t="s">
        <v>368</v>
      </c>
      <c r="L8" s="33" t="s">
        <v>368</v>
      </c>
      <c r="M8" s="33" t="s">
        <v>379</v>
      </c>
      <c r="N8" s="33" t="s">
        <v>368</v>
      </c>
    </row>
    <row r="9" spans="1:14" ht="29.1" customHeight="1">
      <c r="A9" s="133" t="s">
        <v>309</v>
      </c>
      <c r="B9" s="135">
        <f t="shared" si="0"/>
        <v>88</v>
      </c>
      <c r="C9" s="136">
        <v>92</v>
      </c>
      <c r="D9" s="135">
        <f t="shared" si="1"/>
        <v>96</v>
      </c>
      <c r="E9" s="135">
        <f t="shared" si="2"/>
        <v>102</v>
      </c>
      <c r="F9" s="135">
        <f t="shared" si="2"/>
        <v>108</v>
      </c>
      <c r="G9" s="135">
        <f t="shared" si="2"/>
        <v>114</v>
      </c>
      <c r="H9" s="225"/>
      <c r="I9" s="33" t="s">
        <v>377</v>
      </c>
      <c r="J9" s="33" t="s">
        <v>376</v>
      </c>
      <c r="K9" s="33" t="s">
        <v>368</v>
      </c>
      <c r="L9" s="33" t="s">
        <v>368</v>
      </c>
      <c r="M9" s="33" t="s">
        <v>368</v>
      </c>
      <c r="N9" s="33" t="s">
        <v>368</v>
      </c>
    </row>
    <row r="10" spans="1:14" ht="29.1" customHeight="1">
      <c r="A10" s="133" t="s">
        <v>275</v>
      </c>
      <c r="B10" s="135">
        <f>C10-1.5</f>
        <v>33.5</v>
      </c>
      <c r="C10" s="136">
        <v>35</v>
      </c>
      <c r="D10" s="135">
        <f>C10+2.2</f>
        <v>37.200000000000003</v>
      </c>
      <c r="E10" s="135">
        <f>D10+2.2</f>
        <v>39.400000000000006</v>
      </c>
      <c r="F10" s="135">
        <f>E10+2.2</f>
        <v>41.600000000000009</v>
      </c>
      <c r="G10" s="135">
        <f>F10+2.2</f>
        <v>43.800000000000011</v>
      </c>
      <c r="H10" s="225"/>
      <c r="I10" s="33" t="s">
        <v>368</v>
      </c>
      <c r="J10" s="33" t="s">
        <v>368</v>
      </c>
      <c r="K10" s="33" t="s">
        <v>378</v>
      </c>
      <c r="L10" s="33" t="s">
        <v>378</v>
      </c>
      <c r="M10" s="33" t="s">
        <v>368</v>
      </c>
      <c r="N10" s="33" t="s">
        <v>368</v>
      </c>
    </row>
    <row r="11" spans="1:14" ht="29.1" customHeight="1">
      <c r="A11" s="133" t="s">
        <v>310</v>
      </c>
      <c r="B11" s="135">
        <f>C11-1</f>
        <v>44</v>
      </c>
      <c r="C11" s="136">
        <v>45</v>
      </c>
      <c r="D11" s="135">
        <f>C11+1</f>
        <v>46</v>
      </c>
      <c r="E11" s="135">
        <f>D11+1.5</f>
        <v>47.5</v>
      </c>
      <c r="F11" s="135">
        <f>E11+1.5</f>
        <v>49</v>
      </c>
      <c r="G11" s="135">
        <f>F11+1.5</f>
        <v>50.5</v>
      </c>
      <c r="H11" s="225"/>
      <c r="I11" s="33" t="s">
        <v>368</v>
      </c>
      <c r="J11" s="33" t="s">
        <v>368</v>
      </c>
      <c r="K11" s="33" t="s">
        <v>368</v>
      </c>
      <c r="L11" s="33" t="s">
        <v>368</v>
      </c>
      <c r="M11" s="33" t="s">
        <v>368</v>
      </c>
      <c r="N11" s="33" t="s">
        <v>368</v>
      </c>
    </row>
    <row r="12" spans="1:14" ht="29.1" customHeight="1">
      <c r="A12" s="133" t="s">
        <v>276</v>
      </c>
      <c r="B12" s="135">
        <f>C12-4</f>
        <v>43</v>
      </c>
      <c r="C12" s="136">
        <v>47</v>
      </c>
      <c r="D12" s="135">
        <f>C12+3</f>
        <v>50</v>
      </c>
      <c r="E12" s="135">
        <f>D12+3</f>
        <v>53</v>
      </c>
      <c r="F12" s="135">
        <f>E12+3</f>
        <v>56</v>
      </c>
      <c r="G12" s="135">
        <f>F12+3</f>
        <v>59</v>
      </c>
      <c r="H12" s="225"/>
      <c r="I12" s="33" t="s">
        <v>368</v>
      </c>
      <c r="J12" s="33" t="s">
        <v>368</v>
      </c>
      <c r="K12" s="33" t="s">
        <v>368</v>
      </c>
      <c r="L12" s="33" t="s">
        <v>368</v>
      </c>
      <c r="M12" s="33" t="s">
        <v>368</v>
      </c>
      <c r="N12" s="33" t="s">
        <v>368</v>
      </c>
    </row>
    <row r="13" spans="1:14" ht="29.1" customHeight="1">
      <c r="A13" s="133" t="s">
        <v>311</v>
      </c>
      <c r="B13" s="135">
        <f>C13-0.6</f>
        <v>-0.6</v>
      </c>
      <c r="C13" s="136">
        <v>0</v>
      </c>
      <c r="D13" s="135">
        <f>C13+0.6</f>
        <v>0.6</v>
      </c>
      <c r="E13" s="135">
        <f>D13+0.6</f>
        <v>1.2</v>
      </c>
      <c r="F13" s="135">
        <f>E13+0.6</f>
        <v>1.7999999999999998</v>
      </c>
      <c r="G13" s="135">
        <f>F13+0.6</f>
        <v>2.4</v>
      </c>
      <c r="H13" s="225"/>
      <c r="I13" s="33" t="s">
        <v>368</v>
      </c>
      <c r="J13" s="33" t="s">
        <v>368</v>
      </c>
      <c r="K13" s="33" t="s">
        <v>368</v>
      </c>
      <c r="L13" s="33" t="s">
        <v>368</v>
      </c>
      <c r="M13" s="33" t="s">
        <v>368</v>
      </c>
      <c r="N13" s="33" t="s">
        <v>368</v>
      </c>
    </row>
    <row r="14" spans="1:14" ht="29.1" customHeight="1">
      <c r="A14" s="133" t="s">
        <v>312</v>
      </c>
      <c r="B14" s="135">
        <f>C14-1.2</f>
        <v>18.8</v>
      </c>
      <c r="C14" s="136">
        <v>20</v>
      </c>
      <c r="D14" s="135">
        <f>C14+1.2</f>
        <v>21.2</v>
      </c>
      <c r="E14" s="135">
        <f>D14+1.2</f>
        <v>22.4</v>
      </c>
      <c r="F14" s="135">
        <f>E14+1.2</f>
        <v>23.599999999999998</v>
      </c>
      <c r="G14" s="135">
        <f>F14+1.2</f>
        <v>24.799999999999997</v>
      </c>
      <c r="H14" s="225"/>
      <c r="I14" s="33" t="s">
        <v>368</v>
      </c>
      <c r="J14" s="33" t="s">
        <v>368</v>
      </c>
      <c r="K14" s="33" t="s">
        <v>371</v>
      </c>
      <c r="L14" s="33" t="s">
        <v>368</v>
      </c>
      <c r="M14" s="33" t="s">
        <v>371</v>
      </c>
      <c r="N14" s="33" t="s">
        <v>368</v>
      </c>
    </row>
    <row r="15" spans="1:14" ht="29.1" customHeight="1">
      <c r="A15" s="133" t="s">
        <v>277</v>
      </c>
      <c r="B15" s="135">
        <f>C15-0.8</f>
        <v>16.7</v>
      </c>
      <c r="C15" s="136">
        <v>17.5</v>
      </c>
      <c r="D15" s="135">
        <f>C15+0.8</f>
        <v>18.3</v>
      </c>
      <c r="E15" s="135">
        <f>D15+1</f>
        <v>19.3</v>
      </c>
      <c r="F15" s="135">
        <f>E15+1</f>
        <v>20.3</v>
      </c>
      <c r="G15" s="135">
        <f>F15+0.8</f>
        <v>21.1</v>
      </c>
      <c r="H15" s="225"/>
      <c r="I15" s="33" t="s">
        <v>368</v>
      </c>
      <c r="J15" s="33" t="s">
        <v>368</v>
      </c>
      <c r="K15" s="33" t="s">
        <v>368</v>
      </c>
      <c r="L15" s="33" t="s">
        <v>368</v>
      </c>
      <c r="M15" s="33" t="s">
        <v>368</v>
      </c>
      <c r="N15" s="33" t="s">
        <v>368</v>
      </c>
    </row>
    <row r="16" spans="1:14" ht="29.1" customHeight="1">
      <c r="A16" s="133" t="s">
        <v>313</v>
      </c>
      <c r="B16" s="133">
        <f>C16-0.2</f>
        <v>12.8</v>
      </c>
      <c r="C16" s="134">
        <v>13</v>
      </c>
      <c r="D16" s="133">
        <f>C16+0.2</f>
        <v>13.2</v>
      </c>
      <c r="E16" s="133">
        <f t="shared" ref="E16:G17" si="3">D16+0.4</f>
        <v>13.6</v>
      </c>
      <c r="F16" s="133">
        <f t="shared" si="3"/>
        <v>14</v>
      </c>
      <c r="G16" s="133">
        <f t="shared" si="3"/>
        <v>14.4</v>
      </c>
      <c r="H16" s="225"/>
      <c r="I16" s="33" t="s">
        <v>368</v>
      </c>
      <c r="J16" s="33" t="s">
        <v>368</v>
      </c>
      <c r="K16" s="33" t="s">
        <v>368</v>
      </c>
      <c r="L16" s="33" t="s">
        <v>368</v>
      </c>
      <c r="M16" s="33" t="s">
        <v>368</v>
      </c>
      <c r="N16" s="33" t="s">
        <v>368</v>
      </c>
    </row>
    <row r="17" spans="1:14" ht="29.1" customHeight="1">
      <c r="A17" s="133" t="s">
        <v>314</v>
      </c>
      <c r="B17" s="133">
        <f>C17-0.2</f>
        <v>9.3000000000000007</v>
      </c>
      <c r="C17" s="134">
        <v>9.5</v>
      </c>
      <c r="D17" s="133">
        <f>C17+0.2</f>
        <v>9.6999999999999993</v>
      </c>
      <c r="E17" s="133">
        <f t="shared" si="3"/>
        <v>10.1</v>
      </c>
      <c r="F17" s="133">
        <f t="shared" si="3"/>
        <v>10.5</v>
      </c>
      <c r="G17" s="133">
        <f t="shared" si="3"/>
        <v>10.9</v>
      </c>
      <c r="H17" s="225"/>
      <c r="I17" s="33" t="s">
        <v>368</v>
      </c>
      <c r="J17" s="33" t="s">
        <v>368</v>
      </c>
      <c r="K17" s="33" t="s">
        <v>368</v>
      </c>
      <c r="L17" s="33" t="s">
        <v>368</v>
      </c>
      <c r="M17" s="33" t="s">
        <v>368</v>
      </c>
      <c r="N17" s="33" t="s">
        <v>368</v>
      </c>
    </row>
    <row r="18" spans="1:14" ht="29.1" customHeight="1">
      <c r="A18" s="133" t="s">
        <v>315</v>
      </c>
      <c r="B18" s="133">
        <f>C18-0.8</f>
        <v>31.2</v>
      </c>
      <c r="C18" s="134">
        <v>32</v>
      </c>
      <c r="D18" s="133">
        <f>C18+0.8</f>
        <v>32.799999999999997</v>
      </c>
      <c r="E18" s="133">
        <f>D18+0.8</f>
        <v>33.599999999999994</v>
      </c>
      <c r="F18" s="133">
        <f>E18+0.8</f>
        <v>34.399999999999991</v>
      </c>
      <c r="G18" s="133">
        <f>F18+0.8</f>
        <v>35.199999999999989</v>
      </c>
      <c r="H18" s="225"/>
      <c r="I18" s="33" t="s">
        <v>368</v>
      </c>
      <c r="J18" s="33" t="s">
        <v>368</v>
      </c>
      <c r="K18" s="33" t="s">
        <v>368</v>
      </c>
      <c r="L18" s="33" t="s">
        <v>368</v>
      </c>
      <c r="M18" s="33" t="s">
        <v>368</v>
      </c>
      <c r="N18" s="33" t="s">
        <v>368</v>
      </c>
    </row>
    <row r="19" spans="1:14" ht="29.1" customHeight="1">
      <c r="A19" s="133" t="s">
        <v>316</v>
      </c>
      <c r="B19" s="133">
        <f>C19-0.5</f>
        <v>24</v>
      </c>
      <c r="C19" s="134">
        <v>24.5</v>
      </c>
      <c r="D19" s="133">
        <f>C19+0.5</f>
        <v>25</v>
      </c>
      <c r="E19" s="133">
        <f>D19+0.75</f>
        <v>25.75</v>
      </c>
      <c r="F19" s="133">
        <f>E19+0.75</f>
        <v>26.5</v>
      </c>
      <c r="G19" s="133">
        <f>F19+0.75</f>
        <v>27.25</v>
      </c>
      <c r="H19" s="225"/>
      <c r="I19" s="33" t="s">
        <v>368</v>
      </c>
      <c r="J19" s="33" t="s">
        <v>368</v>
      </c>
      <c r="K19" s="33" t="s">
        <v>368</v>
      </c>
      <c r="L19" s="33" t="s">
        <v>368</v>
      </c>
      <c r="M19" s="33" t="s">
        <v>368</v>
      </c>
      <c r="N19" s="33" t="s">
        <v>368</v>
      </c>
    </row>
    <row r="20" spans="1:14" ht="14.25">
      <c r="A20" s="34" t="s">
        <v>78</v>
      </c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</row>
    <row r="21" spans="1:14" ht="14.25">
      <c r="A21" s="26" t="s">
        <v>266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</row>
    <row r="22" spans="1:14" ht="14.25">
      <c r="A22" s="116" t="s">
        <v>267</v>
      </c>
      <c r="B22" s="35"/>
      <c r="C22" s="35"/>
      <c r="D22" s="35"/>
      <c r="E22" s="35"/>
      <c r="F22" s="35"/>
      <c r="G22" s="35"/>
      <c r="H22" s="35"/>
      <c r="I22" s="34" t="s">
        <v>380</v>
      </c>
      <c r="J22" s="36"/>
      <c r="K22" s="34" t="s">
        <v>279</v>
      </c>
      <c r="L22" s="34"/>
      <c r="M22" s="34" t="s">
        <v>79</v>
      </c>
      <c r="N22" s="26" t="s">
        <v>280</v>
      </c>
    </row>
    <row r="23" spans="1:14" ht="18.95" customHeight="1">
      <c r="A23" s="26" t="s">
        <v>268</v>
      </c>
    </row>
  </sheetData>
  <mergeCells count="8">
    <mergeCell ref="A1:N1"/>
    <mergeCell ref="B2:C2"/>
    <mergeCell ref="E2:G2"/>
    <mergeCell ref="H2:H19"/>
    <mergeCell ref="J2:N2"/>
    <mergeCell ref="A3:A5"/>
    <mergeCell ref="B3:G3"/>
    <mergeCell ref="I3:N3"/>
  </mergeCells>
  <phoneticPr fontId="2" type="noConversion"/>
  <pageMargins left="0.75" right="0.75" top="1" bottom="1" header="0.5" footer="0.5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zoomScaleNormal="100" zoomScalePageLayoutView="125" workbookViewId="0">
      <selection activeCell="D4" sqref="D4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22" t="s">
        <v>80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</row>
    <row r="2" spans="1:15" s="38" customFormat="1" ht="16.5">
      <c r="A2" s="323" t="s">
        <v>81</v>
      </c>
      <c r="B2" s="324" t="s">
        <v>82</v>
      </c>
      <c r="C2" s="324" t="s">
        <v>83</v>
      </c>
      <c r="D2" s="324" t="s">
        <v>84</v>
      </c>
      <c r="E2" s="324" t="s">
        <v>85</v>
      </c>
      <c r="F2" s="324" t="s">
        <v>86</v>
      </c>
      <c r="G2" s="324" t="s">
        <v>87</v>
      </c>
      <c r="H2" s="324" t="s">
        <v>88</v>
      </c>
      <c r="I2" s="37" t="s">
        <v>89</v>
      </c>
      <c r="J2" s="37" t="s">
        <v>90</v>
      </c>
      <c r="K2" s="37" t="s">
        <v>91</v>
      </c>
      <c r="L2" s="37" t="s">
        <v>92</v>
      </c>
      <c r="M2" s="37" t="s">
        <v>93</v>
      </c>
      <c r="N2" s="324" t="s">
        <v>94</v>
      </c>
      <c r="O2" s="324" t="s">
        <v>95</v>
      </c>
    </row>
    <row r="3" spans="1:15" s="38" customFormat="1" ht="16.5">
      <c r="A3" s="323"/>
      <c r="B3" s="325"/>
      <c r="C3" s="325"/>
      <c r="D3" s="325"/>
      <c r="E3" s="325"/>
      <c r="F3" s="325"/>
      <c r="G3" s="325"/>
      <c r="H3" s="325"/>
      <c r="I3" s="37" t="s">
        <v>96</v>
      </c>
      <c r="J3" s="37" t="s">
        <v>96</v>
      </c>
      <c r="K3" s="37" t="s">
        <v>96</v>
      </c>
      <c r="L3" s="37" t="s">
        <v>96</v>
      </c>
      <c r="M3" s="37" t="s">
        <v>96</v>
      </c>
      <c r="N3" s="325"/>
      <c r="O3" s="325"/>
    </row>
    <row r="4" spans="1:15" ht="22.5">
      <c r="A4" s="39">
        <v>1</v>
      </c>
      <c r="B4" s="40">
        <v>102</v>
      </c>
      <c r="C4" s="118" t="s">
        <v>324</v>
      </c>
      <c r="D4" s="137" t="s">
        <v>338</v>
      </c>
      <c r="E4" s="40" t="s">
        <v>292</v>
      </c>
      <c r="F4" s="118" t="s">
        <v>323</v>
      </c>
      <c r="G4" s="40" t="s">
        <v>284</v>
      </c>
      <c r="H4" s="40" t="s">
        <v>284</v>
      </c>
      <c r="I4" s="40">
        <v>2</v>
      </c>
      <c r="J4" s="40">
        <v>3</v>
      </c>
      <c r="K4" s="40"/>
      <c r="L4" s="40">
        <v>1</v>
      </c>
      <c r="M4" s="40">
        <v>3</v>
      </c>
      <c r="N4" s="40">
        <f t="shared" ref="N4:N9" si="0">SUM(I4:M4)</f>
        <v>9</v>
      </c>
      <c r="O4" s="40" t="s">
        <v>285</v>
      </c>
    </row>
    <row r="5" spans="1:15" ht="22.5">
      <c r="A5" s="39">
        <v>1</v>
      </c>
      <c r="B5" s="40">
        <v>73</v>
      </c>
      <c r="C5" s="118" t="s">
        <v>324</v>
      </c>
      <c r="D5" s="138" t="s">
        <v>319</v>
      </c>
      <c r="E5" s="40" t="s">
        <v>292</v>
      </c>
      <c r="F5" s="118" t="s">
        <v>323</v>
      </c>
      <c r="G5" s="40" t="s">
        <v>284</v>
      </c>
      <c r="H5" s="40" t="s">
        <v>284</v>
      </c>
      <c r="I5" s="40">
        <v>3</v>
      </c>
      <c r="J5" s="40">
        <v>2</v>
      </c>
      <c r="K5" s="40">
        <v>1</v>
      </c>
      <c r="L5" s="40">
        <v>1</v>
      </c>
      <c r="M5" s="40">
        <v>2</v>
      </c>
      <c r="N5" s="40">
        <f t="shared" si="0"/>
        <v>9</v>
      </c>
      <c r="O5" s="40" t="s">
        <v>285</v>
      </c>
    </row>
    <row r="6" spans="1:15" ht="22.5">
      <c r="A6" s="39">
        <v>1</v>
      </c>
      <c r="B6" s="40">
        <v>106</v>
      </c>
      <c r="C6" s="118" t="s">
        <v>324</v>
      </c>
      <c r="D6" s="137" t="s">
        <v>320</v>
      </c>
      <c r="E6" s="40" t="s">
        <v>292</v>
      </c>
      <c r="F6" s="118" t="s">
        <v>323</v>
      </c>
      <c r="G6" s="40" t="s">
        <v>284</v>
      </c>
      <c r="H6" s="40" t="s">
        <v>284</v>
      </c>
      <c r="I6" s="40">
        <v>3</v>
      </c>
      <c r="J6" s="40">
        <v>1</v>
      </c>
      <c r="K6" s="40">
        <v>1</v>
      </c>
      <c r="L6" s="40">
        <v>1</v>
      </c>
      <c r="M6" s="40">
        <v>2</v>
      </c>
      <c r="N6" s="40">
        <f t="shared" si="0"/>
        <v>8</v>
      </c>
      <c r="O6" s="40" t="s">
        <v>285</v>
      </c>
    </row>
    <row r="7" spans="1:15" ht="22.5">
      <c r="A7" s="39">
        <v>1</v>
      </c>
      <c r="B7" s="40">
        <v>12</v>
      </c>
      <c r="C7" s="118" t="s">
        <v>324</v>
      </c>
      <c r="D7" s="138" t="s">
        <v>319</v>
      </c>
      <c r="E7" s="40" t="s">
        <v>292</v>
      </c>
      <c r="F7" s="118" t="s">
        <v>323</v>
      </c>
      <c r="G7" s="40" t="s">
        <v>284</v>
      </c>
      <c r="H7" s="40" t="s">
        <v>284</v>
      </c>
      <c r="I7" s="40">
        <v>3</v>
      </c>
      <c r="J7" s="40">
        <v>2</v>
      </c>
      <c r="K7" s="40">
        <v>1</v>
      </c>
      <c r="L7" s="40">
        <v>1</v>
      </c>
      <c r="M7" s="40">
        <v>2</v>
      </c>
      <c r="N7" s="40">
        <f t="shared" si="0"/>
        <v>9</v>
      </c>
      <c r="O7" s="40" t="s">
        <v>285</v>
      </c>
    </row>
    <row r="8" spans="1:15" ht="22.5">
      <c r="A8" s="39">
        <v>1</v>
      </c>
      <c r="B8" s="40">
        <v>55</v>
      </c>
      <c r="C8" s="118" t="s">
        <v>324</v>
      </c>
      <c r="D8" s="137" t="s">
        <v>321</v>
      </c>
      <c r="E8" s="40" t="s">
        <v>292</v>
      </c>
      <c r="F8" s="118" t="s">
        <v>323</v>
      </c>
      <c r="G8" s="40" t="s">
        <v>284</v>
      </c>
      <c r="H8" s="40" t="s">
        <v>284</v>
      </c>
      <c r="I8" s="39">
        <v>2</v>
      </c>
      <c r="J8" s="39">
        <v>1</v>
      </c>
      <c r="K8" s="39">
        <v>1</v>
      </c>
      <c r="L8" s="39">
        <v>1</v>
      </c>
      <c r="M8" s="39">
        <v>3</v>
      </c>
      <c r="N8" s="39">
        <f t="shared" si="0"/>
        <v>8</v>
      </c>
      <c r="O8" s="39" t="s">
        <v>285</v>
      </c>
    </row>
    <row r="9" spans="1:15" ht="22.5">
      <c r="A9" s="39"/>
      <c r="B9" s="39">
        <v>26</v>
      </c>
      <c r="C9" s="118" t="s">
        <v>324</v>
      </c>
      <c r="D9" s="138" t="s">
        <v>322</v>
      </c>
      <c r="E9" s="40" t="s">
        <v>292</v>
      </c>
      <c r="F9" s="118" t="s">
        <v>323</v>
      </c>
      <c r="G9" s="40" t="s">
        <v>284</v>
      </c>
      <c r="H9" s="40" t="s">
        <v>284</v>
      </c>
      <c r="I9" s="40">
        <v>1</v>
      </c>
      <c r="J9" s="40">
        <v>0</v>
      </c>
      <c r="K9" s="40">
        <v>1</v>
      </c>
      <c r="L9" s="40">
        <v>1</v>
      </c>
      <c r="M9" s="40">
        <v>4</v>
      </c>
      <c r="N9" s="39">
        <f t="shared" si="0"/>
        <v>7</v>
      </c>
      <c r="O9" s="39" t="s">
        <v>285</v>
      </c>
    </row>
    <row r="10" spans="1:15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</row>
    <row r="11" spans="1:15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</row>
    <row r="12" spans="1:15" s="43" customFormat="1" ht="18.75">
      <c r="A12" s="314" t="s">
        <v>286</v>
      </c>
      <c r="B12" s="315"/>
      <c r="C12" s="315"/>
      <c r="D12" s="316"/>
      <c r="E12" s="317"/>
      <c r="F12" s="318"/>
      <c r="G12" s="318"/>
      <c r="H12" s="318"/>
      <c r="I12" s="319"/>
      <c r="J12" s="314" t="s">
        <v>287</v>
      </c>
      <c r="K12" s="315"/>
      <c r="L12" s="315"/>
      <c r="M12" s="316"/>
      <c r="N12" s="41"/>
      <c r="O12" s="42"/>
    </row>
    <row r="13" spans="1:15" ht="63" customHeight="1">
      <c r="A13" s="320" t="s">
        <v>99</v>
      </c>
      <c r="B13" s="321"/>
      <c r="C13" s="321"/>
      <c r="D13" s="321"/>
      <c r="E13" s="321"/>
      <c r="F13" s="321"/>
      <c r="G13" s="321"/>
      <c r="H13" s="321"/>
      <c r="I13" s="321"/>
      <c r="J13" s="321"/>
      <c r="K13" s="321"/>
      <c r="L13" s="321"/>
      <c r="M13" s="321"/>
      <c r="N13" s="321"/>
      <c r="O13" s="321"/>
    </row>
    <row r="14" spans="1:15">
      <c r="A14" t="s">
        <v>265</v>
      </c>
    </row>
  </sheetData>
  <mergeCells count="15">
    <mergeCell ref="A12:D12"/>
    <mergeCell ref="E12:I12"/>
    <mergeCell ref="J12:M12"/>
    <mergeCell ref="A13:O13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2" type="noConversion"/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zoomScaleNormal="100" zoomScalePageLayoutView="125" workbookViewId="0">
      <selection activeCell="D4" sqref="D4:F9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22" t="s">
        <v>100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</row>
    <row r="2" spans="1:13" s="38" customFormat="1" ht="16.5">
      <c r="A2" s="323" t="s">
        <v>81</v>
      </c>
      <c r="B2" s="324" t="s">
        <v>86</v>
      </c>
      <c r="C2" s="324" t="s">
        <v>82</v>
      </c>
      <c r="D2" s="324" t="s">
        <v>83</v>
      </c>
      <c r="E2" s="324" t="s">
        <v>84</v>
      </c>
      <c r="F2" s="324" t="s">
        <v>85</v>
      </c>
      <c r="G2" s="323" t="s">
        <v>101</v>
      </c>
      <c r="H2" s="323"/>
      <c r="I2" s="323" t="s">
        <v>102</v>
      </c>
      <c r="J2" s="323"/>
      <c r="K2" s="333" t="s">
        <v>103</v>
      </c>
      <c r="L2" s="327" t="s">
        <v>104</v>
      </c>
      <c r="M2" s="329" t="s">
        <v>105</v>
      </c>
    </row>
    <row r="3" spans="1:13" s="38" customFormat="1" ht="16.5">
      <c r="A3" s="323"/>
      <c r="B3" s="325"/>
      <c r="C3" s="325"/>
      <c r="D3" s="325"/>
      <c r="E3" s="325"/>
      <c r="F3" s="325"/>
      <c r="G3" s="37" t="s">
        <v>106</v>
      </c>
      <c r="H3" s="37" t="s">
        <v>107</v>
      </c>
      <c r="I3" s="37" t="s">
        <v>106</v>
      </c>
      <c r="J3" s="37" t="s">
        <v>107</v>
      </c>
      <c r="K3" s="334"/>
      <c r="L3" s="328"/>
      <c r="M3" s="330"/>
    </row>
    <row r="4" spans="1:13" ht="22.5">
      <c r="A4" s="39">
        <v>1</v>
      </c>
      <c r="B4" s="118" t="s">
        <v>323</v>
      </c>
      <c r="C4" s="40">
        <v>102</v>
      </c>
      <c r="D4" s="118" t="s">
        <v>324</v>
      </c>
      <c r="E4" s="137" t="s">
        <v>318</v>
      </c>
      <c r="F4" s="40" t="s">
        <v>292</v>
      </c>
      <c r="G4" s="119">
        <v>0.02</v>
      </c>
      <c r="H4" s="119">
        <v>0.03</v>
      </c>
      <c r="I4" s="119">
        <v>0.02</v>
      </c>
      <c r="J4" s="119">
        <v>0.03</v>
      </c>
      <c r="K4" s="119">
        <f>SUM(G4:J4)</f>
        <v>0.1</v>
      </c>
      <c r="L4" s="40" t="s">
        <v>288</v>
      </c>
      <c r="M4" s="40" t="s">
        <v>285</v>
      </c>
    </row>
    <row r="5" spans="1:13" ht="22.5">
      <c r="A5" s="39">
        <v>1</v>
      </c>
      <c r="B5" s="118" t="s">
        <v>323</v>
      </c>
      <c r="C5" s="40">
        <v>73</v>
      </c>
      <c r="D5" s="118" t="s">
        <v>324</v>
      </c>
      <c r="E5" s="138" t="s">
        <v>319</v>
      </c>
      <c r="F5" s="40" t="s">
        <v>292</v>
      </c>
      <c r="G5" s="119">
        <v>0.02</v>
      </c>
      <c r="H5" s="119">
        <v>0.03</v>
      </c>
      <c r="I5" s="119">
        <v>0.02</v>
      </c>
      <c r="J5" s="119">
        <v>0.03</v>
      </c>
      <c r="K5" s="119">
        <f>SUM(G5:J5)</f>
        <v>0.1</v>
      </c>
      <c r="L5" s="40" t="s">
        <v>288</v>
      </c>
      <c r="M5" s="40" t="s">
        <v>285</v>
      </c>
    </row>
    <row r="6" spans="1:13" ht="22.5">
      <c r="A6" s="39">
        <v>1</v>
      </c>
      <c r="B6" s="118" t="s">
        <v>323</v>
      </c>
      <c r="C6" s="40">
        <v>106</v>
      </c>
      <c r="D6" s="118" t="s">
        <v>324</v>
      </c>
      <c r="E6" s="137" t="s">
        <v>320</v>
      </c>
      <c r="F6" s="40" t="s">
        <v>292</v>
      </c>
      <c r="G6" s="119">
        <v>0.03</v>
      </c>
      <c r="H6" s="119">
        <v>0.03</v>
      </c>
      <c r="I6" s="119">
        <v>0.03</v>
      </c>
      <c r="J6" s="119">
        <v>0.03</v>
      </c>
      <c r="K6" s="119">
        <f>SUM(G6:J6)</f>
        <v>0.12</v>
      </c>
      <c r="L6" s="40" t="s">
        <v>288</v>
      </c>
      <c r="M6" s="40" t="s">
        <v>285</v>
      </c>
    </row>
    <row r="7" spans="1:13" ht="22.5">
      <c r="A7" s="39">
        <v>1</v>
      </c>
      <c r="B7" s="118" t="s">
        <v>325</v>
      </c>
      <c r="C7" s="40">
        <v>12</v>
      </c>
      <c r="D7" s="118" t="s">
        <v>324</v>
      </c>
      <c r="E7" s="138" t="s">
        <v>319</v>
      </c>
      <c r="F7" s="40" t="s">
        <v>292</v>
      </c>
      <c r="G7" s="119">
        <v>0.02</v>
      </c>
      <c r="H7" s="119">
        <v>0.03</v>
      </c>
      <c r="I7" s="119">
        <v>0.02</v>
      </c>
      <c r="J7" s="119">
        <v>0.03</v>
      </c>
      <c r="K7" s="119">
        <f>SUM(G7:J7)</f>
        <v>0.1</v>
      </c>
      <c r="L7" s="40" t="s">
        <v>288</v>
      </c>
      <c r="M7" s="40" t="s">
        <v>285</v>
      </c>
    </row>
    <row r="8" spans="1:13">
      <c r="A8" s="39">
        <v>1</v>
      </c>
      <c r="B8" s="118" t="s">
        <v>323</v>
      </c>
      <c r="C8" s="40">
        <v>55</v>
      </c>
      <c r="D8" s="118" t="s">
        <v>324</v>
      </c>
      <c r="E8" s="137" t="s">
        <v>321</v>
      </c>
      <c r="F8" s="40" t="s">
        <v>292</v>
      </c>
      <c r="G8" s="119">
        <v>0.02</v>
      </c>
      <c r="H8" s="119">
        <v>0.02</v>
      </c>
      <c r="I8" s="119">
        <v>0.02</v>
      </c>
      <c r="J8" s="119">
        <v>0.02</v>
      </c>
      <c r="K8" s="120">
        <f>SUM(G8:J8)</f>
        <v>0.08</v>
      </c>
      <c r="L8" s="40" t="s">
        <v>288</v>
      </c>
      <c r="M8" s="39" t="s">
        <v>285</v>
      </c>
    </row>
    <row r="9" spans="1:13">
      <c r="A9" s="39"/>
      <c r="B9" s="118" t="s">
        <v>323</v>
      </c>
      <c r="C9" s="39">
        <v>26</v>
      </c>
      <c r="D9" s="118" t="s">
        <v>324</v>
      </c>
      <c r="E9" s="138" t="s">
        <v>322</v>
      </c>
      <c r="F9" s="40" t="s">
        <v>292</v>
      </c>
      <c r="G9" s="39"/>
      <c r="H9" s="39"/>
      <c r="I9" s="39"/>
      <c r="J9" s="39"/>
      <c r="K9" s="39"/>
      <c r="L9" s="39"/>
      <c r="M9" s="39"/>
    </row>
    <row r="10" spans="1:13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</row>
    <row r="11" spans="1:13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</row>
    <row r="12" spans="1:13" s="43" customFormat="1" ht="18.75">
      <c r="A12" s="314" t="s">
        <v>286</v>
      </c>
      <c r="B12" s="315"/>
      <c r="C12" s="315"/>
      <c r="D12" s="315"/>
      <c r="E12" s="316"/>
      <c r="F12" s="317"/>
      <c r="G12" s="319"/>
      <c r="H12" s="314" t="s">
        <v>289</v>
      </c>
      <c r="I12" s="315"/>
      <c r="J12" s="315"/>
      <c r="K12" s="316"/>
      <c r="L12" s="331"/>
      <c r="M12" s="332"/>
    </row>
    <row r="13" spans="1:13" ht="112.5" customHeight="1">
      <c r="A13" s="326" t="s">
        <v>108</v>
      </c>
      <c r="B13" s="326"/>
      <c r="C13" s="321"/>
      <c r="D13" s="321"/>
      <c r="E13" s="321"/>
      <c r="F13" s="321"/>
      <c r="G13" s="321"/>
      <c r="H13" s="321"/>
      <c r="I13" s="321"/>
      <c r="J13" s="321"/>
      <c r="K13" s="321"/>
      <c r="L13" s="321"/>
      <c r="M13" s="321"/>
    </row>
    <row r="14" spans="1:13">
      <c r="A14" t="s">
        <v>264</v>
      </c>
    </row>
  </sheetData>
  <mergeCells count="17">
    <mergeCell ref="A1:M1"/>
    <mergeCell ref="A2:A3"/>
    <mergeCell ref="B2:B3"/>
    <mergeCell ref="C2:C3"/>
    <mergeCell ref="D2:D3"/>
    <mergeCell ref="E2:E3"/>
    <mergeCell ref="F2:F3"/>
    <mergeCell ref="G2:H2"/>
    <mergeCell ref="I2:J2"/>
    <mergeCell ref="K2:K3"/>
    <mergeCell ref="A13:M13"/>
    <mergeCell ref="L2:L3"/>
    <mergeCell ref="M2:M3"/>
    <mergeCell ref="A12:E12"/>
    <mergeCell ref="F12:G12"/>
    <mergeCell ref="H12:K12"/>
    <mergeCell ref="L12:M12"/>
  </mergeCells>
  <phoneticPr fontId="2" type="noConversion"/>
  <dataValidations count="1">
    <dataValidation type="list" allowBlank="1" showInputMessage="1" showErrorMessage="1" sqref="M1:M1048576">
      <formula1>"YES,NO"</formula1>
    </dataValidation>
  </dataValidation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zoomScaleNormal="100" zoomScalePageLayoutView="125" workbookViewId="0">
      <selection activeCell="F8" sqref="F8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22" t="s">
        <v>109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  <c r="R1" s="322"/>
      <c r="S1" s="322"/>
      <c r="T1" s="322"/>
      <c r="U1" s="322"/>
      <c r="V1" s="322"/>
      <c r="W1" s="322"/>
    </row>
    <row r="2" spans="1:23" s="38" customFormat="1" ht="15.95" customHeight="1">
      <c r="A2" s="324" t="s">
        <v>110</v>
      </c>
      <c r="B2" s="324" t="s">
        <v>86</v>
      </c>
      <c r="C2" s="324" t="s">
        <v>82</v>
      </c>
      <c r="D2" s="324" t="s">
        <v>83</v>
      </c>
      <c r="E2" s="324" t="s">
        <v>84</v>
      </c>
      <c r="F2" s="324" t="s">
        <v>85</v>
      </c>
      <c r="G2" s="335" t="s">
        <v>111</v>
      </c>
      <c r="H2" s="336"/>
      <c r="I2" s="337"/>
      <c r="J2" s="335" t="s">
        <v>112</v>
      </c>
      <c r="K2" s="336"/>
      <c r="L2" s="337"/>
      <c r="M2" s="335" t="s">
        <v>113</v>
      </c>
      <c r="N2" s="336"/>
      <c r="O2" s="337"/>
      <c r="P2" s="335" t="s">
        <v>114</v>
      </c>
      <c r="Q2" s="336"/>
      <c r="R2" s="337"/>
      <c r="S2" s="336" t="s">
        <v>115</v>
      </c>
      <c r="T2" s="336"/>
      <c r="U2" s="337"/>
      <c r="V2" s="346" t="s">
        <v>116</v>
      </c>
      <c r="W2" s="346" t="s">
        <v>95</v>
      </c>
    </row>
    <row r="3" spans="1:23" s="38" customFormat="1" ht="16.5">
      <c r="A3" s="325"/>
      <c r="B3" s="345"/>
      <c r="C3" s="345"/>
      <c r="D3" s="345"/>
      <c r="E3" s="345"/>
      <c r="F3" s="345"/>
      <c r="G3" s="37" t="s">
        <v>117</v>
      </c>
      <c r="H3" s="37" t="s">
        <v>73</v>
      </c>
      <c r="I3" s="37" t="s">
        <v>86</v>
      </c>
      <c r="J3" s="37" t="s">
        <v>117</v>
      </c>
      <c r="K3" s="37" t="s">
        <v>73</v>
      </c>
      <c r="L3" s="37" t="s">
        <v>86</v>
      </c>
      <c r="M3" s="37" t="s">
        <v>117</v>
      </c>
      <c r="N3" s="37" t="s">
        <v>73</v>
      </c>
      <c r="O3" s="37" t="s">
        <v>86</v>
      </c>
      <c r="P3" s="37" t="s">
        <v>117</v>
      </c>
      <c r="Q3" s="37" t="s">
        <v>73</v>
      </c>
      <c r="R3" s="37" t="s">
        <v>86</v>
      </c>
      <c r="S3" s="37" t="s">
        <v>117</v>
      </c>
      <c r="T3" s="37" t="s">
        <v>73</v>
      </c>
      <c r="U3" s="37" t="s">
        <v>86</v>
      </c>
      <c r="V3" s="347"/>
      <c r="W3" s="347"/>
    </row>
    <row r="4" spans="1:23" ht="22.5">
      <c r="A4" s="338" t="s">
        <v>118</v>
      </c>
      <c r="B4" s="341" t="s">
        <v>326</v>
      </c>
      <c r="C4" s="40">
        <v>102</v>
      </c>
      <c r="D4" s="118" t="s">
        <v>324</v>
      </c>
      <c r="E4" s="137" t="s">
        <v>318</v>
      </c>
      <c r="F4" s="40" t="s">
        <v>292</v>
      </c>
      <c r="G4" s="121" t="s">
        <v>328</v>
      </c>
      <c r="H4" s="121" t="s">
        <v>329</v>
      </c>
      <c r="I4" s="121" t="s">
        <v>330</v>
      </c>
      <c r="J4" s="40"/>
      <c r="K4" s="40"/>
      <c r="L4" s="40"/>
      <c r="M4" s="122"/>
      <c r="N4" s="122"/>
      <c r="O4" s="40"/>
      <c r="P4" s="40"/>
      <c r="Q4" s="40"/>
      <c r="R4" s="40"/>
      <c r="S4" s="40"/>
      <c r="T4" s="40"/>
      <c r="U4" s="40"/>
      <c r="V4" s="40"/>
      <c r="W4" s="40"/>
    </row>
    <row r="5" spans="1:23" ht="22.5">
      <c r="A5" s="339"/>
      <c r="B5" s="342"/>
      <c r="C5" s="40">
        <v>102</v>
      </c>
      <c r="D5" s="118" t="s">
        <v>324</v>
      </c>
      <c r="E5" s="137" t="s">
        <v>318</v>
      </c>
      <c r="F5" s="40" t="s">
        <v>292</v>
      </c>
      <c r="G5" s="335" t="s">
        <v>119</v>
      </c>
      <c r="H5" s="336"/>
      <c r="I5" s="337"/>
      <c r="J5" s="335" t="s">
        <v>120</v>
      </c>
      <c r="K5" s="336"/>
      <c r="L5" s="337"/>
      <c r="M5" s="335" t="s">
        <v>121</v>
      </c>
      <c r="N5" s="336"/>
      <c r="O5" s="337"/>
      <c r="P5" s="335" t="s">
        <v>122</v>
      </c>
      <c r="Q5" s="336"/>
      <c r="R5" s="337"/>
      <c r="S5" s="336" t="s">
        <v>123</v>
      </c>
      <c r="T5" s="336"/>
      <c r="U5" s="337"/>
      <c r="V5" s="40"/>
      <c r="W5" s="40"/>
    </row>
    <row r="6" spans="1:23" ht="22.5">
      <c r="A6" s="339"/>
      <c r="B6" s="342"/>
      <c r="C6" s="40">
        <v>102</v>
      </c>
      <c r="D6" s="118" t="s">
        <v>324</v>
      </c>
      <c r="E6" s="137" t="s">
        <v>318</v>
      </c>
      <c r="F6" s="40" t="s">
        <v>292</v>
      </c>
      <c r="G6" s="37" t="s">
        <v>117</v>
      </c>
      <c r="H6" s="37" t="s">
        <v>73</v>
      </c>
      <c r="I6" s="37" t="s">
        <v>86</v>
      </c>
      <c r="J6" s="37" t="s">
        <v>117</v>
      </c>
      <c r="K6" s="37" t="s">
        <v>73</v>
      </c>
      <c r="L6" s="37" t="s">
        <v>86</v>
      </c>
      <c r="M6" s="37" t="s">
        <v>117</v>
      </c>
      <c r="N6" s="37" t="s">
        <v>73</v>
      </c>
      <c r="O6" s="37" t="s">
        <v>86</v>
      </c>
      <c r="P6" s="37" t="s">
        <v>117</v>
      </c>
      <c r="Q6" s="37" t="s">
        <v>73</v>
      </c>
      <c r="R6" s="37" t="s">
        <v>86</v>
      </c>
      <c r="S6" s="37" t="s">
        <v>117</v>
      </c>
      <c r="T6" s="37" t="s">
        <v>73</v>
      </c>
      <c r="U6" s="37" t="s">
        <v>86</v>
      </c>
      <c r="V6" s="40"/>
      <c r="W6" s="40"/>
    </row>
    <row r="7" spans="1:23" ht="22.5">
      <c r="A7" s="340"/>
      <c r="B7" s="343"/>
      <c r="C7" s="40">
        <v>102</v>
      </c>
      <c r="D7" s="118" t="s">
        <v>324</v>
      </c>
      <c r="E7" s="137" t="s">
        <v>318</v>
      </c>
      <c r="F7" s="40" t="s">
        <v>292</v>
      </c>
      <c r="G7" s="121" t="s">
        <v>332</v>
      </c>
      <c r="H7" s="40" t="s">
        <v>331</v>
      </c>
      <c r="I7" s="121" t="s">
        <v>333</v>
      </c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</row>
    <row r="8" spans="1:23" ht="22.5">
      <c r="A8" s="344" t="s">
        <v>124</v>
      </c>
      <c r="B8" s="341" t="s">
        <v>326</v>
      </c>
      <c r="C8" s="40">
        <v>73</v>
      </c>
      <c r="D8" s="118" t="s">
        <v>324</v>
      </c>
      <c r="E8" s="138" t="s">
        <v>319</v>
      </c>
      <c r="F8" s="40" t="s">
        <v>292</v>
      </c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</row>
    <row r="9" spans="1:23" ht="22.5">
      <c r="A9" s="343"/>
      <c r="B9" s="342"/>
      <c r="C9" s="40">
        <v>73</v>
      </c>
      <c r="D9" s="118" t="s">
        <v>324</v>
      </c>
      <c r="E9" s="138" t="s">
        <v>319</v>
      </c>
      <c r="F9" s="40" t="s">
        <v>292</v>
      </c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</row>
    <row r="10" spans="1:23" ht="22.5">
      <c r="A10" s="344" t="s">
        <v>125</v>
      </c>
      <c r="B10" s="342"/>
      <c r="C10" s="40">
        <v>73</v>
      </c>
      <c r="D10" s="118" t="s">
        <v>324</v>
      </c>
      <c r="E10" s="138" t="s">
        <v>319</v>
      </c>
      <c r="F10" s="40" t="s">
        <v>292</v>
      </c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</row>
    <row r="11" spans="1:23" ht="22.5">
      <c r="A11" s="343"/>
      <c r="B11" s="343"/>
      <c r="C11" s="40">
        <v>73</v>
      </c>
      <c r="D11" s="118" t="s">
        <v>324</v>
      </c>
      <c r="E11" s="138" t="s">
        <v>319</v>
      </c>
      <c r="F11" s="40" t="s">
        <v>292</v>
      </c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</row>
    <row r="12" spans="1:23" ht="22.5">
      <c r="A12" s="344" t="s">
        <v>126</v>
      </c>
      <c r="B12" s="341" t="s">
        <v>326</v>
      </c>
      <c r="C12" s="40">
        <v>106</v>
      </c>
      <c r="D12" s="118" t="s">
        <v>324</v>
      </c>
      <c r="E12" s="137" t="s">
        <v>320</v>
      </c>
      <c r="F12" s="40" t="s">
        <v>292</v>
      </c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</row>
    <row r="13" spans="1:23" ht="22.5">
      <c r="A13" s="343"/>
      <c r="B13" s="342"/>
      <c r="C13" s="40">
        <v>106</v>
      </c>
      <c r="D13" s="118" t="s">
        <v>324</v>
      </c>
      <c r="E13" s="137" t="s">
        <v>320</v>
      </c>
      <c r="F13" s="40" t="s">
        <v>292</v>
      </c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</row>
    <row r="14" spans="1:23" ht="22.5">
      <c r="A14" s="344" t="s">
        <v>127</v>
      </c>
      <c r="B14" s="342"/>
      <c r="C14" s="40">
        <v>106</v>
      </c>
      <c r="D14" s="118" t="s">
        <v>324</v>
      </c>
      <c r="E14" s="137" t="s">
        <v>320</v>
      </c>
      <c r="F14" s="40" t="s">
        <v>292</v>
      </c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</row>
    <row r="15" spans="1:23" ht="22.5">
      <c r="A15" s="343"/>
      <c r="B15" s="343"/>
      <c r="C15" s="40">
        <v>106</v>
      </c>
      <c r="D15" s="118" t="s">
        <v>324</v>
      </c>
      <c r="E15" s="137" t="s">
        <v>320</v>
      </c>
      <c r="F15" s="40" t="s">
        <v>292</v>
      </c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</row>
    <row r="16" spans="1:23">
      <c r="A16" s="125"/>
      <c r="B16" s="139" t="s">
        <v>326</v>
      </c>
      <c r="C16" s="39">
        <v>26</v>
      </c>
      <c r="D16" s="118" t="s">
        <v>324</v>
      </c>
      <c r="E16" s="138" t="s">
        <v>322</v>
      </c>
      <c r="F16" s="40" t="s">
        <v>292</v>
      </c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</row>
    <row r="17" spans="1:23">
      <c r="A17" s="39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</row>
    <row r="18" spans="1:23" s="43" customFormat="1" ht="18.75">
      <c r="A18" s="314" t="s">
        <v>286</v>
      </c>
      <c r="B18" s="315"/>
      <c r="C18" s="315"/>
      <c r="D18" s="315"/>
      <c r="E18" s="316"/>
      <c r="F18" s="317"/>
      <c r="G18" s="319"/>
      <c r="H18" s="44"/>
      <c r="I18" s="44"/>
      <c r="J18" s="314" t="s">
        <v>289</v>
      </c>
      <c r="K18" s="315"/>
      <c r="L18" s="315"/>
      <c r="M18" s="315"/>
      <c r="N18" s="315"/>
      <c r="O18" s="315"/>
      <c r="P18" s="315"/>
      <c r="Q18" s="315"/>
      <c r="R18" s="315"/>
      <c r="S18" s="315"/>
      <c r="T18" s="315"/>
      <c r="U18" s="316"/>
      <c r="V18" s="41"/>
      <c r="W18" s="42"/>
    </row>
    <row r="19" spans="1:23" ht="60.75" customHeight="1">
      <c r="A19" s="320" t="s">
        <v>128</v>
      </c>
      <c r="B19" s="320"/>
      <c r="C19" s="321"/>
      <c r="D19" s="321"/>
      <c r="E19" s="321"/>
      <c r="F19" s="321"/>
      <c r="G19" s="321"/>
      <c r="H19" s="321"/>
      <c r="I19" s="321"/>
      <c r="J19" s="321"/>
      <c r="K19" s="321"/>
      <c r="L19" s="321"/>
      <c r="M19" s="321"/>
      <c r="N19" s="321"/>
      <c r="O19" s="321"/>
      <c r="P19" s="321"/>
      <c r="Q19" s="321"/>
      <c r="R19" s="321"/>
      <c r="S19" s="321"/>
      <c r="T19" s="321"/>
      <c r="U19" s="321"/>
      <c r="V19" s="321"/>
      <c r="W19" s="321"/>
    </row>
    <row r="20" spans="1:23">
      <c r="A20" t="s">
        <v>263</v>
      </c>
    </row>
  </sheetData>
  <mergeCells count="31">
    <mergeCell ref="J5:L5"/>
    <mergeCell ref="A1:W1"/>
    <mergeCell ref="A2:A3"/>
    <mergeCell ref="B2:B3"/>
    <mergeCell ref="C2:C3"/>
    <mergeCell ref="D2:D3"/>
    <mergeCell ref="E2:E3"/>
    <mergeCell ref="F2:F3"/>
    <mergeCell ref="G2:I2"/>
    <mergeCell ref="J2:L2"/>
    <mergeCell ref="M2:O2"/>
    <mergeCell ref="P2:R2"/>
    <mergeCell ref="S2:U2"/>
    <mergeCell ref="V2:V3"/>
    <mergeCell ref="W2:W3"/>
    <mergeCell ref="M5:O5"/>
    <mergeCell ref="P5:R5"/>
    <mergeCell ref="A4:A7"/>
    <mergeCell ref="B4:B7"/>
    <mergeCell ref="A19:W19"/>
    <mergeCell ref="A14:A15"/>
    <mergeCell ref="S5:U5"/>
    <mergeCell ref="A10:A11"/>
    <mergeCell ref="A8:A9"/>
    <mergeCell ref="A12:A13"/>
    <mergeCell ref="A18:E18"/>
    <mergeCell ref="F18:G18"/>
    <mergeCell ref="B12:B15"/>
    <mergeCell ref="J18:U18"/>
    <mergeCell ref="G5:I5"/>
    <mergeCell ref="B8:B11"/>
  </mergeCells>
  <phoneticPr fontId="2" type="noConversion"/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zoomScaleNormal="100" zoomScalePageLayoutView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22" t="s">
        <v>129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</row>
    <row r="2" spans="1:14" s="38" customFormat="1" ht="16.5">
      <c r="A2" s="45" t="s">
        <v>130</v>
      </c>
      <c r="B2" s="46" t="s">
        <v>82</v>
      </c>
      <c r="C2" s="46" t="s">
        <v>83</v>
      </c>
      <c r="D2" s="46" t="s">
        <v>84</v>
      </c>
      <c r="E2" s="46" t="s">
        <v>85</v>
      </c>
      <c r="F2" s="46" t="s">
        <v>86</v>
      </c>
      <c r="G2" s="45" t="s">
        <v>131</v>
      </c>
      <c r="H2" s="45" t="s">
        <v>132</v>
      </c>
      <c r="I2" s="45" t="s">
        <v>133</v>
      </c>
      <c r="J2" s="45" t="s">
        <v>132</v>
      </c>
      <c r="K2" s="45" t="s">
        <v>134</v>
      </c>
      <c r="L2" s="45" t="s">
        <v>132</v>
      </c>
      <c r="M2" s="46" t="s">
        <v>116</v>
      </c>
      <c r="N2" s="46" t="s">
        <v>95</v>
      </c>
    </row>
    <row r="3" spans="1:14">
      <c r="A3" s="39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ht="16.5">
      <c r="A4" s="47" t="s">
        <v>130</v>
      </c>
      <c r="B4" s="48" t="s">
        <v>135</v>
      </c>
      <c r="C4" s="48" t="s">
        <v>117</v>
      </c>
      <c r="D4" s="48" t="s">
        <v>84</v>
      </c>
      <c r="E4" s="46" t="s">
        <v>85</v>
      </c>
      <c r="F4" s="46" t="s">
        <v>86</v>
      </c>
      <c r="G4" s="45" t="s">
        <v>131</v>
      </c>
      <c r="H4" s="45" t="s">
        <v>132</v>
      </c>
      <c r="I4" s="45" t="s">
        <v>133</v>
      </c>
      <c r="J4" s="45" t="s">
        <v>132</v>
      </c>
      <c r="K4" s="45" t="s">
        <v>134</v>
      </c>
      <c r="L4" s="45" t="s">
        <v>132</v>
      </c>
      <c r="M4" s="46" t="s">
        <v>116</v>
      </c>
      <c r="N4" s="46" t="s">
        <v>95</v>
      </c>
    </row>
    <row r="5" spans="1:14">
      <c r="A5" s="39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14">
      <c r="A6" s="39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</row>
    <row r="7" spans="1:14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</row>
    <row r="8" spans="1:14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</row>
    <row r="9" spans="1:14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</row>
    <row r="10" spans="1:14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</row>
    <row r="11" spans="1:14" s="43" customFormat="1" ht="18.75">
      <c r="A11" s="314" t="s">
        <v>97</v>
      </c>
      <c r="B11" s="315"/>
      <c r="C11" s="315"/>
      <c r="D11" s="316"/>
      <c r="E11" s="317"/>
      <c r="F11" s="318"/>
      <c r="G11" s="319"/>
      <c r="H11" s="44"/>
      <c r="I11" s="314" t="s">
        <v>98</v>
      </c>
      <c r="J11" s="315"/>
      <c r="K11" s="315"/>
      <c r="L11" s="41"/>
      <c r="M11" s="41"/>
      <c r="N11" s="42"/>
    </row>
    <row r="12" spans="1:14" ht="68.25" customHeight="1">
      <c r="A12" s="320" t="s">
        <v>136</v>
      </c>
      <c r="B12" s="321"/>
      <c r="C12" s="321"/>
      <c r="D12" s="321"/>
      <c r="E12" s="321"/>
      <c r="F12" s="321"/>
      <c r="G12" s="321"/>
      <c r="H12" s="321"/>
      <c r="I12" s="321"/>
      <c r="J12" s="321"/>
      <c r="K12" s="321"/>
      <c r="L12" s="321"/>
      <c r="M12" s="321"/>
      <c r="N12" s="321"/>
    </row>
    <row r="13" spans="1:14">
      <c r="A13" t="s">
        <v>263</v>
      </c>
    </row>
  </sheetData>
  <mergeCells count="5">
    <mergeCell ref="A1:N1"/>
    <mergeCell ref="A11:D11"/>
    <mergeCell ref="E11:G11"/>
    <mergeCell ref="I11:K11"/>
    <mergeCell ref="A12:N12"/>
  </mergeCells>
  <phoneticPr fontId="2" type="noConversion"/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AQL2.5验货</vt:lpstr>
      <vt:lpstr>首期</vt:lpstr>
      <vt:lpstr>中期</vt:lpstr>
      <vt:lpstr>尾期</vt:lpstr>
      <vt:lpstr>验货尺寸表尾期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pc1</cp:lastModifiedBy>
  <dcterms:created xsi:type="dcterms:W3CDTF">2020-03-11T01:34:53Z</dcterms:created>
  <dcterms:modified xsi:type="dcterms:W3CDTF">2024-05-21T01:03:37Z</dcterms:modified>
</cp:coreProperties>
</file>