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尾期" sheetId="5" r:id="rId6"/>
    <sheet name="2.面料缩率" sheetId="8" r:id="rId7"/>
    <sheet name="1.面料验布" sheetId="7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<sst xmlns="http://schemas.openxmlformats.org/spreadsheetml/2006/main" count="782" uniqueCount="343">
  <si>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</si>
  <si>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</si>
  <si>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</si>
  <si>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</si>
  <si>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</si>
  <si>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</si>
  <si>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</si>
  <si>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</si>
  <si>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</si>
  <si>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</si>
  <si>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</si>
  <si>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</si>
  <si>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</si>
  <si>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</si>
  <si>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</si>
  <si>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</si>
  <si>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</si>
  <si>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</si>
  <si>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</si>
  <si>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</si>
  <si>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</si>
  <si>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</si>
  <si>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</si>
  <si>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</si>
  <si>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</si>
  <si>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</si>
  <si>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</si>
  <si>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</si>
  <si>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</si>
  <si>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</si>
  <si>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</si>
  <si>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</si>
  <si>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</si>
  <si>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</si>
  <si>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</si>
  <si>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</si>
  <si>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</si>
  <si>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</si>
  <si>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</si>
  <si>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</si>
  <si>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</si>
  <si>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</si>
  <si>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</si>
  <si>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</si>
  <si>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</si>
  <si>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</si>
  <si>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</si>
  <si>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</si>
  <si>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</si>
  <si>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</si>
  <si>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</si>
  <si>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</si>
  <si>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</si>
  <si>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</si>
  <si>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</si>
  <si>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</si>
  <si>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</si>
  <si>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</si>
  <si>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通渭</t>
  </si>
  <si>
    <t>订单基础信息</t>
  </si>
  <si>
    <t>生产•出货进度</t>
  </si>
  <si>
    <t>指示•确认资料</t>
  </si>
  <si>
    <t>款号</t>
  </si>
  <si>
    <t>TAEECM91363</t>
  </si>
  <si>
    <t>合同交期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</si>
  <si>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</si>
  <si>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</si>
  <si>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</si>
  <si>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</si>
  <si>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</si>
  <si>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</si>
  <si>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</si>
  <si>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</si>
  <si>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</si>
  <si>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</si>
  <si>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</si>
  <si>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</si>
  <si>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</si>
  <si>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</si>
  <si>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</si>
  <si>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</si>
  <si>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</si>
  <si>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</si>
  <si>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</si>
  <si>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</si>
  <si>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</si>
  <si>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</si>
  <si>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</si>
  <si>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</si>
  <si>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</si>
  <si>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</si>
  <si>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</si>
  <si>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</si>
  <si>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</si>
  <si>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</si>
  <si>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</si>
  <si>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</si>
  <si>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</si>
  <si>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</si>
  <si>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</si>
  <si>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</si>
  <si>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</si>
  <si>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</si>
  <si>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</si>
  <si>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</si>
  <si>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</si>
  <si>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</si>
  <si>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</si>
  <si>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</si>
  <si>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</si>
  <si>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</si>
  <si>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</si>
  <si>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</si>
  <si>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</si>
  <si>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</si>
  <si>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</si>
  <si>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</si>
  <si>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</si>
  <si>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</si>
  <si>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灰湖绿</t>
  </si>
  <si>
    <t>蓝黑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</si>
  <si>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</si>
  <si>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</si>
  <si>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>灰湖绿</t>
    </r>
    <r>
      <rPr>
        <sz val="11"/>
        <rFont val="宋体"/>
        <charset val="134"/>
      </rPr>
      <t>L</t>
    </r>
    <r>
      <rPr>
        <sz val="11"/>
        <rFont val="宋体"/>
        <charset val="134"/>
      </rPr>
      <t>/1.</t>
    </r>
    <r>
      <rPr>
        <sz val="11"/>
        <rFont val="宋体"/>
        <charset val="134"/>
      </rPr>
      <t>XL/1.XXL/1.件。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</si>
  <si>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</si>
  <si>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</si>
  <si>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</si>
  <si>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</si>
  <si>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</si>
  <si>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</si>
  <si>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2.号位外漏，</t>
  </si>
  <si>
    <t>3.袖口压线宽窄，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</si>
  <si>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.止口宽，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</si>
  <si>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</si>
  <si>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</si>
  <si>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</si>
  <si>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</si>
  <si>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</si>
  <si>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</si>
  <si>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</si>
  <si>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</si>
  <si>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</si>
  <si>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</si>
  <si>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</si>
  <si>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</si>
  <si>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</si>
  <si>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</si>
  <si>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QC规格测量表</t>
  </si>
  <si>
    <t>部位名称</t>
  </si>
  <si>
    <t>指示规格  FINAL SPEC</t>
  </si>
  <si>
    <t>样品规格  SAMPLE SPEC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</si>
  <si>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</si>
  <si>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</si>
  <si>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</si>
  <si>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</si>
  <si>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</si>
  <si>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</si>
  <si>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</si>
  <si>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</si>
  <si>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</si>
  <si>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r>
      <rPr>
        <sz val="11"/>
        <rFont val="微软雅黑"/>
        <charset val="134"/>
      </rPr>
      <t>+</t>
    </r>
    <r>
      <rPr>
        <sz val="11"/>
        <rFont val="微软雅黑"/>
        <charset val="134"/>
      </rPr>
      <t>1</t>
    </r>
  </si>
  <si>
    <t>+1.5</t>
  </si>
  <si>
    <t>胸围</t>
  </si>
  <si>
    <t>0</t>
  </si>
  <si>
    <t>+0.5</t>
  </si>
  <si>
    <t>-0.8</t>
  </si>
  <si>
    <t>摆围（平量）</t>
  </si>
  <si>
    <t>肩宽</t>
  </si>
  <si>
    <t>肩点袖长</t>
  </si>
  <si>
    <r>
      <rPr>
        <sz val="11"/>
        <rFont val="微软雅黑"/>
        <charset val="134"/>
      </rPr>
      <t>-</t>
    </r>
    <r>
      <rPr>
        <sz val="11"/>
        <rFont val="微软雅黑"/>
        <charset val="134"/>
      </rPr>
      <t>1</t>
    </r>
  </si>
  <si>
    <t>-0.6</t>
  </si>
  <si>
    <r>
      <rPr>
        <sz val="11"/>
        <rFont val="微软雅黑"/>
        <charset val="134"/>
      </rPr>
      <t>+</t>
    </r>
    <r>
      <rPr>
        <sz val="11"/>
        <rFont val="微软雅黑"/>
        <charset val="134"/>
      </rPr>
      <t>0.5</t>
    </r>
  </si>
  <si>
    <t>袖肥/2（参考值）</t>
  </si>
  <si>
    <t>袖肘围/2</t>
  </si>
  <si>
    <t>袖口围/2(平量)</t>
  </si>
  <si>
    <t>后领高</t>
  </si>
  <si>
    <t>上领围</t>
  </si>
  <si>
    <t>下领围</t>
  </si>
  <si>
    <t>大货首件</t>
  </si>
  <si>
    <t xml:space="preserve">     初期请洗测2-3件，有问题的另加测量数量。</t>
  </si>
  <si>
    <t>验货时间：5-22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</si>
  <si>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</si>
  <si>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</si>
  <si>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</si>
  <si>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</si>
  <si>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</si>
  <si>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</si>
  <si>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</si>
  <si>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</si>
  <si>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</si>
  <si>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</si>
  <si>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</si>
  <si>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</si>
  <si>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</si>
  <si>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</si>
  <si>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</si>
  <si>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</si>
  <si>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</si>
  <si>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</si>
  <si>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</si>
  <si>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</si>
  <si>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</si>
  <si>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</si>
  <si>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</si>
  <si>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</si>
  <si>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</si>
  <si>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</si>
  <si>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</si>
  <si>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</si>
  <si>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</si>
  <si>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</si>
  <si>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</si>
  <si>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</si>
  <si>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</si>
  <si>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</si>
  <si>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</si>
  <si>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</si>
  <si>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</si>
  <si>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</si>
  <si>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</si>
  <si>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</si>
  <si>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</si>
  <si>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</si>
  <si>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</si>
  <si>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</si>
  <si>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</si>
  <si>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</si>
  <si>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</si>
  <si>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</si>
  <si>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</si>
  <si>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</si>
  <si>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</si>
  <si>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</si>
  <si>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</si>
  <si>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</si>
  <si>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</si>
  <si>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</si>
  <si>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</si>
  <si>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</si>
  <si>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</si>
  <si>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</si>
  <si>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</si>
  <si>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</si>
  <si>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</si>
  <si>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</si>
  <si>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</si>
  <si>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</si>
  <si>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</si>
  <si>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</si>
  <si>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</si>
  <si>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</si>
  <si>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</si>
  <si>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</si>
  <si>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</si>
  <si>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</si>
  <si>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</si>
  <si>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</si>
  <si>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E23021311</t>
  </si>
  <si>
    <t>FW09970</t>
  </si>
  <si>
    <t>19SS黑色/E77//19FW木炭灰</t>
  </si>
  <si>
    <t>TAEECM92364，TAEECM91363</t>
  </si>
  <si>
    <t>合格</t>
  </si>
  <si>
    <t>YES</t>
  </si>
  <si>
    <t>E23021356</t>
  </si>
  <si>
    <t>22FW冷灰紫/19SS高级灰</t>
  </si>
  <si>
    <t>TAEECM92364</t>
  </si>
  <si>
    <t>E23021332</t>
  </si>
  <si>
    <t>23FW寂静紫/Q77//19SS高级灰</t>
  </si>
  <si>
    <r>
      <rPr>
        <sz val="12"/>
        <color theme="1"/>
        <rFont val="宋体"/>
        <charset val="134"/>
        <scheme val="minor"/>
      </rPr>
      <t>E230213</t>
    </r>
    <r>
      <rPr>
        <sz val="12"/>
        <color theme="1"/>
        <rFont val="宋体"/>
        <charset val="134"/>
        <scheme val="minor"/>
      </rPr>
      <t>78</t>
    </r>
  </si>
  <si>
    <t>22FW蓝黑/O47//19FW木炭灰</t>
  </si>
  <si>
    <r>
      <rPr>
        <sz val="12"/>
        <color theme="1"/>
        <rFont val="宋体"/>
        <charset val="134"/>
        <scheme val="minor"/>
      </rPr>
      <t>E230213</t>
    </r>
    <r>
      <rPr>
        <sz val="12"/>
        <color theme="1"/>
        <rFont val="宋体"/>
        <charset val="134"/>
        <scheme val="minor"/>
      </rPr>
      <t>52</t>
    </r>
  </si>
  <si>
    <t>20FW灰湖绿//19FW木炭灰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</si>
  <si>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5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10</t>
    </r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</si>
  <si>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</si>
  <si>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</si>
  <si>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</si>
  <si>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</si>
  <si>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</si>
  <si>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</si>
  <si>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</si>
  <si>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</si>
  <si>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</si>
  <si>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</si>
  <si>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</si>
  <si>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</si>
  <si>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</si>
  <si>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制表时间：2024-5-10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</si>
  <si>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</si>
  <si>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</si>
  <si>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</si>
  <si>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</si>
  <si>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</si>
  <si>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</si>
  <si>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</si>
  <si>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</si>
  <si>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</si>
  <si>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</si>
  <si>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</si>
  <si>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</si>
  <si>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</si>
  <si>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</si>
  <si>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</si>
  <si>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</si>
  <si>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</si>
  <si>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</si>
  <si>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</si>
  <si>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</si>
  <si>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</si>
  <si>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</si>
  <si>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</si>
  <si>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</si>
  <si>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</si>
  <si>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</si>
  <si>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</si>
  <si>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</si>
  <si>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</si>
  <si>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</si>
  <si>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</si>
  <si>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</si>
  <si>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</si>
  <si>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</si>
  <si>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</si>
  <si>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</si>
  <si>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</si>
  <si>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</si>
  <si>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</si>
  <si>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</si>
  <si>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</si>
  <si>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ZY00278</t>
  </si>
  <si>
    <t>XXXX银色/730/</t>
  </si>
  <si>
    <t>左胸标</t>
  </si>
  <si>
    <t xml:space="preserve">TOREAD斜纹布底侧夹标 </t>
  </si>
  <si>
    <t>ZY00279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</si>
  <si>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</si>
  <si>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</si>
  <si>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</si>
  <si>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</si>
  <si>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</si>
  <si>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</si>
  <si>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19SS黑色/E77//</t>
  </si>
  <si>
    <t>22FW极地白/Q14//</t>
  </si>
  <si>
    <t>23FW寂静紫/Q77//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</si>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</sst>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75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0" fontId="13" fillId="0" borderId="0">
      <alignment horizontal="center" vertical="center"/>
    </xf>
    <xf numFmtId="41" fontId="39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4" borderId="76" applyNumberFormat="0" applyFon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7" applyNumberFormat="0" applyFill="0" applyAlignment="0" applyProtection="0">
      <alignment vertical="center"/>
    </xf>
    <xf numFmtId="0" fontId="51" fillId="0" borderId="0">
      <alignment vertical="center"/>
    </xf>
    <xf numFmtId="0" fontId="52" fillId="0" borderId="77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6" fillId="0" borderId="78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3" fillId="18" borderId="79" applyNumberFormat="0" applyAlignment="0" applyProtection="0">
      <alignment vertical="center"/>
    </xf>
    <xf numFmtId="0" fontId="54" fillId="18" borderId="75" applyNumberFormat="0" applyAlignment="0" applyProtection="0">
      <alignment vertical="center"/>
    </xf>
    <xf numFmtId="0" fontId="55" fillId="19" borderId="80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6" fillId="0" borderId="81" applyNumberFormat="0" applyFill="0" applyAlignment="0" applyProtection="0">
      <alignment vertical="center"/>
    </xf>
    <xf numFmtId="0" fontId="57" fillId="0" borderId="82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51" fillId="0" borderId="0">
      <alignment vertical="center"/>
    </xf>
    <xf numFmtId="0" fontId="43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60" fillId="0" borderId="0">
      <alignment horizontal="center"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51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31" fillId="0" borderId="0"/>
    <xf numFmtId="0" fontId="31" fillId="0" borderId="0">
      <alignment vertical="center"/>
    </xf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53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7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5" fillId="0" borderId="7" xfId="53" applyFont="1" applyFill="1" applyBorder="1" applyAlignment="1">
      <alignment horizontal="center" vertical="center" wrapText="1"/>
    </xf>
    <xf numFmtId="0" fontId="6" fillId="0" borderId="12" xfId="5" applyFont="1" applyFill="1" applyBorder="1" applyAlignment="1">
      <alignment horizontal="center" vertical="center" wrapText="1"/>
    </xf>
    <xf numFmtId="0" fontId="5" fillId="0" borderId="12" xfId="53" applyFont="1" applyFill="1" applyBorder="1" applyAlignment="1">
      <alignment horizontal="center" vertical="center" wrapText="1"/>
    </xf>
    <xf numFmtId="0" fontId="5" fillId="0" borderId="10" xfId="53" applyFont="1" applyFill="1" applyBorder="1" applyAlignment="1">
      <alignment horizontal="center" vertical="center" wrapText="1"/>
    </xf>
    <xf numFmtId="0" fontId="6" fillId="0" borderId="13" xfId="54" applyFont="1" applyBorder="1" applyAlignment="1">
      <alignment horizontal="center" vertical="center" wrapText="1"/>
    </xf>
    <xf numFmtId="0" fontId="6" fillId="0" borderId="0" xfId="54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5" xfId="53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6" fillId="0" borderId="7" xfId="5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6" fillId="4" borderId="16" xfId="5" applyFont="1" applyFill="1" applyBorder="1" applyAlignment="1">
      <alignment horizontal="center" vertical="center" wrapText="1"/>
    </xf>
    <xf numFmtId="0" fontId="12" fillId="3" borderId="7" xfId="5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13" fillId="0" borderId="17" xfId="5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13" fillId="5" borderId="17" xfId="5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/>
    <xf numFmtId="0" fontId="10" fillId="3" borderId="2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14" fillId="0" borderId="0" xfId="57" applyFill="1" applyBorder="1" applyAlignment="1">
      <alignment horizontal="left" vertical="center"/>
    </xf>
    <xf numFmtId="0" fontId="14" fillId="0" borderId="0" xfId="57" applyFont="1" applyFill="1" applyAlignment="1">
      <alignment horizontal="left" vertical="center"/>
    </xf>
    <xf numFmtId="0" fontId="14" fillId="0" borderId="0" xfId="57" applyFill="1" applyAlignment="1">
      <alignment horizontal="left" vertical="center"/>
    </xf>
    <xf numFmtId="0" fontId="15" fillId="0" borderId="18" xfId="57" applyFont="1" applyFill="1" applyBorder="1" applyAlignment="1">
      <alignment horizontal="center" vertical="top"/>
    </xf>
    <xf numFmtId="0" fontId="16" fillId="0" borderId="19" xfId="57" applyFont="1" applyFill="1" applyBorder="1" applyAlignment="1">
      <alignment horizontal="left" vertical="center"/>
    </xf>
    <xf numFmtId="0" fontId="17" fillId="0" borderId="20" xfId="57" applyFont="1" applyBorder="1" applyAlignment="1">
      <alignment horizontal="center" vertical="center"/>
    </xf>
    <xf numFmtId="0" fontId="16" fillId="0" borderId="21" xfId="57" applyFont="1" applyFill="1" applyBorder="1" applyAlignment="1">
      <alignment horizontal="center" vertical="center"/>
    </xf>
    <xf numFmtId="0" fontId="18" fillId="0" borderId="21" xfId="57" applyFont="1" applyFill="1" applyBorder="1" applyAlignment="1">
      <alignment vertical="center"/>
    </xf>
    <xf numFmtId="0" fontId="16" fillId="0" borderId="21" xfId="57" applyFont="1" applyFill="1" applyBorder="1" applyAlignment="1">
      <alignment vertical="center"/>
    </xf>
    <xf numFmtId="0" fontId="18" fillId="0" borderId="21" xfId="57" applyFont="1" applyFill="1" applyBorder="1" applyAlignment="1">
      <alignment horizontal="center" vertical="center"/>
    </xf>
    <xf numFmtId="0" fontId="16" fillId="0" borderId="22" xfId="57" applyFont="1" applyFill="1" applyBorder="1" applyAlignment="1">
      <alignment vertical="center"/>
    </xf>
    <xf numFmtId="0" fontId="17" fillId="0" borderId="23" xfId="57" applyFont="1" applyFill="1" applyBorder="1" applyAlignment="1">
      <alignment horizontal="center" vertical="center"/>
    </xf>
    <xf numFmtId="0" fontId="16" fillId="0" borderId="23" xfId="57" applyFont="1" applyFill="1" applyBorder="1" applyAlignment="1">
      <alignment vertical="center"/>
    </xf>
    <xf numFmtId="58" fontId="18" fillId="0" borderId="23" xfId="57" applyNumberFormat="1" applyFont="1" applyFill="1" applyBorder="1" applyAlignment="1">
      <alignment horizontal="center" vertical="center"/>
    </xf>
    <xf numFmtId="0" fontId="18" fillId="0" borderId="23" xfId="57" applyFont="1" applyFill="1" applyBorder="1" applyAlignment="1">
      <alignment horizontal="center" vertical="center"/>
    </xf>
    <xf numFmtId="0" fontId="16" fillId="0" borderId="23" xfId="57" applyFont="1" applyFill="1" applyBorder="1" applyAlignment="1">
      <alignment horizontal="center" vertical="center"/>
    </xf>
    <xf numFmtId="0" fontId="16" fillId="0" borderId="22" xfId="57" applyFont="1" applyFill="1" applyBorder="1" applyAlignment="1">
      <alignment horizontal="left" vertical="center"/>
    </xf>
    <xf numFmtId="0" fontId="17" fillId="0" borderId="23" xfId="57" applyFont="1" applyFill="1" applyBorder="1" applyAlignment="1">
      <alignment horizontal="right" vertical="center"/>
    </xf>
    <xf numFmtId="0" fontId="16" fillId="0" borderId="23" xfId="57" applyFont="1" applyFill="1" applyBorder="1" applyAlignment="1">
      <alignment horizontal="left" vertical="center"/>
    </xf>
    <xf numFmtId="0" fontId="16" fillId="0" borderId="24" xfId="57" applyFont="1" applyFill="1" applyBorder="1" applyAlignment="1">
      <alignment vertical="center"/>
    </xf>
    <xf numFmtId="0" fontId="17" fillId="0" borderId="25" xfId="57" applyFont="1" applyFill="1" applyBorder="1" applyAlignment="1">
      <alignment horizontal="right" vertical="center"/>
    </xf>
    <xf numFmtId="0" fontId="16" fillId="0" borderId="25" xfId="57" applyFont="1" applyFill="1" applyBorder="1" applyAlignment="1">
      <alignment vertical="center"/>
    </xf>
    <xf numFmtId="0" fontId="18" fillId="0" borderId="25" xfId="57" applyFont="1" applyFill="1" applyBorder="1" applyAlignment="1">
      <alignment vertical="center"/>
    </xf>
    <xf numFmtId="0" fontId="18" fillId="0" borderId="25" xfId="57" applyFont="1" applyFill="1" applyBorder="1" applyAlignment="1">
      <alignment horizontal="left" vertical="center"/>
    </xf>
    <xf numFmtId="0" fontId="16" fillId="0" borderId="25" xfId="57" applyFont="1" applyFill="1" applyBorder="1" applyAlignment="1">
      <alignment horizontal="left" vertical="center"/>
    </xf>
    <xf numFmtId="0" fontId="16" fillId="0" borderId="0" xfId="57" applyFont="1" applyFill="1" applyBorder="1" applyAlignment="1">
      <alignment vertical="center"/>
    </xf>
    <xf numFmtId="0" fontId="18" fillId="0" borderId="0" xfId="57" applyFont="1" applyFill="1" applyBorder="1" applyAlignment="1">
      <alignment vertical="center"/>
    </xf>
    <xf numFmtId="0" fontId="18" fillId="0" borderId="0" xfId="57" applyFont="1" applyFill="1" applyAlignment="1">
      <alignment horizontal="left" vertical="center"/>
    </xf>
    <xf numFmtId="0" fontId="16" fillId="0" borderId="19" xfId="57" applyFont="1" applyFill="1" applyBorder="1" applyAlignment="1">
      <alignment vertical="center"/>
    </xf>
    <xf numFmtId="0" fontId="16" fillId="0" borderId="26" xfId="57" applyFont="1" applyFill="1" applyBorder="1" applyAlignment="1">
      <alignment horizontal="left" vertical="center"/>
    </xf>
    <xf numFmtId="0" fontId="16" fillId="0" borderId="27" xfId="57" applyFont="1" applyFill="1" applyBorder="1" applyAlignment="1">
      <alignment horizontal="left" vertical="center"/>
    </xf>
    <xf numFmtId="0" fontId="18" fillId="0" borderId="23" xfId="57" applyFont="1" applyFill="1" applyBorder="1" applyAlignment="1">
      <alignment horizontal="left" vertical="center"/>
    </xf>
    <xf numFmtId="0" fontId="18" fillId="0" borderId="23" xfId="57" applyFont="1" applyFill="1" applyBorder="1" applyAlignment="1">
      <alignment vertical="center"/>
    </xf>
    <xf numFmtId="0" fontId="18" fillId="0" borderId="28" xfId="57" applyFont="1" applyFill="1" applyBorder="1" applyAlignment="1">
      <alignment horizontal="center" vertical="center"/>
    </xf>
    <xf numFmtId="0" fontId="18" fillId="0" borderId="29" xfId="57" applyFont="1" applyFill="1" applyBorder="1" applyAlignment="1">
      <alignment horizontal="center" vertical="center"/>
    </xf>
    <xf numFmtId="0" fontId="19" fillId="0" borderId="30" xfId="57" applyFont="1" applyFill="1" applyBorder="1" applyAlignment="1">
      <alignment horizontal="left" vertical="center"/>
    </xf>
    <xf numFmtId="0" fontId="19" fillId="0" borderId="29" xfId="57" applyFont="1" applyFill="1" applyBorder="1" applyAlignment="1">
      <alignment horizontal="left" vertical="center"/>
    </xf>
    <xf numFmtId="0" fontId="18" fillId="0" borderId="0" xfId="57" applyFont="1" applyFill="1" applyBorder="1" applyAlignment="1">
      <alignment horizontal="left" vertical="center"/>
    </xf>
    <xf numFmtId="0" fontId="16" fillId="0" borderId="21" xfId="57" applyFont="1" applyFill="1" applyBorder="1" applyAlignment="1">
      <alignment horizontal="left" vertical="center"/>
    </xf>
    <xf numFmtId="0" fontId="18" fillId="0" borderId="22" xfId="57" applyFont="1" applyFill="1" applyBorder="1" applyAlignment="1">
      <alignment horizontal="left" vertical="center"/>
    </xf>
    <xf numFmtId="0" fontId="18" fillId="0" borderId="30" xfId="57" applyFont="1" applyFill="1" applyBorder="1" applyAlignment="1">
      <alignment horizontal="left" vertical="center"/>
    </xf>
    <xf numFmtId="0" fontId="18" fillId="0" borderId="29" xfId="57" applyFont="1" applyFill="1" applyBorder="1" applyAlignment="1">
      <alignment horizontal="left" vertical="center"/>
    </xf>
    <xf numFmtId="0" fontId="18" fillId="0" borderId="22" xfId="57" applyFont="1" applyFill="1" applyBorder="1" applyAlignment="1">
      <alignment horizontal="left" vertical="center" wrapText="1"/>
    </xf>
    <xf numFmtId="0" fontId="18" fillId="0" borderId="23" xfId="57" applyFont="1" applyFill="1" applyBorder="1" applyAlignment="1">
      <alignment horizontal="left" vertical="center" wrapText="1"/>
    </xf>
    <xf numFmtId="0" fontId="16" fillId="0" borderId="24" xfId="57" applyFont="1" applyFill="1" applyBorder="1" applyAlignment="1">
      <alignment horizontal="left" vertical="center"/>
    </xf>
    <xf numFmtId="0" fontId="14" fillId="0" borderId="25" xfId="57" applyFill="1" applyBorder="1" applyAlignment="1">
      <alignment horizontal="center" vertical="center"/>
    </xf>
    <xf numFmtId="0" fontId="16" fillId="0" borderId="31" xfId="57" applyFont="1" applyFill="1" applyBorder="1" applyAlignment="1">
      <alignment horizontal="center" vertical="center"/>
    </xf>
    <xf numFmtId="0" fontId="16" fillId="0" borderId="32" xfId="57" applyFont="1" applyFill="1" applyBorder="1" applyAlignment="1">
      <alignment horizontal="left" vertical="center"/>
    </xf>
    <xf numFmtId="0" fontId="14" fillId="0" borderId="30" xfId="57" applyFont="1" applyFill="1" applyBorder="1" applyAlignment="1">
      <alignment horizontal="left" vertical="center"/>
    </xf>
    <xf numFmtId="0" fontId="14" fillId="0" borderId="29" xfId="57" applyFont="1" applyFill="1" applyBorder="1" applyAlignment="1">
      <alignment horizontal="left" vertical="center"/>
    </xf>
    <xf numFmtId="0" fontId="20" fillId="0" borderId="30" xfId="57" applyFont="1" applyFill="1" applyBorder="1" applyAlignment="1">
      <alignment horizontal="left" vertical="center"/>
    </xf>
    <xf numFmtId="0" fontId="18" fillId="0" borderId="33" xfId="57" applyFont="1" applyFill="1" applyBorder="1" applyAlignment="1">
      <alignment horizontal="left" vertical="center"/>
    </xf>
    <xf numFmtId="0" fontId="18" fillId="0" borderId="34" xfId="57" applyFont="1" applyFill="1" applyBorder="1" applyAlignment="1">
      <alignment horizontal="left" vertical="center"/>
    </xf>
    <xf numFmtId="0" fontId="19" fillId="0" borderId="19" xfId="57" applyFont="1" applyFill="1" applyBorder="1" applyAlignment="1">
      <alignment horizontal="left" vertical="center"/>
    </xf>
    <xf numFmtId="0" fontId="19" fillId="0" borderId="21" xfId="57" applyFont="1" applyFill="1" applyBorder="1" applyAlignment="1">
      <alignment horizontal="left" vertical="center"/>
    </xf>
    <xf numFmtId="0" fontId="16" fillId="0" borderId="28" xfId="57" applyFont="1" applyFill="1" applyBorder="1" applyAlignment="1">
      <alignment horizontal="left" vertical="center"/>
    </xf>
    <xf numFmtId="0" fontId="16" fillId="0" borderId="35" xfId="57" applyFont="1" applyFill="1" applyBorder="1" applyAlignment="1">
      <alignment horizontal="left" vertical="center"/>
    </xf>
    <xf numFmtId="0" fontId="18" fillId="0" borderId="25" xfId="57" applyFont="1" applyFill="1" applyBorder="1" applyAlignment="1">
      <alignment horizontal="center" vertical="center"/>
    </xf>
    <xf numFmtId="58" fontId="18" fillId="0" borderId="25" xfId="57" applyNumberFormat="1" applyFont="1" applyFill="1" applyBorder="1" applyAlignment="1">
      <alignment vertical="center"/>
    </xf>
    <xf numFmtId="0" fontId="16" fillId="0" borderId="25" xfId="57" applyFont="1" applyFill="1" applyBorder="1" applyAlignment="1">
      <alignment horizontal="center" vertical="center"/>
    </xf>
    <xf numFmtId="0" fontId="18" fillId="0" borderId="36" xfId="57" applyFont="1" applyFill="1" applyBorder="1" applyAlignment="1">
      <alignment horizontal="center" vertical="center"/>
    </xf>
    <xf numFmtId="0" fontId="16" fillId="0" borderId="37" xfId="57" applyFont="1" applyFill="1" applyBorder="1" applyAlignment="1">
      <alignment horizontal="center" vertical="center"/>
    </xf>
    <xf numFmtId="0" fontId="18" fillId="0" borderId="37" xfId="57" applyFont="1" applyFill="1" applyBorder="1" applyAlignment="1">
      <alignment horizontal="left" vertical="center"/>
    </xf>
    <xf numFmtId="0" fontId="18" fillId="0" borderId="38" xfId="57" applyFont="1" applyFill="1" applyBorder="1" applyAlignment="1">
      <alignment horizontal="left" vertical="center"/>
    </xf>
    <xf numFmtId="0" fontId="16" fillId="0" borderId="39" xfId="57" applyFont="1" applyFill="1" applyBorder="1" applyAlignment="1">
      <alignment horizontal="left" vertical="center"/>
    </xf>
    <xf numFmtId="0" fontId="18" fillId="0" borderId="40" xfId="57" applyFont="1" applyFill="1" applyBorder="1" applyAlignment="1">
      <alignment horizontal="center" vertical="center"/>
    </xf>
    <xf numFmtId="0" fontId="19" fillId="0" borderId="40" xfId="57" applyFont="1" applyFill="1" applyBorder="1" applyAlignment="1">
      <alignment horizontal="left" vertical="center"/>
    </xf>
    <xf numFmtId="0" fontId="16" fillId="0" borderId="36" xfId="57" applyFont="1" applyFill="1" applyBorder="1" applyAlignment="1">
      <alignment horizontal="left" vertical="center"/>
    </xf>
    <xf numFmtId="0" fontId="16" fillId="0" borderId="37" xfId="57" applyFont="1" applyFill="1" applyBorder="1" applyAlignment="1">
      <alignment horizontal="left" vertical="center"/>
    </xf>
    <xf numFmtId="0" fontId="18" fillId="0" borderId="40" xfId="57" applyFont="1" applyFill="1" applyBorder="1" applyAlignment="1">
      <alignment horizontal="left" vertical="center"/>
    </xf>
    <xf numFmtId="0" fontId="18" fillId="0" borderId="37" xfId="57" applyFont="1" applyFill="1" applyBorder="1" applyAlignment="1">
      <alignment horizontal="left" vertical="center" wrapText="1"/>
    </xf>
    <xf numFmtId="0" fontId="14" fillId="0" borderId="38" xfId="57" applyFill="1" applyBorder="1" applyAlignment="1">
      <alignment horizontal="center" vertical="center"/>
    </xf>
    <xf numFmtId="0" fontId="14" fillId="0" borderId="40" xfId="57" applyFont="1" applyFill="1" applyBorder="1" applyAlignment="1">
      <alignment horizontal="left" vertical="center"/>
    </xf>
    <xf numFmtId="0" fontId="18" fillId="0" borderId="41" xfId="57" applyFont="1" applyFill="1" applyBorder="1" applyAlignment="1">
      <alignment horizontal="left" vertical="center"/>
    </xf>
    <xf numFmtId="0" fontId="19" fillId="0" borderId="36" xfId="57" applyFont="1" applyFill="1" applyBorder="1" applyAlignment="1">
      <alignment horizontal="left" vertical="center"/>
    </xf>
    <xf numFmtId="0" fontId="18" fillId="0" borderId="38" xfId="57" applyFont="1" applyFill="1" applyBorder="1" applyAlignment="1">
      <alignment horizontal="center" vertical="center"/>
    </xf>
    <xf numFmtId="0" fontId="14" fillId="0" borderId="0" xfId="57" applyFont="1" applyAlignment="1">
      <alignment horizontal="left" vertical="center"/>
    </xf>
    <xf numFmtId="0" fontId="21" fillId="0" borderId="18" xfId="57" applyFont="1" applyBorder="1" applyAlignment="1">
      <alignment horizontal="center" vertical="top"/>
    </xf>
    <xf numFmtId="0" fontId="20" fillId="0" borderId="42" xfId="57" applyFont="1" applyBorder="1" applyAlignment="1">
      <alignment horizontal="left" vertical="center"/>
    </xf>
    <xf numFmtId="0" fontId="20" fillId="0" borderId="20" xfId="57" applyFont="1" applyBorder="1" applyAlignment="1">
      <alignment horizontal="center" vertical="center"/>
    </xf>
    <xf numFmtId="0" fontId="19" fillId="0" borderId="20" xfId="57" applyFont="1" applyBorder="1" applyAlignment="1">
      <alignment horizontal="left" vertical="center"/>
    </xf>
    <xf numFmtId="0" fontId="19" fillId="0" borderId="19" xfId="57" applyFont="1" applyBorder="1" applyAlignment="1">
      <alignment horizontal="center" vertical="center"/>
    </xf>
    <xf numFmtId="0" fontId="19" fillId="0" borderId="21" xfId="57" applyFont="1" applyBorder="1" applyAlignment="1">
      <alignment horizontal="center" vertical="center"/>
    </xf>
    <xf numFmtId="0" fontId="19" fillId="0" borderId="36" xfId="57" applyFont="1" applyBorder="1" applyAlignment="1">
      <alignment horizontal="center" vertical="center"/>
    </xf>
    <xf numFmtId="0" fontId="20" fillId="0" borderId="19" xfId="57" applyFont="1" applyBorder="1" applyAlignment="1">
      <alignment horizontal="center" vertical="center"/>
    </xf>
    <xf numFmtId="0" fontId="20" fillId="0" borderId="21" xfId="57" applyFont="1" applyBorder="1" applyAlignment="1">
      <alignment horizontal="center" vertical="center"/>
    </xf>
    <xf numFmtId="0" fontId="20" fillId="0" borderId="36" xfId="57" applyFont="1" applyBorder="1" applyAlignment="1">
      <alignment horizontal="center" vertical="center"/>
    </xf>
    <xf numFmtId="0" fontId="19" fillId="0" borderId="22" xfId="57" applyFont="1" applyBorder="1" applyAlignment="1">
      <alignment horizontal="left" vertical="center"/>
    </xf>
    <xf numFmtId="0" fontId="17" fillId="0" borderId="23" xfId="57" applyFont="1" applyBorder="1" applyAlignment="1">
      <alignment horizontal="left" vertical="center"/>
    </xf>
    <xf numFmtId="0" fontId="17" fillId="0" borderId="37" xfId="57" applyFont="1" applyBorder="1" applyAlignment="1">
      <alignment horizontal="left" vertical="center"/>
    </xf>
    <xf numFmtId="0" fontId="19" fillId="0" borderId="23" xfId="57" applyFont="1" applyBorder="1" applyAlignment="1">
      <alignment horizontal="left" vertical="center"/>
    </xf>
    <xf numFmtId="14" fontId="17" fillId="0" borderId="23" xfId="57" applyNumberFormat="1" applyFont="1" applyBorder="1" applyAlignment="1">
      <alignment horizontal="center" vertical="center"/>
    </xf>
    <xf numFmtId="14" fontId="17" fillId="0" borderId="37" xfId="57" applyNumberFormat="1" applyFont="1" applyBorder="1" applyAlignment="1">
      <alignment horizontal="center" vertical="center"/>
    </xf>
    <xf numFmtId="0" fontId="19" fillId="0" borderId="22" xfId="57" applyFont="1" applyBorder="1" applyAlignment="1">
      <alignment vertical="center"/>
    </xf>
    <xf numFmtId="0" fontId="17" fillId="0" borderId="23" xfId="57" applyFont="1" applyBorder="1" applyAlignment="1">
      <alignment vertical="center"/>
    </xf>
    <xf numFmtId="0" fontId="17" fillId="0" borderId="37" xfId="57" applyFont="1" applyBorder="1" applyAlignment="1">
      <alignment vertical="center"/>
    </xf>
    <xf numFmtId="0" fontId="19" fillId="0" borderId="23" xfId="57" applyFont="1" applyBorder="1" applyAlignment="1">
      <alignment vertical="center"/>
    </xf>
    <xf numFmtId="0" fontId="19" fillId="0" borderId="22" xfId="57" applyFont="1" applyBorder="1" applyAlignment="1">
      <alignment horizontal="center" vertical="center"/>
    </xf>
    <xf numFmtId="0" fontId="17" fillId="0" borderId="28" xfId="57" applyFont="1" applyBorder="1" applyAlignment="1">
      <alignment horizontal="left" vertical="center"/>
    </xf>
    <xf numFmtId="0" fontId="17" fillId="0" borderId="40" xfId="57" applyFont="1" applyBorder="1" applyAlignment="1">
      <alignment horizontal="left" vertical="center"/>
    </xf>
    <xf numFmtId="0" fontId="14" fillId="0" borderId="23" xfId="57" applyFont="1" applyBorder="1" applyAlignment="1">
      <alignment vertical="center"/>
    </xf>
    <xf numFmtId="0" fontId="17" fillId="0" borderId="22" xfId="57" applyFont="1" applyBorder="1" applyAlignment="1">
      <alignment horizontal="left" vertical="center"/>
    </xf>
    <xf numFmtId="0" fontId="22" fillId="0" borderId="24" xfId="57" applyFont="1" applyBorder="1" applyAlignment="1">
      <alignment vertical="center"/>
    </xf>
    <xf numFmtId="0" fontId="17" fillId="0" borderId="25" xfId="57" applyFont="1" applyBorder="1" applyAlignment="1">
      <alignment horizontal="center" vertical="center"/>
    </xf>
    <xf numFmtId="0" fontId="17" fillId="0" borderId="38" xfId="57" applyFont="1" applyBorder="1" applyAlignment="1">
      <alignment horizontal="center" vertical="center"/>
    </xf>
    <xf numFmtId="0" fontId="19" fillId="0" borderId="24" xfId="57" applyFont="1" applyBorder="1" applyAlignment="1">
      <alignment horizontal="left" vertical="center"/>
    </xf>
    <xf numFmtId="0" fontId="19" fillId="0" borderId="25" xfId="57" applyFont="1" applyBorder="1" applyAlignment="1">
      <alignment horizontal="left" vertical="center"/>
    </xf>
    <xf numFmtId="14" fontId="17" fillId="0" borderId="25" xfId="57" applyNumberFormat="1" applyFont="1" applyBorder="1" applyAlignment="1">
      <alignment horizontal="center" vertical="center"/>
    </xf>
    <xf numFmtId="14" fontId="17" fillId="0" borderId="38" xfId="57" applyNumberFormat="1" applyFont="1" applyBorder="1" applyAlignment="1">
      <alignment horizontal="center" vertical="center"/>
    </xf>
    <xf numFmtId="0" fontId="20" fillId="0" borderId="0" xfId="57" applyFont="1" applyBorder="1" applyAlignment="1">
      <alignment horizontal="left" vertical="center"/>
    </xf>
    <xf numFmtId="0" fontId="19" fillId="0" borderId="19" xfId="57" applyFont="1" applyBorder="1" applyAlignment="1">
      <alignment vertical="center"/>
    </xf>
    <xf numFmtId="0" fontId="14" fillId="0" borderId="21" xfId="57" applyFont="1" applyBorder="1" applyAlignment="1">
      <alignment horizontal="left" vertical="center"/>
    </xf>
    <xf numFmtId="0" fontId="17" fillId="0" borderId="21" xfId="57" applyFont="1" applyBorder="1" applyAlignment="1">
      <alignment horizontal="left" vertical="center"/>
    </xf>
    <xf numFmtId="0" fontId="14" fillId="0" borderId="21" xfId="57" applyFont="1" applyBorder="1" applyAlignment="1">
      <alignment vertical="center"/>
    </xf>
    <xf numFmtId="0" fontId="19" fillId="0" borderId="21" xfId="57" applyFont="1" applyBorder="1" applyAlignment="1">
      <alignment vertical="center"/>
    </xf>
    <xf numFmtId="0" fontId="14" fillId="0" borderId="23" xfId="57" applyFont="1" applyBorder="1" applyAlignment="1">
      <alignment horizontal="left" vertical="center"/>
    </xf>
    <xf numFmtId="0" fontId="19" fillId="0" borderId="0" xfId="57" applyFont="1" applyBorder="1" applyAlignment="1">
      <alignment horizontal="left" vertical="center"/>
    </xf>
    <xf numFmtId="0" fontId="18" fillId="0" borderId="19" xfId="57" applyFont="1" applyBorder="1" applyAlignment="1">
      <alignment horizontal="left" vertical="center"/>
    </xf>
    <xf numFmtId="0" fontId="18" fillId="0" borderId="21" xfId="57" applyFont="1" applyBorder="1" applyAlignment="1">
      <alignment horizontal="left" vertical="center"/>
    </xf>
    <xf numFmtId="0" fontId="18" fillId="0" borderId="30" xfId="57" applyFont="1" applyBorder="1" applyAlignment="1">
      <alignment horizontal="left" vertical="center"/>
    </xf>
    <xf numFmtId="0" fontId="18" fillId="0" borderId="29" xfId="57" applyFont="1" applyBorder="1" applyAlignment="1">
      <alignment horizontal="left" vertical="center"/>
    </xf>
    <xf numFmtId="0" fontId="18" fillId="0" borderId="35" xfId="57" applyFont="1" applyBorder="1" applyAlignment="1">
      <alignment horizontal="left" vertical="center"/>
    </xf>
    <xf numFmtId="0" fontId="18" fillId="0" borderId="28" xfId="57" applyFont="1" applyBorder="1" applyAlignment="1">
      <alignment horizontal="left" vertical="center"/>
    </xf>
    <xf numFmtId="0" fontId="17" fillId="0" borderId="24" xfId="57" applyFont="1" applyBorder="1" applyAlignment="1">
      <alignment horizontal="left" vertical="center"/>
    </xf>
    <xf numFmtId="0" fontId="17" fillId="0" borderId="25" xfId="57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22" xfId="57" applyFont="1" applyFill="1" applyBorder="1" applyAlignment="1">
      <alignment horizontal="left" vertical="center"/>
    </xf>
    <xf numFmtId="0" fontId="17" fillId="0" borderId="23" xfId="57" applyFont="1" applyFill="1" applyBorder="1" applyAlignment="1">
      <alignment horizontal="left" vertical="center"/>
    </xf>
    <xf numFmtId="0" fontId="19" fillId="0" borderId="24" xfId="57" applyFont="1" applyBorder="1" applyAlignment="1">
      <alignment horizontal="center" vertical="center"/>
    </xf>
    <xf numFmtId="0" fontId="19" fillId="0" borderId="25" xfId="57" applyFont="1" applyBorder="1" applyAlignment="1">
      <alignment horizontal="center" vertical="center"/>
    </xf>
    <xf numFmtId="0" fontId="19" fillId="0" borderId="23" xfId="57" applyFont="1" applyBorder="1" applyAlignment="1">
      <alignment horizontal="center" vertical="center"/>
    </xf>
    <xf numFmtId="0" fontId="16" fillId="0" borderId="23" xfId="57" applyFont="1" applyBorder="1" applyAlignment="1">
      <alignment horizontal="left" vertical="center"/>
    </xf>
    <xf numFmtId="0" fontId="19" fillId="0" borderId="33" xfId="57" applyFont="1" applyFill="1" applyBorder="1" applyAlignment="1">
      <alignment horizontal="left" vertical="center"/>
    </xf>
    <xf numFmtId="0" fontId="19" fillId="0" borderId="34" xfId="57" applyFont="1" applyFill="1" applyBorder="1" applyAlignment="1">
      <alignment horizontal="left" vertical="center"/>
    </xf>
    <xf numFmtId="0" fontId="20" fillId="0" borderId="0" xfId="57" applyFont="1" applyFill="1" applyBorder="1" applyAlignment="1">
      <alignment horizontal="left" vertical="center"/>
    </xf>
    <xf numFmtId="0" fontId="17" fillId="0" borderId="32" xfId="57" applyFont="1" applyFill="1" applyBorder="1" applyAlignment="1">
      <alignment horizontal="left" vertical="center"/>
    </xf>
    <xf numFmtId="0" fontId="17" fillId="0" borderId="27" xfId="57" applyFont="1" applyFill="1" applyBorder="1" applyAlignment="1">
      <alignment horizontal="left" vertical="center"/>
    </xf>
    <xf numFmtId="0" fontId="17" fillId="0" borderId="30" xfId="57" applyFont="1" applyFill="1" applyBorder="1" applyAlignment="1">
      <alignment horizontal="left" vertical="center"/>
    </xf>
    <xf numFmtId="0" fontId="17" fillId="0" borderId="29" xfId="57" applyFont="1" applyFill="1" applyBorder="1" applyAlignment="1">
      <alignment horizontal="left" vertical="center"/>
    </xf>
    <xf numFmtId="0" fontId="19" fillId="0" borderId="30" xfId="57" applyFont="1" applyBorder="1" applyAlignment="1">
      <alignment horizontal="left" vertical="center"/>
    </xf>
    <xf numFmtId="0" fontId="19" fillId="0" borderId="29" xfId="57" applyFont="1" applyBorder="1" applyAlignment="1">
      <alignment horizontal="left" vertical="center"/>
    </xf>
    <xf numFmtId="0" fontId="20" fillId="0" borderId="43" xfId="57" applyFont="1" applyBorder="1" applyAlignment="1">
      <alignment vertical="center"/>
    </xf>
    <xf numFmtId="0" fontId="17" fillId="0" borderId="44" xfId="57" applyFont="1" applyBorder="1" applyAlignment="1">
      <alignment horizontal="center" vertical="center"/>
    </xf>
    <xf numFmtId="0" fontId="20" fillId="0" borderId="44" xfId="57" applyFont="1" applyBorder="1" applyAlignment="1">
      <alignment vertical="center"/>
    </xf>
    <xf numFmtId="0" fontId="17" fillId="0" borderId="44" xfId="57" applyFont="1" applyBorder="1" applyAlignment="1">
      <alignment vertical="center"/>
    </xf>
    <xf numFmtId="58" fontId="14" fillId="0" borderId="44" xfId="57" applyNumberFormat="1" applyFont="1" applyBorder="1" applyAlignment="1">
      <alignment vertical="center"/>
    </xf>
    <xf numFmtId="0" fontId="20" fillId="0" borderId="44" xfId="57" applyFont="1" applyBorder="1" applyAlignment="1">
      <alignment horizontal="center" vertical="center"/>
    </xf>
    <xf numFmtId="0" fontId="20" fillId="0" borderId="45" xfId="57" applyFont="1" applyFill="1" applyBorder="1" applyAlignment="1">
      <alignment horizontal="left" vertical="center"/>
    </xf>
    <xf numFmtId="0" fontId="20" fillId="0" borderId="44" xfId="57" applyFont="1" applyFill="1" applyBorder="1" applyAlignment="1">
      <alignment horizontal="left" vertical="center"/>
    </xf>
    <xf numFmtId="0" fontId="20" fillId="0" borderId="46" xfId="57" applyFont="1" applyFill="1" applyBorder="1" applyAlignment="1">
      <alignment horizontal="center" vertical="center"/>
    </xf>
    <xf numFmtId="0" fontId="20" fillId="0" borderId="47" xfId="57" applyFont="1" applyFill="1" applyBorder="1" applyAlignment="1">
      <alignment horizontal="center" vertical="center"/>
    </xf>
    <xf numFmtId="0" fontId="20" fillId="0" borderId="24" xfId="57" applyFont="1" applyFill="1" applyBorder="1" applyAlignment="1">
      <alignment horizontal="center" vertical="center"/>
    </xf>
    <xf numFmtId="0" fontId="20" fillId="0" borderId="25" xfId="57" applyFont="1" applyFill="1" applyBorder="1" applyAlignment="1">
      <alignment horizontal="center" vertical="center"/>
    </xf>
    <xf numFmtId="58" fontId="20" fillId="0" borderId="44" xfId="57" applyNumberFormat="1" applyFont="1" applyBorder="1" applyAlignment="1">
      <alignment vertical="center"/>
    </xf>
    <xf numFmtId="0" fontId="14" fillId="0" borderId="20" xfId="57" applyFont="1" applyBorder="1" applyAlignment="1">
      <alignment horizontal="center" vertical="center"/>
    </xf>
    <xf numFmtId="0" fontId="14" fillId="0" borderId="48" xfId="57" applyFont="1" applyBorder="1" applyAlignment="1">
      <alignment horizontal="center" vertical="center"/>
    </xf>
    <xf numFmtId="0" fontId="19" fillId="0" borderId="37" xfId="57" applyFont="1" applyBorder="1" applyAlignment="1">
      <alignment horizontal="center" vertical="center"/>
    </xf>
    <xf numFmtId="0" fontId="19" fillId="0" borderId="38" xfId="57" applyFont="1" applyBorder="1" applyAlignment="1">
      <alignment horizontal="left" vertical="center"/>
    </xf>
    <xf numFmtId="0" fontId="17" fillId="0" borderId="36" xfId="57" applyFont="1" applyBorder="1" applyAlignment="1">
      <alignment horizontal="left" vertical="center"/>
    </xf>
    <xf numFmtId="0" fontId="16" fillId="0" borderId="21" xfId="57" applyFont="1" applyBorder="1" applyAlignment="1">
      <alignment horizontal="left" vertical="center"/>
    </xf>
    <xf numFmtId="0" fontId="16" fillId="0" borderId="36" xfId="57" applyFont="1" applyBorder="1" applyAlignment="1">
      <alignment horizontal="left" vertical="center"/>
    </xf>
    <xf numFmtId="0" fontId="16" fillId="0" borderId="28" xfId="57" applyFont="1" applyBorder="1" applyAlignment="1">
      <alignment horizontal="left" vertical="center"/>
    </xf>
    <xf numFmtId="0" fontId="16" fillId="0" borderId="29" xfId="57" applyFont="1" applyBorder="1" applyAlignment="1">
      <alignment horizontal="left" vertical="center"/>
    </xf>
    <xf numFmtId="0" fontId="16" fillId="0" borderId="40" xfId="57" applyFont="1" applyBorder="1" applyAlignment="1">
      <alignment horizontal="left" vertical="center"/>
    </xf>
    <xf numFmtId="0" fontId="17" fillId="0" borderId="38" xfId="57" applyFont="1" applyBorder="1" applyAlignment="1">
      <alignment horizontal="left" vertical="center"/>
    </xf>
    <xf numFmtId="0" fontId="17" fillId="0" borderId="37" xfId="57" applyFont="1" applyFill="1" applyBorder="1" applyAlignment="1">
      <alignment horizontal="left" vertical="center"/>
    </xf>
    <xf numFmtId="0" fontId="19" fillId="0" borderId="38" xfId="57" applyFont="1" applyBorder="1" applyAlignment="1">
      <alignment horizontal="center" vertical="center"/>
    </xf>
    <xf numFmtId="0" fontId="16" fillId="0" borderId="37" xfId="57" applyFont="1" applyBorder="1" applyAlignment="1">
      <alignment horizontal="left" vertical="center"/>
    </xf>
    <xf numFmtId="0" fontId="19" fillId="0" borderId="41" xfId="57" applyFont="1" applyFill="1" applyBorder="1" applyAlignment="1">
      <alignment horizontal="left" vertical="center"/>
    </xf>
    <xf numFmtId="0" fontId="17" fillId="0" borderId="39" xfId="57" applyFont="1" applyFill="1" applyBorder="1" applyAlignment="1">
      <alignment horizontal="left" vertical="center"/>
    </xf>
    <xf numFmtId="0" fontId="17" fillId="0" borderId="40" xfId="57" applyFont="1" applyFill="1" applyBorder="1" applyAlignment="1">
      <alignment horizontal="left" vertical="center"/>
    </xf>
    <xf numFmtId="0" fontId="19" fillId="0" borderId="40" xfId="57" applyFont="1" applyBorder="1" applyAlignment="1">
      <alignment horizontal="left" vertical="center"/>
    </xf>
    <xf numFmtId="0" fontId="17" fillId="0" borderId="49" xfId="57" applyFont="1" applyBorder="1" applyAlignment="1">
      <alignment horizontal="center" vertical="center"/>
    </xf>
    <xf numFmtId="0" fontId="20" fillId="0" borderId="50" xfId="57" applyFont="1" applyFill="1" applyBorder="1" applyAlignment="1">
      <alignment horizontal="left" vertical="center"/>
    </xf>
    <xf numFmtId="0" fontId="20" fillId="0" borderId="51" xfId="57" applyFont="1" applyFill="1" applyBorder="1" applyAlignment="1">
      <alignment horizontal="center" vertical="center"/>
    </xf>
    <xf numFmtId="0" fontId="20" fillId="0" borderId="38" xfId="57" applyFont="1" applyFill="1" applyBorder="1" applyAlignment="1">
      <alignment horizontal="center" vertical="center"/>
    </xf>
    <xf numFmtId="0" fontId="14" fillId="0" borderId="44" xfId="57" applyFont="1" applyBorder="1" applyAlignment="1">
      <alignment horizontal="center" vertical="center"/>
    </xf>
    <xf numFmtId="0" fontId="14" fillId="0" borderId="49" xfId="57" applyFont="1" applyBorder="1" applyAlignment="1">
      <alignment horizontal="center" vertical="center"/>
    </xf>
    <xf numFmtId="0" fontId="23" fillId="3" borderId="0" xfId="59" applyFont="1" applyFill="1"/>
    <xf numFmtId="0" fontId="24" fillId="3" borderId="0" xfId="59" applyFont="1" applyFill="1" applyBorder="1" applyAlignment="1">
      <alignment horizontal="center"/>
    </xf>
    <xf numFmtId="0" fontId="23" fillId="3" borderId="0" xfId="59" applyFont="1" applyFill="1" applyBorder="1" applyAlignment="1">
      <alignment horizontal="center"/>
    </xf>
    <xf numFmtId="0" fontId="24" fillId="3" borderId="52" xfId="57" applyFont="1" applyFill="1" applyBorder="1" applyAlignment="1">
      <alignment horizontal="left" vertical="center"/>
    </xf>
    <xf numFmtId="0" fontId="23" fillId="3" borderId="53" xfId="57" applyFont="1" applyFill="1" applyBorder="1" applyAlignment="1">
      <alignment horizontal="center" vertical="center"/>
    </xf>
    <xf numFmtId="0" fontId="24" fillId="3" borderId="53" xfId="57" applyFont="1" applyFill="1" applyBorder="1" applyAlignment="1">
      <alignment vertical="center"/>
    </xf>
    <xf numFmtId="0" fontId="23" fillId="3" borderId="53" xfId="59" applyFont="1" applyFill="1" applyBorder="1" applyAlignment="1">
      <alignment horizontal="center"/>
    </xf>
    <xf numFmtId="0" fontId="24" fillId="3" borderId="54" xfId="59" applyFont="1" applyFill="1" applyBorder="1" applyAlignment="1" applyProtection="1">
      <alignment horizontal="center" vertical="center"/>
    </xf>
    <xf numFmtId="0" fontId="24" fillId="3" borderId="2" xfId="59" applyFont="1" applyFill="1" applyBorder="1" applyAlignment="1">
      <alignment horizontal="center" vertical="center"/>
    </xf>
    <xf numFmtId="0" fontId="23" fillId="3" borderId="2" xfId="59" applyFont="1" applyFill="1" applyBorder="1" applyAlignment="1">
      <alignment horizontal="center"/>
    </xf>
    <xf numFmtId="0" fontId="25" fillId="0" borderId="2" xfId="60" applyFont="1" applyBorder="1" applyAlignment="1">
      <alignment horizontal="center" vertical="center"/>
    </xf>
    <xf numFmtId="0" fontId="26" fillId="0" borderId="2" xfId="58" applyFont="1" applyFill="1" applyBorder="1" applyAlignment="1">
      <alignment horizontal="left"/>
    </xf>
    <xf numFmtId="0" fontId="27" fillId="0" borderId="2" xfId="60" applyFont="1" applyBorder="1" applyAlignment="1">
      <alignment horizontal="center" vertical="center"/>
    </xf>
    <xf numFmtId="0" fontId="24" fillId="3" borderId="0" xfId="59" applyFont="1" applyFill="1"/>
    <xf numFmtId="0" fontId="0" fillId="3" borderId="0" xfId="61" applyFont="1" applyFill="1">
      <alignment vertical="center"/>
    </xf>
    <xf numFmtId="0" fontId="24" fillId="3" borderId="53" xfId="57" applyFont="1" applyFill="1" applyBorder="1" applyAlignment="1">
      <alignment horizontal="left" vertical="center"/>
    </xf>
    <xf numFmtId="0" fontId="23" fillId="3" borderId="55" xfId="57" applyFont="1" applyFill="1" applyBorder="1" applyAlignment="1">
      <alignment horizontal="center" vertical="center"/>
    </xf>
    <xf numFmtId="0" fontId="24" fillId="3" borderId="2" xfId="59" applyFont="1" applyFill="1" applyBorder="1" applyAlignment="1" applyProtection="1">
      <alignment horizontal="center" vertical="center"/>
    </xf>
    <xf numFmtId="0" fontId="24" fillId="3" borderId="56" xfId="59" applyFont="1" applyFill="1" applyBorder="1" applyAlignment="1" applyProtection="1">
      <alignment horizontal="center" vertical="center"/>
    </xf>
    <xf numFmtId="0" fontId="23" fillId="3" borderId="2" xfId="59" applyFont="1" applyFill="1" applyBorder="1" applyAlignment="1" applyProtection="1">
      <alignment horizontal="center" vertical="center"/>
    </xf>
    <xf numFmtId="0" fontId="25" fillId="0" borderId="2" xfId="60" applyFont="1" applyFill="1" applyBorder="1" applyAlignment="1">
      <alignment horizontal="center" vertical="center"/>
    </xf>
    <xf numFmtId="49" fontId="28" fillId="0" borderId="2" xfId="56" applyNumberFormat="1" applyFont="1" applyFill="1" applyBorder="1" applyAlignment="1">
      <alignment horizontal="center"/>
    </xf>
    <xf numFmtId="49" fontId="23" fillId="3" borderId="2" xfId="61" applyNumberFormat="1" applyFont="1" applyFill="1" applyBorder="1" applyAlignment="1">
      <alignment horizontal="center" vertical="center"/>
    </xf>
    <xf numFmtId="14" fontId="24" fillId="3" borderId="0" xfId="59" applyNumberFormat="1" applyFont="1" applyFill="1"/>
    <xf numFmtId="0" fontId="14" fillId="0" borderId="0" xfId="57" applyFont="1" applyBorder="1" applyAlignment="1">
      <alignment horizontal="left" vertical="center"/>
    </xf>
    <xf numFmtId="0" fontId="29" fillId="0" borderId="18" xfId="57" applyFont="1" applyBorder="1" applyAlignment="1">
      <alignment horizontal="center" vertical="top"/>
    </xf>
    <xf numFmtId="0" fontId="19" fillId="0" borderId="57" xfId="57" applyFont="1" applyBorder="1" applyAlignment="1">
      <alignment horizontal="left" vertical="center"/>
    </xf>
    <xf numFmtId="0" fontId="19" fillId="0" borderId="31" xfId="57" applyFont="1" applyBorder="1" applyAlignment="1">
      <alignment horizontal="left" vertical="center"/>
    </xf>
    <xf numFmtId="0" fontId="20" fillId="0" borderId="45" xfId="57" applyFont="1" applyBorder="1" applyAlignment="1">
      <alignment horizontal="left" vertical="center"/>
    </xf>
    <xf numFmtId="0" fontId="20" fillId="0" borderId="44" xfId="57" applyFont="1" applyBorder="1" applyAlignment="1">
      <alignment horizontal="left" vertical="center"/>
    </xf>
    <xf numFmtId="0" fontId="19" fillId="0" borderId="46" xfId="57" applyFont="1" applyBorder="1" applyAlignment="1">
      <alignment vertical="center"/>
    </xf>
    <xf numFmtId="0" fontId="14" fillId="0" borderId="47" xfId="57" applyFont="1" applyBorder="1" applyAlignment="1">
      <alignment horizontal="left" vertical="center"/>
    </xf>
    <xf numFmtId="0" fontId="17" fillId="0" borderId="47" xfId="57" applyFont="1" applyBorder="1" applyAlignment="1">
      <alignment horizontal="left" vertical="center"/>
    </xf>
    <xf numFmtId="0" fontId="14" fillId="0" borderId="47" xfId="57" applyFont="1" applyBorder="1" applyAlignment="1">
      <alignment vertical="center"/>
    </xf>
    <xf numFmtId="0" fontId="19" fillId="0" borderId="47" xfId="57" applyFont="1" applyBorder="1" applyAlignment="1">
      <alignment vertical="center"/>
    </xf>
    <xf numFmtId="0" fontId="19" fillId="0" borderId="46" xfId="57" applyFont="1" applyBorder="1" applyAlignment="1">
      <alignment horizontal="center" vertical="center"/>
    </xf>
    <xf numFmtId="0" fontId="17" fillId="0" borderId="47" xfId="57" applyFont="1" applyBorder="1" applyAlignment="1">
      <alignment horizontal="center" vertical="center"/>
    </xf>
    <xf numFmtId="0" fontId="19" fillId="0" borderId="47" xfId="57" applyFont="1" applyBorder="1" applyAlignment="1">
      <alignment horizontal="center" vertical="center"/>
    </xf>
    <xf numFmtId="0" fontId="14" fillId="0" borderId="47" xfId="57" applyFont="1" applyBorder="1" applyAlignment="1">
      <alignment horizontal="center" vertical="center"/>
    </xf>
    <xf numFmtId="0" fontId="17" fillId="0" borderId="23" xfId="57" applyFont="1" applyBorder="1" applyAlignment="1">
      <alignment horizontal="center" vertical="center"/>
    </xf>
    <xf numFmtId="0" fontId="14" fillId="0" borderId="23" xfId="57" applyFont="1" applyBorder="1" applyAlignment="1">
      <alignment horizontal="center" vertical="center"/>
    </xf>
    <xf numFmtId="0" fontId="19" fillId="0" borderId="33" xfId="57" applyFont="1" applyBorder="1" applyAlignment="1">
      <alignment horizontal="left" vertical="center" wrapText="1"/>
    </xf>
    <xf numFmtId="0" fontId="19" fillId="0" borderId="34" xfId="57" applyFont="1" applyBorder="1" applyAlignment="1">
      <alignment horizontal="left" vertical="center" wrapText="1"/>
    </xf>
    <xf numFmtId="0" fontId="19" fillId="0" borderId="46" xfId="57" applyFont="1" applyBorder="1" applyAlignment="1">
      <alignment horizontal="left" vertical="center"/>
    </xf>
    <xf numFmtId="0" fontId="19" fillId="0" borderId="47" xfId="57" applyFont="1" applyBorder="1" applyAlignment="1">
      <alignment horizontal="left" vertical="center"/>
    </xf>
    <xf numFmtId="0" fontId="30" fillId="0" borderId="58" xfId="57" applyFont="1" applyBorder="1" applyAlignment="1">
      <alignment horizontal="left" vertical="center" wrapText="1"/>
    </xf>
    <xf numFmtId="0" fontId="31" fillId="0" borderId="2" xfId="0" applyFont="1" applyFill="1" applyBorder="1" applyAlignment="1"/>
    <xf numFmtId="9" fontId="17" fillId="0" borderId="23" xfId="57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9" fontId="17" fillId="0" borderId="32" xfId="57" applyNumberFormat="1" applyFont="1" applyBorder="1" applyAlignment="1">
      <alignment horizontal="left" vertical="center"/>
    </xf>
    <xf numFmtId="9" fontId="17" fillId="0" borderId="27" xfId="57" applyNumberFormat="1" applyFont="1" applyBorder="1" applyAlignment="1">
      <alignment horizontal="left" vertical="center"/>
    </xf>
    <xf numFmtId="9" fontId="17" fillId="0" borderId="33" xfId="57" applyNumberFormat="1" applyFont="1" applyBorder="1" applyAlignment="1">
      <alignment horizontal="left" vertical="center"/>
    </xf>
    <xf numFmtId="9" fontId="17" fillId="0" borderId="34" xfId="57" applyNumberFormat="1" applyFont="1" applyBorder="1" applyAlignment="1">
      <alignment horizontal="left" vertical="center"/>
    </xf>
    <xf numFmtId="0" fontId="16" fillId="0" borderId="46" xfId="57" applyFont="1" applyFill="1" applyBorder="1" applyAlignment="1">
      <alignment horizontal="left" vertical="center"/>
    </xf>
    <xf numFmtId="0" fontId="16" fillId="0" borderId="47" xfId="57" applyFont="1" applyFill="1" applyBorder="1" applyAlignment="1">
      <alignment horizontal="left" vertical="center"/>
    </xf>
    <xf numFmtId="0" fontId="16" fillId="0" borderId="59" xfId="57" applyFont="1" applyFill="1" applyBorder="1" applyAlignment="1">
      <alignment horizontal="left" vertical="center"/>
    </xf>
    <xf numFmtId="0" fontId="16" fillId="0" borderId="34" xfId="57" applyFont="1" applyFill="1" applyBorder="1" applyAlignment="1">
      <alignment horizontal="left" vertical="center"/>
    </xf>
    <xf numFmtId="0" fontId="20" fillId="0" borderId="31" xfId="57" applyFont="1" applyFill="1" applyBorder="1" applyAlignment="1">
      <alignment horizontal="left" vertical="center"/>
    </xf>
    <xf numFmtId="0" fontId="17" fillId="0" borderId="60" xfId="57" applyFont="1" applyFill="1" applyBorder="1" applyAlignment="1">
      <alignment horizontal="left" vertical="center"/>
    </xf>
    <xf numFmtId="0" fontId="17" fillId="0" borderId="61" xfId="57" applyFont="1" applyFill="1" applyBorder="1" applyAlignment="1">
      <alignment horizontal="left" vertical="center"/>
    </xf>
    <xf numFmtId="0" fontId="20" fillId="0" borderId="42" xfId="57" applyFont="1" applyBorder="1" applyAlignment="1">
      <alignment vertical="center"/>
    </xf>
    <xf numFmtId="0" fontId="32" fillId="0" borderId="44" xfId="57" applyFont="1" applyBorder="1" applyAlignment="1">
      <alignment horizontal="center" vertical="center"/>
    </xf>
    <xf numFmtId="0" fontId="20" fillId="0" borderId="20" xfId="57" applyFont="1" applyBorder="1" applyAlignment="1">
      <alignment vertical="center"/>
    </xf>
    <xf numFmtId="0" fontId="17" fillId="0" borderId="62" xfId="57" applyFont="1" applyBorder="1" applyAlignment="1">
      <alignment vertical="center"/>
    </xf>
    <xf numFmtId="0" fontId="20" fillId="0" borderId="62" xfId="57" applyFont="1" applyBorder="1" applyAlignment="1">
      <alignment vertical="center"/>
    </xf>
    <xf numFmtId="58" fontId="14" fillId="0" borderId="20" xfId="57" applyNumberFormat="1" applyFont="1" applyBorder="1" applyAlignment="1">
      <alignment vertical="center"/>
    </xf>
    <xf numFmtId="0" fontId="20" fillId="0" borderId="31" xfId="57" applyFont="1" applyBorder="1" applyAlignment="1">
      <alignment horizontal="center" vertical="center"/>
    </xf>
    <xf numFmtId="0" fontId="17" fillId="0" borderId="57" xfId="57" applyFont="1" applyFill="1" applyBorder="1" applyAlignment="1">
      <alignment horizontal="left" vertical="center"/>
    </xf>
    <xf numFmtId="0" fontId="17" fillId="0" borderId="31" xfId="57" applyFont="1" applyFill="1" applyBorder="1" applyAlignment="1">
      <alignment horizontal="left" vertical="center"/>
    </xf>
    <xf numFmtId="0" fontId="19" fillId="0" borderId="63" xfId="57" applyFont="1" applyBorder="1" applyAlignment="1">
      <alignment horizontal="left" vertical="center"/>
    </xf>
    <xf numFmtId="0" fontId="20" fillId="0" borderId="50" xfId="57" applyFont="1" applyBorder="1" applyAlignment="1">
      <alignment horizontal="left" vertical="center"/>
    </xf>
    <xf numFmtId="0" fontId="17" fillId="0" borderId="51" xfId="57" applyFont="1" applyBorder="1" applyAlignment="1">
      <alignment horizontal="left" vertical="center"/>
    </xf>
    <xf numFmtId="0" fontId="19" fillId="0" borderId="0" xfId="57" applyFont="1" applyBorder="1" applyAlignment="1">
      <alignment vertical="center"/>
    </xf>
    <xf numFmtId="0" fontId="19" fillId="0" borderId="41" xfId="57" applyFont="1" applyBorder="1" applyAlignment="1">
      <alignment horizontal="left" vertical="center" wrapText="1"/>
    </xf>
    <xf numFmtId="0" fontId="19" fillId="0" borderId="51" xfId="57" applyFont="1" applyBorder="1" applyAlignment="1">
      <alignment horizontal="left" vertical="center"/>
    </xf>
    <xf numFmtId="0" fontId="33" fillId="0" borderId="37" xfId="57" applyFont="1" applyBorder="1" applyAlignment="1">
      <alignment horizontal="left" vertical="center"/>
    </xf>
    <xf numFmtId="0" fontId="18" fillId="0" borderId="37" xfId="57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9" fontId="17" fillId="0" borderId="39" xfId="57" applyNumberFormat="1" applyFont="1" applyBorder="1" applyAlignment="1">
      <alignment horizontal="left" vertical="center"/>
    </xf>
    <xf numFmtId="9" fontId="17" fillId="0" borderId="41" xfId="57" applyNumberFormat="1" applyFont="1" applyBorder="1" applyAlignment="1">
      <alignment horizontal="left" vertical="center"/>
    </xf>
    <xf numFmtId="0" fontId="16" fillId="0" borderId="51" xfId="57" applyFont="1" applyFill="1" applyBorder="1" applyAlignment="1">
      <alignment horizontal="left" vertical="center"/>
    </xf>
    <xf numFmtId="0" fontId="16" fillId="0" borderId="41" xfId="57" applyFont="1" applyFill="1" applyBorder="1" applyAlignment="1">
      <alignment horizontal="left" vertical="center"/>
    </xf>
    <xf numFmtId="0" fontId="17" fillId="0" borderId="64" xfId="57" applyFont="1" applyFill="1" applyBorder="1" applyAlignment="1">
      <alignment horizontal="left" vertical="center"/>
    </xf>
    <xf numFmtId="0" fontId="20" fillId="0" borderId="65" xfId="57" applyFont="1" applyBorder="1" applyAlignment="1">
      <alignment horizontal="center" vertical="center"/>
    </xf>
    <xf numFmtId="0" fontId="17" fillId="0" borderId="62" xfId="57" applyFont="1" applyBorder="1" applyAlignment="1">
      <alignment horizontal="center" vertical="center"/>
    </xf>
    <xf numFmtId="0" fontId="17" fillId="0" borderId="63" xfId="57" applyFont="1" applyBorder="1" applyAlignment="1">
      <alignment horizontal="center" vertical="center"/>
    </xf>
    <xf numFmtId="0" fontId="17" fillId="0" borderId="63" xfId="57" applyFont="1" applyFill="1" applyBorder="1" applyAlignment="1">
      <alignment horizontal="left" vertical="center"/>
    </xf>
    <xf numFmtId="0" fontId="34" fillId="0" borderId="66" xfId="0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 wrapText="1"/>
    </xf>
    <xf numFmtId="0" fontId="35" fillId="0" borderId="68" xfId="0" applyFont="1" applyBorder="1"/>
    <xf numFmtId="0" fontId="35" fillId="0" borderId="2" xfId="0" applyFont="1" applyBorder="1"/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/>
    </xf>
    <xf numFmtId="0" fontId="35" fillId="6" borderId="11" xfId="0" applyFont="1" applyFill="1" applyBorder="1" applyAlignment="1">
      <alignment horizontal="center" vertical="center"/>
    </xf>
    <xf numFmtId="0" fontId="35" fillId="6" borderId="2" xfId="0" applyFont="1" applyFill="1" applyBorder="1"/>
    <xf numFmtId="0" fontId="0" fillId="0" borderId="68" xfId="0" applyBorder="1"/>
    <xf numFmtId="0" fontId="0" fillId="6" borderId="2" xfId="0" applyFill="1" applyBorder="1"/>
    <xf numFmtId="0" fontId="0" fillId="0" borderId="69" xfId="0" applyBorder="1"/>
    <xf numFmtId="0" fontId="0" fillId="0" borderId="70" xfId="0" applyBorder="1"/>
    <xf numFmtId="0" fontId="0" fillId="6" borderId="70" xfId="0" applyFill="1" applyBorder="1"/>
    <xf numFmtId="0" fontId="0" fillId="7" borderId="0" xfId="0" applyFill="1"/>
    <xf numFmtId="0" fontId="34" fillId="0" borderId="71" xfId="0" applyFont="1" applyBorder="1" applyAlignment="1">
      <alignment horizontal="center" vertical="center" wrapText="1"/>
    </xf>
    <xf numFmtId="0" fontId="35" fillId="0" borderId="72" xfId="0" applyFont="1" applyBorder="1" applyAlignment="1">
      <alignment horizontal="center" vertical="center"/>
    </xf>
    <xf numFmtId="0" fontId="35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8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5" fillId="0" borderId="15" xfId="53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6" fillId="0" borderId="7" xfId="5" applyFont="1" applyFill="1" applyBorder="1" applyAlignment="1" quotePrefix="1">
      <alignment horizontal="center" vertical="center" wrapText="1"/>
    </xf>
    <xf numFmtId="0" fontId="6" fillId="4" borderId="16" xfId="5" applyFont="1" applyFill="1" applyBorder="1" applyAlignment="1" quotePrefix="1">
      <alignment horizontal="center" vertical="center" wrapText="1"/>
    </xf>
    <xf numFmtId="0" fontId="12" fillId="3" borderId="7" xfId="5" applyFont="1" applyFill="1" applyBorder="1" applyAlignment="1" quotePrefix="1">
      <alignment horizontal="center" vertical="center" wrapText="1"/>
    </xf>
    <xf numFmtId="0" fontId="13" fillId="0" borderId="17" xfId="5" applyFont="1" applyBorder="1" applyAlignment="1" quotePrefix="1">
      <alignment horizontal="left" vertical="center"/>
    </xf>
    <xf numFmtId="0" fontId="13" fillId="5" borderId="17" xfId="5" applyFont="1" applyFill="1" applyBorder="1" applyAlignment="1" quotePrefix="1">
      <alignment horizontal="left" vertical="center"/>
    </xf>
    <xf numFmtId="0" fontId="5" fillId="0" borderId="5" xfId="53" applyFont="1" applyFill="1" applyBorder="1" applyAlignment="1" quotePrefix="1">
      <alignment horizontal="center" vertical="center" wrapText="1"/>
    </xf>
    <xf numFmtId="0" fontId="5" fillId="0" borderId="7" xfId="53" applyFont="1" applyFill="1" applyBorder="1" applyAlignment="1" quotePrefix="1">
      <alignment horizontal="center" vertical="center" wrapText="1"/>
    </xf>
    <xf numFmtId="0" fontId="6" fillId="0" borderId="12" xfId="5" applyFont="1" applyFill="1" applyBorder="1" applyAlignment="1" quotePrefix="1">
      <alignment horizontal="center" vertical="center" wrapText="1"/>
    </xf>
    <xf numFmtId="0" fontId="5" fillId="0" borderId="12" xfId="53" applyFont="1" applyFill="1" applyBorder="1" applyAlignment="1" quotePrefix="1">
      <alignment horizontal="center" vertical="center" wrapText="1"/>
    </xf>
    <xf numFmtId="0" fontId="5" fillId="0" borderId="10" xfId="53" applyFont="1" applyFill="1" applyBorder="1" applyAlignment="1" quotePrefix="1">
      <alignment horizontal="center" vertical="center" wrapText="1"/>
    </xf>
    <xf numFmtId="0" fontId="6" fillId="3" borderId="6" xfId="5" applyFont="1" applyFill="1" applyBorder="1" applyAlignment="1" quotePrefix="1">
      <alignment horizontal="center" vertical="center" wrapText="1"/>
    </xf>
    <xf numFmtId="0" fontId="6" fillId="3" borderId="7" xfId="5" applyFont="1" applyFill="1" applyBorder="1" applyAlignment="1" quotePrefix="1">
      <alignment horizontal="center" vertical="center" wrapText="1"/>
    </xf>
    <xf numFmtId="0" fontId="6" fillId="3" borderId="8" xfId="5" applyFont="1" applyFill="1" applyBorder="1" applyAlignment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40 5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S10" xfId="53"/>
    <cellStyle name="S13" xfId="54"/>
    <cellStyle name="S15" xfId="55"/>
    <cellStyle name="常规 10 10" xfId="56"/>
    <cellStyle name="常规 2" xfId="57"/>
    <cellStyle name="常规 23" xfId="58"/>
    <cellStyle name="常规 3" xfId="59"/>
    <cellStyle name="常规 71" xfId="60"/>
    <cellStyle name="常规 4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3154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9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384175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92049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384175</xdr:colOff>
      <xdr:row>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94840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384175</xdr:colOff>
      <xdr:row>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94840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384175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740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384175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92049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58" customWidth="1"/>
    <col min="3" max="3" width="10.125" customWidth="1"/>
  </cols>
  <sheetData>
    <row r="1" ht="21" customHeight="1" spans="1:2">
      <c r="A1" s="359"/>
      <c r="B1" s="360" t="s">
        <v>0</v>
      </c>
    </row>
    <row r="2" spans="1:2">
      <c r="A2" s="9">
        <v>1</v>
      </c>
      <c r="B2" s="361" t="s">
        <v>1</v>
      </c>
    </row>
    <row r="3" spans="1:2">
      <c r="A3" s="9">
        <v>2</v>
      </c>
      <c r="B3" s="361" t="s">
        <v>2</v>
      </c>
    </row>
    <row r="4" spans="1:2">
      <c r="A4" s="9">
        <v>3</v>
      </c>
      <c r="B4" s="361" t="s">
        <v>3</v>
      </c>
    </row>
    <row r="5" spans="1:2">
      <c r="A5" s="9">
        <v>4</v>
      </c>
      <c r="B5" s="361" t="s">
        <v>4</v>
      </c>
    </row>
    <row r="6" spans="1:2">
      <c r="A6" s="9">
        <v>5</v>
      </c>
      <c r="B6" s="361" t="s">
        <v>5</v>
      </c>
    </row>
    <row r="7" spans="1:2">
      <c r="A7" s="9">
        <v>6</v>
      </c>
      <c r="B7" s="361" t="s">
        <v>6</v>
      </c>
    </row>
    <row r="8" s="357" customFormat="1" ht="15" customHeight="1" spans="1:2">
      <c r="A8" s="362">
        <v>7</v>
      </c>
      <c r="B8" s="363" t="s">
        <v>7</v>
      </c>
    </row>
    <row r="9" ht="18.95" customHeight="1" spans="1:2">
      <c r="A9" s="359"/>
      <c r="B9" s="364" t="s">
        <v>8</v>
      </c>
    </row>
    <row r="10" ht="15.95" customHeight="1" spans="1:2">
      <c r="A10" s="9">
        <v>1</v>
      </c>
      <c r="B10" s="365" t="s">
        <v>9</v>
      </c>
    </row>
    <row r="11" spans="1:2">
      <c r="A11" s="9">
        <v>2</v>
      </c>
      <c r="B11" s="361" t="s">
        <v>10</v>
      </c>
    </row>
    <row r="12" spans="1:2">
      <c r="A12" s="9">
        <v>3</v>
      </c>
      <c r="B12" s="366" t="s">
        <v>11</v>
      </c>
    </row>
    <row r="13" spans="1:2">
      <c r="A13" s="9">
        <v>4</v>
      </c>
      <c r="B13" s="367" t="s">
        <v>12</v>
      </c>
    </row>
    <row r="14" spans="1:2">
      <c r="A14" s="9">
        <v>5</v>
      </c>
      <c r="B14" s="367" t="s">
        <v>13</v>
      </c>
    </row>
    <row r="15" spans="1:2">
      <c r="A15" s="9">
        <v>6</v>
      </c>
      <c r="B15" s="367" t="s">
        <v>14</v>
      </c>
    </row>
    <row r="16" spans="1:2">
      <c r="A16" s="9">
        <v>7</v>
      </c>
      <c r="B16" s="367" t="s">
        <v>15</v>
      </c>
    </row>
    <row r="17" spans="1:2">
      <c r="A17" s="9">
        <v>8</v>
      </c>
      <c r="B17" s="367" t="s">
        <v>16</v>
      </c>
    </row>
    <row r="18" spans="1:2">
      <c r="A18" s="9">
        <v>9</v>
      </c>
      <c r="B18" s="361" t="s">
        <v>17</v>
      </c>
    </row>
    <row r="19" spans="1:2">
      <c r="A19" s="9"/>
      <c r="B19" s="361"/>
    </row>
    <row r="20" ht="20.25" spans="1:2">
      <c r="A20" s="359"/>
      <c r="B20" s="360" t="s">
        <v>18</v>
      </c>
    </row>
    <row r="21" spans="1:2">
      <c r="A21" s="9">
        <v>1</v>
      </c>
      <c r="B21" s="368" t="s">
        <v>19</v>
      </c>
    </row>
    <row r="22" spans="1:2">
      <c r="A22" s="9">
        <v>2</v>
      </c>
      <c r="B22" s="361" t="s">
        <v>20</v>
      </c>
    </row>
    <row r="23" spans="1:2">
      <c r="A23" s="9">
        <v>3</v>
      </c>
      <c r="B23" s="361" t="s">
        <v>21</v>
      </c>
    </row>
    <row r="24" spans="1:2">
      <c r="A24" s="9">
        <v>4</v>
      </c>
      <c r="B24" s="361" t="s">
        <v>22</v>
      </c>
    </row>
    <row r="25" spans="1:2">
      <c r="A25" s="9">
        <v>5</v>
      </c>
      <c r="B25" s="367" t="s">
        <v>23</v>
      </c>
    </row>
    <row r="26" spans="1:2">
      <c r="A26" s="9">
        <v>6</v>
      </c>
      <c r="B26" s="367" t="s">
        <v>24</v>
      </c>
    </row>
    <row r="27" spans="1:2">
      <c r="A27" s="9">
        <v>7</v>
      </c>
      <c r="B27" s="361" t="s">
        <v>25</v>
      </c>
    </row>
    <row r="28" spans="1:2">
      <c r="A28" s="9"/>
      <c r="B28" s="361"/>
    </row>
    <row r="29" ht="20.25" spans="1:2">
      <c r="A29" s="359"/>
      <c r="B29" s="360" t="s">
        <v>26</v>
      </c>
    </row>
    <row r="30" spans="1:2">
      <c r="A30" s="9">
        <v>1</v>
      </c>
      <c r="B30" s="368" t="s">
        <v>27</v>
      </c>
    </row>
    <row r="31" spans="1:2">
      <c r="A31" s="9">
        <v>2</v>
      </c>
      <c r="B31" s="361" t="s">
        <v>28</v>
      </c>
    </row>
    <row r="32" spans="1:2">
      <c r="A32" s="9">
        <v>3</v>
      </c>
      <c r="B32" s="361" t="s">
        <v>29</v>
      </c>
    </row>
    <row r="33" ht="28.5" spans="1:2">
      <c r="A33" s="9">
        <v>4</v>
      </c>
      <c r="B33" s="361" t="s">
        <v>30</v>
      </c>
    </row>
    <row r="34" spans="1:2">
      <c r="A34" s="9">
        <v>5</v>
      </c>
      <c r="B34" s="361" t="s">
        <v>31</v>
      </c>
    </row>
    <row r="35" spans="1:2">
      <c r="A35" s="9">
        <v>6</v>
      </c>
      <c r="B35" s="361" t="s">
        <v>32</v>
      </c>
    </row>
    <row r="36" spans="1:2">
      <c r="A36" s="9">
        <v>7</v>
      </c>
      <c r="B36" s="361" t="s">
        <v>33</v>
      </c>
    </row>
    <row r="37" spans="1:2">
      <c r="A37" s="9"/>
      <c r="B37" s="361"/>
    </row>
    <row r="39" spans="1:2">
      <c r="A39" s="369" t="s">
        <v>34</v>
      </c>
      <c r="B39" s="37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313</v>
      </c>
      <c r="B2" s="35" t="s">
        <v>245</v>
      </c>
      <c r="C2" s="35" t="s">
        <v>246</v>
      </c>
      <c r="D2" s="35" t="s">
        <v>247</v>
      </c>
      <c r="E2" s="35" t="s">
        <v>248</v>
      </c>
      <c r="F2" s="35" t="s">
        <v>244</v>
      </c>
      <c r="G2" s="34" t="s">
        <v>314</v>
      </c>
      <c r="H2" s="34" t="s">
        <v>315</v>
      </c>
      <c r="I2" s="34" t="s">
        <v>316</v>
      </c>
      <c r="J2" s="34" t="s">
        <v>315</v>
      </c>
      <c r="K2" s="34" t="s">
        <v>317</v>
      </c>
      <c r="L2" s="34" t="s">
        <v>315</v>
      </c>
      <c r="M2" s="35" t="s">
        <v>296</v>
      </c>
      <c r="N2" s="35" t="s">
        <v>284</v>
      </c>
    </row>
    <row r="3" spans="1:14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6" t="s">
        <v>313</v>
      </c>
      <c r="B4" s="37" t="s">
        <v>318</v>
      </c>
      <c r="C4" s="37" t="s">
        <v>297</v>
      </c>
      <c r="D4" s="37" t="s">
        <v>247</v>
      </c>
      <c r="E4" s="35" t="s">
        <v>248</v>
      </c>
      <c r="F4" s="35" t="s">
        <v>244</v>
      </c>
      <c r="G4" s="34" t="s">
        <v>314</v>
      </c>
      <c r="H4" s="34" t="s">
        <v>315</v>
      </c>
      <c r="I4" s="34" t="s">
        <v>316</v>
      </c>
      <c r="J4" s="34" t="s">
        <v>315</v>
      </c>
      <c r="K4" s="34" t="s">
        <v>317</v>
      </c>
      <c r="L4" s="34" t="s">
        <v>315</v>
      </c>
      <c r="M4" s="35" t="s">
        <v>296</v>
      </c>
      <c r="N4" s="35" t="s">
        <v>284</v>
      </c>
    </row>
    <row r="5" spans="1:14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319</v>
      </c>
      <c r="B11" s="20"/>
      <c r="C11" s="20"/>
      <c r="D11" s="21"/>
      <c r="E11" s="19"/>
      <c r="F11" s="38"/>
      <c r="G11" s="33"/>
      <c r="H11" s="38"/>
      <c r="I11" s="16" t="s">
        <v>320</v>
      </c>
      <c r="J11" s="20"/>
      <c r="K11" s="20"/>
      <c r="L11" s="20"/>
      <c r="M11" s="20"/>
      <c r="N11" s="26"/>
    </row>
    <row r="12" ht="16.5" spans="1:14">
      <c r="A12" s="22" t="s">
        <v>321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23.62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290</v>
      </c>
      <c r="B2" s="5" t="s">
        <v>244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323</v>
      </c>
      <c r="H2" s="4" t="s">
        <v>324</v>
      </c>
      <c r="I2" s="4" t="s">
        <v>325</v>
      </c>
      <c r="J2" s="4" t="s">
        <v>326</v>
      </c>
      <c r="K2" s="5" t="s">
        <v>296</v>
      </c>
      <c r="L2" s="5" t="s">
        <v>284</v>
      </c>
    </row>
    <row r="3" ht="27" spans="1:12">
      <c r="A3" s="9"/>
      <c r="B3" s="378" t="s">
        <v>327</v>
      </c>
      <c r="C3" s="13"/>
      <c r="D3" s="379" t="s">
        <v>328</v>
      </c>
      <c r="E3" s="380" t="s">
        <v>329</v>
      </c>
      <c r="F3" s="12" t="s">
        <v>260</v>
      </c>
      <c r="G3" s="379" t="s">
        <v>330</v>
      </c>
      <c r="H3" s="381" t="s">
        <v>331</v>
      </c>
      <c r="I3" s="13"/>
      <c r="J3" s="13"/>
      <c r="K3" s="13"/>
      <c r="L3" s="13"/>
    </row>
    <row r="4" ht="40.5" spans="1:12">
      <c r="A4" s="9"/>
      <c r="B4" s="378" t="s">
        <v>327</v>
      </c>
      <c r="C4" s="13"/>
      <c r="D4" s="382" t="s">
        <v>332</v>
      </c>
      <c r="E4" s="380" t="s">
        <v>329</v>
      </c>
      <c r="F4" s="13" t="s">
        <v>265</v>
      </c>
      <c r="G4" s="382" t="s">
        <v>333</v>
      </c>
      <c r="H4" s="381" t="s">
        <v>334</v>
      </c>
      <c r="I4" s="13"/>
      <c r="J4" s="13"/>
      <c r="K4" s="13"/>
      <c r="L4" s="13"/>
    </row>
    <row r="5" spans="1:12">
      <c r="A5" s="9"/>
      <c r="B5" s="9"/>
      <c r="C5" s="13"/>
      <c r="D5" s="13"/>
      <c r="E5" s="31"/>
      <c r="F5" s="13"/>
      <c r="G5" s="13"/>
      <c r="H5" s="13"/>
      <c r="I5" s="13"/>
      <c r="J5" s="13"/>
      <c r="K5" s="13"/>
      <c r="L5" s="13"/>
    </row>
    <row r="6" spans="1:12">
      <c r="A6" s="9"/>
      <c r="B6" s="9"/>
      <c r="C6" s="13"/>
      <c r="D6" s="13"/>
      <c r="E6" s="31"/>
      <c r="F6" s="13"/>
      <c r="G6" s="13"/>
      <c r="H6" s="13"/>
      <c r="I6" s="13"/>
      <c r="J6" s="13"/>
      <c r="K6" s="13"/>
      <c r="L6" s="13"/>
    </row>
    <row r="7" spans="1:12">
      <c r="A7" s="9"/>
      <c r="B7" s="9"/>
      <c r="C7" s="13"/>
      <c r="D7" s="13"/>
      <c r="E7" s="32"/>
      <c r="F7" s="13"/>
      <c r="G7" s="13"/>
      <c r="H7" s="13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6" t="s">
        <v>286</v>
      </c>
      <c r="B11" s="20"/>
      <c r="C11" s="20"/>
      <c r="D11" s="20"/>
      <c r="E11" s="21"/>
      <c r="F11" s="19"/>
      <c r="G11" s="33"/>
      <c r="H11" s="16" t="s">
        <v>273</v>
      </c>
      <c r="I11" s="20"/>
      <c r="J11" s="20"/>
      <c r="K11" s="20"/>
      <c r="L11" s="26"/>
    </row>
    <row r="12" ht="16.5" spans="1:12">
      <c r="A12" s="22" t="s">
        <v>335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D17" sqref="D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243</v>
      </c>
      <c r="B2" s="5" t="s">
        <v>244</v>
      </c>
      <c r="C2" s="5" t="s">
        <v>297</v>
      </c>
      <c r="D2" s="5" t="s">
        <v>247</v>
      </c>
      <c r="E2" s="5" t="s">
        <v>248</v>
      </c>
      <c r="F2" s="4" t="s">
        <v>337</v>
      </c>
      <c r="G2" s="4" t="s">
        <v>250</v>
      </c>
      <c r="H2" s="6" t="s">
        <v>251</v>
      </c>
      <c r="I2" s="24" t="s">
        <v>253</v>
      </c>
    </row>
    <row r="3" s="1" customFormat="1" ht="16.5" spans="1:9">
      <c r="A3" s="4"/>
      <c r="B3" s="7"/>
      <c r="C3" s="7"/>
      <c r="D3" s="7"/>
      <c r="E3" s="7"/>
      <c r="F3" s="4" t="s">
        <v>338</v>
      </c>
      <c r="G3" s="4" t="s">
        <v>254</v>
      </c>
      <c r="H3" s="8"/>
      <c r="I3" s="25"/>
    </row>
    <row r="4" spans="1:9">
      <c r="A4" s="9"/>
      <c r="B4" s="378" t="s">
        <v>301</v>
      </c>
      <c r="C4" s="378" t="s">
        <v>299</v>
      </c>
      <c r="D4" s="383" t="s">
        <v>339</v>
      </c>
      <c r="E4" s="12" t="s">
        <v>260</v>
      </c>
      <c r="F4" s="13">
        <v>0.3</v>
      </c>
      <c r="G4" s="13">
        <v>0.5</v>
      </c>
      <c r="H4" s="13">
        <f>SUM(F4:G4)</f>
        <v>0.8</v>
      </c>
      <c r="I4" s="13" t="s">
        <v>262</v>
      </c>
    </row>
    <row r="5" ht="21" spans="1:9">
      <c r="A5" s="9"/>
      <c r="B5" s="378" t="s">
        <v>301</v>
      </c>
      <c r="C5" s="378" t="s">
        <v>299</v>
      </c>
      <c r="D5" s="384" t="s">
        <v>340</v>
      </c>
      <c r="E5" s="13" t="s">
        <v>265</v>
      </c>
      <c r="F5" s="13">
        <v>0.4</v>
      </c>
      <c r="G5" s="13">
        <v>0.6</v>
      </c>
      <c r="H5" s="13">
        <f>SUM(F5:G5)</f>
        <v>1</v>
      </c>
      <c r="I5" s="13" t="s">
        <v>262</v>
      </c>
    </row>
    <row r="6" ht="21" spans="1:9">
      <c r="A6" s="9"/>
      <c r="B6" s="378" t="s">
        <v>301</v>
      </c>
      <c r="C6" s="378" t="s">
        <v>299</v>
      </c>
      <c r="D6" s="385" t="s">
        <v>341</v>
      </c>
      <c r="E6" s="13" t="s">
        <v>265</v>
      </c>
      <c r="F6" s="13">
        <v>0.3</v>
      </c>
      <c r="G6" s="13">
        <v>0.2</v>
      </c>
      <c r="H6" s="13">
        <f>SUM(F6:G6)</f>
        <v>0.5</v>
      </c>
      <c r="I6" s="13" t="s">
        <v>262</v>
      </c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6" t="s">
        <v>286</v>
      </c>
      <c r="B11" s="17"/>
      <c r="C11" s="17"/>
      <c r="D11" s="18"/>
      <c r="E11" s="19"/>
      <c r="F11" s="16" t="s">
        <v>273</v>
      </c>
      <c r="G11" s="20"/>
      <c r="H11" s="21"/>
      <c r="I11" s="26"/>
    </row>
    <row r="12" ht="16.5" spans="1:9">
      <c r="A12" s="22" t="s">
        <v>342</v>
      </c>
      <c r="B12" s="22"/>
      <c r="C12" s="23"/>
      <c r="D12" s="23"/>
      <c r="E12" s="23"/>
      <c r="F12" s="23"/>
      <c r="G12" s="23"/>
      <c r="H12" s="23"/>
      <c r="I12" s="2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7" t="s">
        <v>35</v>
      </c>
      <c r="C2" s="338"/>
      <c r="D2" s="338"/>
      <c r="E2" s="338"/>
      <c r="F2" s="338"/>
      <c r="G2" s="338"/>
      <c r="H2" s="338"/>
      <c r="I2" s="352"/>
    </row>
    <row r="3" ht="27.95" customHeight="1" spans="2:9">
      <c r="B3" s="339"/>
      <c r="C3" s="340"/>
      <c r="D3" s="341" t="s">
        <v>36</v>
      </c>
      <c r="E3" s="342"/>
      <c r="F3" s="343" t="s">
        <v>37</v>
      </c>
      <c r="G3" s="344"/>
      <c r="H3" s="341" t="s">
        <v>38</v>
      </c>
      <c r="I3" s="353"/>
    </row>
    <row r="4" ht="27.95" customHeight="1" spans="2:9">
      <c r="B4" s="339" t="s">
        <v>39</v>
      </c>
      <c r="C4" s="340" t="s">
        <v>40</v>
      </c>
      <c r="D4" s="340" t="s">
        <v>41</v>
      </c>
      <c r="E4" s="340" t="s">
        <v>42</v>
      </c>
      <c r="F4" s="345" t="s">
        <v>41</v>
      </c>
      <c r="G4" s="345" t="s">
        <v>42</v>
      </c>
      <c r="H4" s="340" t="s">
        <v>41</v>
      </c>
      <c r="I4" s="354" t="s">
        <v>42</v>
      </c>
    </row>
    <row r="5" ht="27.95" customHeight="1" spans="2:9">
      <c r="B5" s="346" t="s">
        <v>43</v>
      </c>
      <c r="C5" s="9">
        <v>13</v>
      </c>
      <c r="D5" s="9">
        <v>0</v>
      </c>
      <c r="E5" s="9">
        <v>1</v>
      </c>
      <c r="F5" s="347">
        <v>0</v>
      </c>
      <c r="G5" s="347">
        <v>1</v>
      </c>
      <c r="H5" s="9">
        <v>1</v>
      </c>
      <c r="I5" s="355">
        <v>2</v>
      </c>
    </row>
    <row r="6" ht="27.95" customHeight="1" spans="2:9">
      <c r="B6" s="346" t="s">
        <v>44</v>
      </c>
      <c r="C6" s="9">
        <v>20</v>
      </c>
      <c r="D6" s="9">
        <v>0</v>
      </c>
      <c r="E6" s="9">
        <v>1</v>
      </c>
      <c r="F6" s="347">
        <v>1</v>
      </c>
      <c r="G6" s="347">
        <v>2</v>
      </c>
      <c r="H6" s="9">
        <v>2</v>
      </c>
      <c r="I6" s="355">
        <v>3</v>
      </c>
    </row>
    <row r="7" ht="27.95" customHeight="1" spans="2:9">
      <c r="B7" s="346" t="s">
        <v>45</v>
      </c>
      <c r="C7" s="9">
        <v>32</v>
      </c>
      <c r="D7" s="9">
        <v>0</v>
      </c>
      <c r="E7" s="9">
        <v>1</v>
      </c>
      <c r="F7" s="347">
        <v>2</v>
      </c>
      <c r="G7" s="347">
        <v>3</v>
      </c>
      <c r="H7" s="9">
        <v>3</v>
      </c>
      <c r="I7" s="355">
        <v>4</v>
      </c>
    </row>
    <row r="8" ht="27.95" customHeight="1" spans="2:9">
      <c r="B8" s="346" t="s">
        <v>46</v>
      </c>
      <c r="C8" s="9">
        <v>50</v>
      </c>
      <c r="D8" s="9">
        <v>1</v>
      </c>
      <c r="E8" s="9">
        <v>2</v>
      </c>
      <c r="F8" s="347">
        <v>3</v>
      </c>
      <c r="G8" s="347">
        <v>4</v>
      </c>
      <c r="H8" s="9">
        <v>5</v>
      </c>
      <c r="I8" s="355">
        <v>6</v>
      </c>
    </row>
    <row r="9" ht="27.95" customHeight="1" spans="2:9">
      <c r="B9" s="346" t="s">
        <v>47</v>
      </c>
      <c r="C9" s="9">
        <v>80</v>
      </c>
      <c r="D9" s="9">
        <v>2</v>
      </c>
      <c r="E9" s="9">
        <v>3</v>
      </c>
      <c r="F9" s="347">
        <v>5</v>
      </c>
      <c r="G9" s="347">
        <v>6</v>
      </c>
      <c r="H9" s="9">
        <v>7</v>
      </c>
      <c r="I9" s="355">
        <v>8</v>
      </c>
    </row>
    <row r="10" ht="27.95" customHeight="1" spans="2:9">
      <c r="B10" s="346" t="s">
        <v>48</v>
      </c>
      <c r="C10" s="9">
        <v>125</v>
      </c>
      <c r="D10" s="9">
        <v>3</v>
      </c>
      <c r="E10" s="9">
        <v>4</v>
      </c>
      <c r="F10" s="347">
        <v>7</v>
      </c>
      <c r="G10" s="347">
        <v>8</v>
      </c>
      <c r="H10" s="9">
        <v>10</v>
      </c>
      <c r="I10" s="355">
        <v>11</v>
      </c>
    </row>
    <row r="11" ht="27.95" customHeight="1" spans="2:9">
      <c r="B11" s="346" t="s">
        <v>49</v>
      </c>
      <c r="C11" s="9">
        <v>200</v>
      </c>
      <c r="D11" s="9">
        <v>5</v>
      </c>
      <c r="E11" s="9">
        <v>6</v>
      </c>
      <c r="F11" s="347">
        <v>10</v>
      </c>
      <c r="G11" s="347">
        <v>11</v>
      </c>
      <c r="H11" s="9">
        <v>14</v>
      </c>
      <c r="I11" s="355">
        <v>15</v>
      </c>
    </row>
    <row r="12" ht="27.95" customHeight="1" spans="2:9">
      <c r="B12" s="348" t="s">
        <v>50</v>
      </c>
      <c r="C12" s="349">
        <v>315</v>
      </c>
      <c r="D12" s="349">
        <v>7</v>
      </c>
      <c r="E12" s="349">
        <v>8</v>
      </c>
      <c r="F12" s="350">
        <v>14</v>
      </c>
      <c r="G12" s="350">
        <v>15</v>
      </c>
      <c r="H12" s="349">
        <v>21</v>
      </c>
      <c r="I12" s="356">
        <v>22</v>
      </c>
    </row>
    <row r="14" spans="2:4">
      <c r="B14" s="351" t="s">
        <v>51</v>
      </c>
      <c r="C14" s="351"/>
      <c r="D14" s="35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="125" zoomScaleNormal="125" workbookViewId="0">
      <selection activeCell="K24" sqref="K24"/>
    </sheetView>
  </sheetViews>
  <sheetFormatPr defaultColWidth="10.375" defaultRowHeight="16.5" customHeight="1"/>
  <cols>
    <col min="1" max="1" width="11.125" style="147" customWidth="1"/>
    <col min="2" max="9" width="10.375" style="147"/>
    <col min="10" max="10" width="8.875" style="147" customWidth="1"/>
    <col min="11" max="11" width="12" style="147" customWidth="1"/>
    <col min="12" max="16384" width="10.375" style="147"/>
  </cols>
  <sheetData>
    <row r="1" ht="21" spans="1:11">
      <c r="A1" s="274" t="s">
        <v>52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ht="15" spans="1:11">
      <c r="A2" s="149" t="s">
        <v>53</v>
      </c>
      <c r="B2" s="76" t="s">
        <v>54</v>
      </c>
      <c r="C2" s="76"/>
      <c r="D2" s="150" t="s">
        <v>55</v>
      </c>
      <c r="E2" s="150"/>
      <c r="F2" s="76" t="s">
        <v>56</v>
      </c>
      <c r="G2" s="76"/>
      <c r="H2" s="151" t="s">
        <v>57</v>
      </c>
      <c r="I2" s="225" t="s">
        <v>58</v>
      </c>
      <c r="J2" s="225"/>
      <c r="K2" s="226"/>
    </row>
    <row r="3" ht="14.25" spans="1:11">
      <c r="A3" s="152" t="s">
        <v>59</v>
      </c>
      <c r="B3" s="153"/>
      <c r="C3" s="154"/>
      <c r="D3" s="155" t="s">
        <v>60</v>
      </c>
      <c r="E3" s="156"/>
      <c r="F3" s="156"/>
      <c r="G3" s="157"/>
      <c r="H3" s="155" t="s">
        <v>61</v>
      </c>
      <c r="I3" s="156"/>
      <c r="J3" s="156"/>
      <c r="K3" s="157"/>
    </row>
    <row r="4" ht="14.25" spans="1:11">
      <c r="A4" s="158" t="s">
        <v>62</v>
      </c>
      <c r="B4" s="159" t="s">
        <v>63</v>
      </c>
      <c r="C4" s="160"/>
      <c r="D4" s="158" t="s">
        <v>64</v>
      </c>
      <c r="E4" s="161"/>
      <c r="F4" s="162">
        <v>45473</v>
      </c>
      <c r="G4" s="163"/>
      <c r="H4" s="158" t="s">
        <v>65</v>
      </c>
      <c r="I4" s="161"/>
      <c r="J4" s="159" t="s">
        <v>66</v>
      </c>
      <c r="K4" s="160" t="s">
        <v>67</v>
      </c>
    </row>
    <row r="5" ht="14.25" spans="1:11">
      <c r="A5" s="164" t="s">
        <v>68</v>
      </c>
      <c r="B5" s="159" t="s">
        <v>69</v>
      </c>
      <c r="C5" s="160"/>
      <c r="D5" s="158" t="s">
        <v>70</v>
      </c>
      <c r="E5" s="161"/>
      <c r="F5" s="162">
        <v>45427</v>
      </c>
      <c r="G5" s="163"/>
      <c r="H5" s="158" t="s">
        <v>71</v>
      </c>
      <c r="I5" s="161"/>
      <c r="J5" s="159" t="s">
        <v>66</v>
      </c>
      <c r="K5" s="160" t="s">
        <v>67</v>
      </c>
    </row>
    <row r="6" ht="14.25" spans="1:11">
      <c r="A6" s="158" t="s">
        <v>72</v>
      </c>
      <c r="B6" s="165">
        <v>3</v>
      </c>
      <c r="C6" s="166">
        <v>6</v>
      </c>
      <c r="D6" s="164" t="s">
        <v>73</v>
      </c>
      <c r="E6" s="167"/>
      <c r="F6" s="162">
        <v>45442</v>
      </c>
      <c r="G6" s="163"/>
      <c r="H6" s="158" t="s">
        <v>74</v>
      </c>
      <c r="I6" s="161"/>
      <c r="J6" s="159" t="s">
        <v>66</v>
      </c>
      <c r="K6" s="160" t="s">
        <v>67</v>
      </c>
    </row>
    <row r="7" ht="14.25" spans="1:11">
      <c r="A7" s="158" t="s">
        <v>75</v>
      </c>
      <c r="B7" s="169">
        <v>3300</v>
      </c>
      <c r="C7" s="170"/>
      <c r="D7" s="164" t="s">
        <v>76</v>
      </c>
      <c r="E7" s="171"/>
      <c r="F7" s="162">
        <v>45442</v>
      </c>
      <c r="G7" s="163"/>
      <c r="H7" s="158" t="s">
        <v>77</v>
      </c>
      <c r="I7" s="161"/>
      <c r="J7" s="159" t="s">
        <v>66</v>
      </c>
      <c r="K7" s="160" t="s">
        <v>67</v>
      </c>
    </row>
    <row r="8" ht="15" spans="1:11">
      <c r="A8" s="173" t="s">
        <v>78</v>
      </c>
      <c r="B8" s="174"/>
      <c r="C8" s="175"/>
      <c r="D8" s="176" t="s">
        <v>79</v>
      </c>
      <c r="E8" s="177"/>
      <c r="F8" s="178">
        <v>45468</v>
      </c>
      <c r="G8" s="179"/>
      <c r="H8" s="176" t="s">
        <v>80</v>
      </c>
      <c r="I8" s="177"/>
      <c r="J8" s="195" t="s">
        <v>66</v>
      </c>
      <c r="K8" s="235" t="s">
        <v>67</v>
      </c>
    </row>
    <row r="9" ht="15" spans="1:11">
      <c r="A9" s="275" t="s">
        <v>81</v>
      </c>
      <c r="B9" s="276"/>
      <c r="C9" s="276"/>
      <c r="D9" s="276"/>
      <c r="E9" s="276"/>
      <c r="F9" s="276"/>
      <c r="G9" s="276"/>
      <c r="H9" s="276"/>
      <c r="I9" s="276"/>
      <c r="J9" s="276"/>
      <c r="K9" s="319"/>
    </row>
    <row r="10" ht="15" spans="1:11">
      <c r="A10" s="277" t="s">
        <v>82</v>
      </c>
      <c r="B10" s="278"/>
      <c r="C10" s="278"/>
      <c r="D10" s="278"/>
      <c r="E10" s="278"/>
      <c r="F10" s="278"/>
      <c r="G10" s="278"/>
      <c r="H10" s="278"/>
      <c r="I10" s="278"/>
      <c r="J10" s="278"/>
      <c r="K10" s="320"/>
    </row>
    <row r="11" ht="14.25" spans="1:11">
      <c r="A11" s="279" t="s">
        <v>83</v>
      </c>
      <c r="B11" s="280" t="s">
        <v>84</v>
      </c>
      <c r="C11" s="281" t="s">
        <v>85</v>
      </c>
      <c r="D11" s="282"/>
      <c r="E11" s="283" t="s">
        <v>86</v>
      </c>
      <c r="F11" s="280" t="s">
        <v>84</v>
      </c>
      <c r="G11" s="281" t="s">
        <v>85</v>
      </c>
      <c r="H11" s="281" t="s">
        <v>87</v>
      </c>
      <c r="I11" s="283" t="s">
        <v>88</v>
      </c>
      <c r="J11" s="280" t="s">
        <v>84</v>
      </c>
      <c r="K11" s="321" t="s">
        <v>85</v>
      </c>
    </row>
    <row r="12" ht="14.25" spans="1:11">
      <c r="A12" s="164" t="s">
        <v>89</v>
      </c>
      <c r="B12" s="186" t="s">
        <v>84</v>
      </c>
      <c r="C12" s="159" t="s">
        <v>85</v>
      </c>
      <c r="D12" s="171"/>
      <c r="E12" s="167" t="s">
        <v>90</v>
      </c>
      <c r="F12" s="186" t="s">
        <v>84</v>
      </c>
      <c r="G12" s="159" t="s">
        <v>85</v>
      </c>
      <c r="H12" s="159" t="s">
        <v>87</v>
      </c>
      <c r="I12" s="167" t="s">
        <v>91</v>
      </c>
      <c r="J12" s="186" t="s">
        <v>84</v>
      </c>
      <c r="K12" s="160" t="s">
        <v>85</v>
      </c>
    </row>
    <row r="13" ht="14.25" spans="1:11">
      <c r="A13" s="164" t="s">
        <v>92</v>
      </c>
      <c r="B13" s="186" t="s">
        <v>84</v>
      </c>
      <c r="C13" s="159" t="s">
        <v>85</v>
      </c>
      <c r="D13" s="171"/>
      <c r="E13" s="167" t="s">
        <v>93</v>
      </c>
      <c r="F13" s="159" t="s">
        <v>94</v>
      </c>
      <c r="G13" s="159" t="s">
        <v>95</v>
      </c>
      <c r="H13" s="159" t="s">
        <v>87</v>
      </c>
      <c r="I13" s="167" t="s">
        <v>96</v>
      </c>
      <c r="J13" s="186" t="s">
        <v>84</v>
      </c>
      <c r="K13" s="160" t="s">
        <v>85</v>
      </c>
    </row>
    <row r="14" ht="15" spans="1:11">
      <c r="A14" s="176" t="s">
        <v>97</v>
      </c>
      <c r="B14" s="177"/>
      <c r="C14" s="177"/>
      <c r="D14" s="177"/>
      <c r="E14" s="177"/>
      <c r="F14" s="177"/>
      <c r="G14" s="177"/>
      <c r="H14" s="177"/>
      <c r="I14" s="177"/>
      <c r="J14" s="177"/>
      <c r="K14" s="228"/>
    </row>
    <row r="15" ht="15" spans="1:11">
      <c r="A15" s="277" t="s">
        <v>98</v>
      </c>
      <c r="B15" s="278"/>
      <c r="C15" s="278"/>
      <c r="D15" s="278"/>
      <c r="E15" s="278"/>
      <c r="F15" s="278"/>
      <c r="G15" s="278"/>
      <c r="H15" s="278"/>
      <c r="I15" s="278"/>
      <c r="J15" s="278"/>
      <c r="K15" s="320"/>
    </row>
    <row r="16" ht="14.25" spans="1:11">
      <c r="A16" s="284" t="s">
        <v>99</v>
      </c>
      <c r="B16" s="281" t="s">
        <v>94</v>
      </c>
      <c r="C16" s="281" t="s">
        <v>95</v>
      </c>
      <c r="D16" s="285"/>
      <c r="E16" s="286" t="s">
        <v>100</v>
      </c>
      <c r="F16" s="281" t="s">
        <v>94</v>
      </c>
      <c r="G16" s="281" t="s">
        <v>95</v>
      </c>
      <c r="H16" s="287"/>
      <c r="I16" s="286" t="s">
        <v>101</v>
      </c>
      <c r="J16" s="281" t="s">
        <v>94</v>
      </c>
      <c r="K16" s="321" t="s">
        <v>95</v>
      </c>
    </row>
    <row r="17" customHeight="1" spans="1:22">
      <c r="A17" s="168" t="s">
        <v>102</v>
      </c>
      <c r="B17" s="159" t="s">
        <v>94</v>
      </c>
      <c r="C17" s="159" t="s">
        <v>95</v>
      </c>
      <c r="D17" s="288"/>
      <c r="E17" s="201" t="s">
        <v>103</v>
      </c>
      <c r="F17" s="159" t="s">
        <v>94</v>
      </c>
      <c r="G17" s="159" t="s">
        <v>95</v>
      </c>
      <c r="H17" s="289"/>
      <c r="I17" s="201" t="s">
        <v>104</v>
      </c>
      <c r="J17" s="159" t="s">
        <v>94</v>
      </c>
      <c r="K17" s="160" t="s">
        <v>95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90" t="s">
        <v>105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23"/>
    </row>
    <row r="19" s="273" customFormat="1" ht="18" customHeight="1" spans="1:11">
      <c r="A19" s="277" t="s">
        <v>106</v>
      </c>
      <c r="B19" s="278"/>
      <c r="C19" s="278"/>
      <c r="D19" s="278"/>
      <c r="E19" s="278"/>
      <c r="F19" s="278"/>
      <c r="G19" s="278"/>
      <c r="H19" s="278"/>
      <c r="I19" s="278"/>
      <c r="J19" s="278"/>
      <c r="K19" s="320"/>
    </row>
    <row r="20" customHeight="1" spans="1:11">
      <c r="A20" s="292" t="s">
        <v>107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24"/>
    </row>
    <row r="21" ht="21.75" customHeight="1" spans="1:11">
      <c r="A21" s="294" t="s">
        <v>108</v>
      </c>
      <c r="B21" s="201" t="s">
        <v>109</v>
      </c>
      <c r="C21" s="201" t="s">
        <v>110</v>
      </c>
      <c r="D21" s="201" t="s">
        <v>111</v>
      </c>
      <c r="E21" s="201" t="s">
        <v>112</v>
      </c>
      <c r="F21" s="201" t="s">
        <v>113</v>
      </c>
      <c r="G21" s="201" t="s">
        <v>114</v>
      </c>
      <c r="H21" s="201" t="s">
        <v>115</v>
      </c>
      <c r="I21" s="201" t="s">
        <v>116</v>
      </c>
      <c r="J21" s="201" t="s">
        <v>117</v>
      </c>
      <c r="K21" s="238" t="s">
        <v>118</v>
      </c>
    </row>
    <row r="22" customHeight="1" spans="1:11">
      <c r="A22" s="295" t="s">
        <v>119</v>
      </c>
      <c r="B22" s="296"/>
      <c r="C22" s="296"/>
      <c r="D22" s="296">
        <v>1</v>
      </c>
      <c r="E22" s="296">
        <v>1</v>
      </c>
      <c r="F22" s="296">
        <v>1</v>
      </c>
      <c r="G22" s="296">
        <v>1</v>
      </c>
      <c r="H22" s="296">
        <v>1</v>
      </c>
      <c r="I22" s="296">
        <v>1</v>
      </c>
      <c r="J22" s="296"/>
      <c r="K22" s="325"/>
    </row>
    <row r="23" customHeight="1" spans="1:11">
      <c r="A23" s="172" t="s">
        <v>120</v>
      </c>
      <c r="B23" s="296"/>
      <c r="C23" s="296"/>
      <c r="D23" s="296">
        <v>0</v>
      </c>
      <c r="E23" s="296">
        <v>0</v>
      </c>
      <c r="F23" s="296">
        <v>0</v>
      </c>
      <c r="G23" s="296">
        <v>0</v>
      </c>
      <c r="H23" s="296">
        <v>0</v>
      </c>
      <c r="I23" s="296">
        <v>0</v>
      </c>
      <c r="J23" s="296"/>
      <c r="K23" s="326"/>
    </row>
    <row r="24" customHeight="1" spans="1:11">
      <c r="A24" s="172" t="s">
        <v>121</v>
      </c>
      <c r="B24" s="296"/>
      <c r="C24" s="296"/>
      <c r="D24" s="296">
        <v>0</v>
      </c>
      <c r="E24" s="296">
        <v>0</v>
      </c>
      <c r="F24" s="296">
        <v>0</v>
      </c>
      <c r="G24" s="296">
        <v>0</v>
      </c>
      <c r="H24" s="296">
        <v>0</v>
      </c>
      <c r="I24" s="296">
        <v>0</v>
      </c>
      <c r="J24" s="296"/>
      <c r="K24" s="326"/>
    </row>
    <row r="25" customHeight="1" spans="1:11">
      <c r="A25" s="172"/>
      <c r="B25" s="296"/>
      <c r="C25" s="296"/>
      <c r="D25" s="296"/>
      <c r="E25" s="296"/>
      <c r="F25" s="296"/>
      <c r="G25" s="296"/>
      <c r="H25" s="296"/>
      <c r="I25" s="296"/>
      <c r="J25" s="296"/>
      <c r="K25" s="326"/>
    </row>
    <row r="26" customHeight="1" spans="1:11">
      <c r="A26" s="172"/>
      <c r="B26" s="296"/>
      <c r="C26" s="296"/>
      <c r="D26" s="296"/>
      <c r="E26" s="296"/>
      <c r="F26" s="296"/>
      <c r="G26" s="296"/>
      <c r="H26" s="296"/>
      <c r="I26" s="296"/>
      <c r="J26" s="296"/>
      <c r="K26" s="326"/>
    </row>
    <row r="27" ht="18" customHeight="1" spans="1:11">
      <c r="A27" s="297" t="s">
        <v>122</v>
      </c>
      <c r="B27" s="298"/>
      <c r="C27" s="298"/>
      <c r="D27" s="298"/>
      <c r="E27" s="298"/>
      <c r="F27" s="298"/>
      <c r="G27" s="298"/>
      <c r="H27" s="298"/>
      <c r="I27" s="298"/>
      <c r="J27" s="298"/>
      <c r="K27" s="327"/>
    </row>
    <row r="28" ht="18.75" customHeight="1" spans="1:11">
      <c r="A28" s="299" t="s">
        <v>123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28"/>
    </row>
    <row r="29" ht="18.75" customHeight="1" spans="1:11">
      <c r="A29" s="301"/>
      <c r="B29" s="302"/>
      <c r="C29" s="302"/>
      <c r="D29" s="302"/>
      <c r="E29" s="302"/>
      <c r="F29" s="302"/>
      <c r="G29" s="302"/>
      <c r="H29" s="302"/>
      <c r="I29" s="302"/>
      <c r="J29" s="302"/>
      <c r="K29" s="329"/>
    </row>
    <row r="30" ht="18" customHeight="1" spans="1:11">
      <c r="A30" s="297" t="s">
        <v>124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27"/>
    </row>
    <row r="31" ht="14.25" spans="1:11">
      <c r="A31" s="303" t="s">
        <v>125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30"/>
    </row>
    <row r="32" ht="15" spans="1:11">
      <c r="A32" s="87" t="s">
        <v>126</v>
      </c>
      <c r="B32" s="89"/>
      <c r="C32" s="159" t="s">
        <v>66</v>
      </c>
      <c r="D32" s="159" t="s">
        <v>67</v>
      </c>
      <c r="E32" s="305" t="s">
        <v>127</v>
      </c>
      <c r="F32" s="306"/>
      <c r="G32" s="306"/>
      <c r="H32" s="306"/>
      <c r="I32" s="306"/>
      <c r="J32" s="306"/>
      <c r="K32" s="331"/>
    </row>
    <row r="33" ht="15" spans="1:11">
      <c r="A33" s="307" t="s">
        <v>128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7"/>
    </row>
    <row r="34" ht="14.25" spans="1:11">
      <c r="A34" s="308" t="s">
        <v>129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32"/>
    </row>
    <row r="35" ht="14.25" spans="1:11">
      <c r="A35" s="208" t="s">
        <v>130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41"/>
    </row>
    <row r="36" ht="14.25" spans="1:11">
      <c r="A36" s="208" t="s">
        <v>131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41"/>
    </row>
    <row r="37" ht="14.25" spans="1:11">
      <c r="A37" s="208" t="s">
        <v>132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41"/>
    </row>
    <row r="38" ht="14.25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41"/>
    </row>
    <row r="39" ht="14.25" spans="1:11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241"/>
    </row>
    <row r="40" ht="14.25" spans="1:1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41"/>
    </row>
    <row r="41" ht="15" spans="1:11">
      <c r="A41" s="203" t="s">
        <v>133</v>
      </c>
      <c r="B41" s="204"/>
      <c r="C41" s="204"/>
      <c r="D41" s="204"/>
      <c r="E41" s="204"/>
      <c r="F41" s="204"/>
      <c r="G41" s="204"/>
      <c r="H41" s="204"/>
      <c r="I41" s="204"/>
      <c r="J41" s="204"/>
      <c r="K41" s="239"/>
    </row>
    <row r="42" ht="15" spans="1:11">
      <c r="A42" s="277" t="s">
        <v>134</v>
      </c>
      <c r="B42" s="278"/>
      <c r="C42" s="278"/>
      <c r="D42" s="278"/>
      <c r="E42" s="278"/>
      <c r="F42" s="278"/>
      <c r="G42" s="278"/>
      <c r="H42" s="278"/>
      <c r="I42" s="278"/>
      <c r="J42" s="278"/>
      <c r="K42" s="320"/>
    </row>
    <row r="43" ht="14.25" spans="1:11">
      <c r="A43" s="284" t="s">
        <v>135</v>
      </c>
      <c r="B43" s="281" t="s">
        <v>94</v>
      </c>
      <c r="C43" s="281" t="s">
        <v>95</v>
      </c>
      <c r="D43" s="281" t="s">
        <v>87</v>
      </c>
      <c r="E43" s="286" t="s">
        <v>136</v>
      </c>
      <c r="F43" s="281" t="s">
        <v>94</v>
      </c>
      <c r="G43" s="281" t="s">
        <v>95</v>
      </c>
      <c r="H43" s="281" t="s">
        <v>87</v>
      </c>
      <c r="I43" s="286" t="s">
        <v>137</v>
      </c>
      <c r="J43" s="281" t="s">
        <v>94</v>
      </c>
      <c r="K43" s="321" t="s">
        <v>95</v>
      </c>
    </row>
    <row r="44" ht="14.25" spans="1:11">
      <c r="A44" s="168" t="s">
        <v>86</v>
      </c>
      <c r="B44" s="159" t="s">
        <v>94</v>
      </c>
      <c r="C44" s="159" t="s">
        <v>95</v>
      </c>
      <c r="D44" s="159" t="s">
        <v>87</v>
      </c>
      <c r="E44" s="201" t="s">
        <v>93</v>
      </c>
      <c r="F44" s="159" t="s">
        <v>94</v>
      </c>
      <c r="G44" s="159" t="s">
        <v>95</v>
      </c>
      <c r="H44" s="159" t="s">
        <v>87</v>
      </c>
      <c r="I44" s="201" t="s">
        <v>104</v>
      </c>
      <c r="J44" s="159" t="s">
        <v>94</v>
      </c>
      <c r="K44" s="160" t="s">
        <v>95</v>
      </c>
    </row>
    <row r="45" ht="15" spans="1:11">
      <c r="A45" s="176" t="s">
        <v>97</v>
      </c>
      <c r="B45" s="177"/>
      <c r="C45" s="177"/>
      <c r="D45" s="177"/>
      <c r="E45" s="177"/>
      <c r="F45" s="177"/>
      <c r="G45" s="177"/>
      <c r="H45" s="177"/>
      <c r="I45" s="177"/>
      <c r="J45" s="177"/>
      <c r="K45" s="228"/>
    </row>
    <row r="46" ht="15" spans="1:11">
      <c r="A46" s="307" t="s">
        <v>138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07"/>
    </row>
    <row r="47" ht="15" spans="1:1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32"/>
    </row>
    <row r="48" ht="15" spans="1:11">
      <c r="A48" s="310" t="s">
        <v>139</v>
      </c>
      <c r="B48" s="311" t="s">
        <v>140</v>
      </c>
      <c r="C48" s="311"/>
      <c r="D48" s="312" t="s">
        <v>141</v>
      </c>
      <c r="E48" s="313" t="s">
        <v>142</v>
      </c>
      <c r="F48" s="314" t="s">
        <v>143</v>
      </c>
      <c r="G48" s="315">
        <v>45430</v>
      </c>
      <c r="H48" s="316" t="s">
        <v>144</v>
      </c>
      <c r="I48" s="333"/>
      <c r="J48" s="334" t="s">
        <v>145</v>
      </c>
      <c r="K48" s="335"/>
    </row>
    <row r="49" ht="15" spans="1:11">
      <c r="A49" s="307"/>
      <c r="B49" s="307"/>
      <c r="C49" s="307"/>
      <c r="D49" s="307"/>
      <c r="E49" s="307"/>
      <c r="F49" s="307"/>
      <c r="G49" s="307"/>
      <c r="H49" s="307"/>
      <c r="I49" s="307"/>
      <c r="J49" s="307"/>
      <c r="K49" s="307"/>
    </row>
    <row r="50" ht="15" spans="1:1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36"/>
    </row>
    <row r="51" ht="15" spans="1:11">
      <c r="A51" s="310" t="s">
        <v>139</v>
      </c>
      <c r="B51" s="311" t="s">
        <v>140</v>
      </c>
      <c r="C51" s="311"/>
      <c r="D51" s="312" t="s">
        <v>141</v>
      </c>
      <c r="E51" s="313" t="s">
        <v>142</v>
      </c>
      <c r="F51" s="314" t="s">
        <v>146</v>
      </c>
      <c r="G51" s="315">
        <v>45430</v>
      </c>
      <c r="H51" s="316" t="s">
        <v>144</v>
      </c>
      <c r="I51" s="333"/>
      <c r="J51" s="334" t="s">
        <v>145</v>
      </c>
      <c r="K51" s="3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J15" sqref="J15"/>
    </sheetView>
  </sheetViews>
  <sheetFormatPr defaultColWidth="9" defaultRowHeight="26.1" customHeight="1"/>
  <cols>
    <col min="1" max="1" width="17.125" style="249" customWidth="1"/>
    <col min="2" max="7" width="9.375" style="249" customWidth="1"/>
    <col min="8" max="8" width="1.375" style="249" customWidth="1"/>
    <col min="9" max="13" width="10" style="249" customWidth="1"/>
    <col min="14" max="14" width="7.625" style="249" customWidth="1"/>
    <col min="15" max="16384" width="9" style="249"/>
  </cols>
  <sheetData>
    <row r="1" ht="30" customHeight="1" spans="1:14">
      <c r="A1" s="250" t="s">
        <v>147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ht="29.1" customHeight="1" spans="1:14">
      <c r="A2" s="252" t="s">
        <v>62</v>
      </c>
      <c r="B2" s="253" t="s">
        <v>63</v>
      </c>
      <c r="C2" s="253"/>
      <c r="D2" s="254" t="s">
        <v>68</v>
      </c>
      <c r="E2" s="253" t="s">
        <v>69</v>
      </c>
      <c r="F2" s="253"/>
      <c r="G2" s="253"/>
      <c r="H2" s="255"/>
      <c r="I2" s="264" t="s">
        <v>57</v>
      </c>
      <c r="J2" s="253" t="s">
        <v>58</v>
      </c>
      <c r="K2" s="253"/>
      <c r="L2" s="253"/>
      <c r="M2" s="253"/>
      <c r="N2" s="265"/>
    </row>
    <row r="3" ht="29.1" customHeight="1" spans="1:14">
      <c r="A3" s="256" t="s">
        <v>148</v>
      </c>
      <c r="B3" s="257" t="s">
        <v>149</v>
      </c>
      <c r="C3" s="257"/>
      <c r="D3" s="257"/>
      <c r="E3" s="257"/>
      <c r="F3" s="257"/>
      <c r="G3" s="257"/>
      <c r="H3" s="258"/>
      <c r="I3" s="266" t="s">
        <v>150</v>
      </c>
      <c r="J3" s="266"/>
      <c r="K3" s="266"/>
      <c r="L3" s="266"/>
      <c r="M3" s="266"/>
      <c r="N3" s="267"/>
    </row>
    <row r="4" ht="29.1" customHeight="1" spans="1:14">
      <c r="A4" s="256"/>
      <c r="B4" s="259" t="s">
        <v>111</v>
      </c>
      <c r="C4" s="259" t="s">
        <v>112</v>
      </c>
      <c r="D4" s="259" t="s">
        <v>113</v>
      </c>
      <c r="E4" s="259" t="s">
        <v>114</v>
      </c>
      <c r="F4" s="259" t="s">
        <v>115</v>
      </c>
      <c r="G4" s="259" t="s">
        <v>116</v>
      </c>
      <c r="H4" s="258"/>
      <c r="I4" s="268"/>
      <c r="J4" s="268"/>
      <c r="K4" s="268" t="s">
        <v>119</v>
      </c>
      <c r="L4" s="268" t="s">
        <v>119</v>
      </c>
      <c r="M4" s="268" t="s">
        <v>119</v>
      </c>
      <c r="N4" s="268"/>
    </row>
    <row r="5" ht="15.95" customHeight="1" spans="1:15">
      <c r="A5" s="260" t="s">
        <v>151</v>
      </c>
      <c r="B5" s="259" t="s">
        <v>152</v>
      </c>
      <c r="C5" s="259" t="s">
        <v>153</v>
      </c>
      <c r="D5" s="259" t="s">
        <v>154</v>
      </c>
      <c r="E5" s="259" t="s">
        <v>155</v>
      </c>
      <c r="F5" s="259" t="s">
        <v>156</v>
      </c>
      <c r="G5" s="259" t="s">
        <v>157</v>
      </c>
      <c r="H5" s="258"/>
      <c r="I5" s="269"/>
      <c r="J5" s="269"/>
      <c r="K5" s="259" t="s">
        <v>113</v>
      </c>
      <c r="L5" s="259" t="s">
        <v>114</v>
      </c>
      <c r="M5" s="259" t="s">
        <v>115</v>
      </c>
      <c r="N5" s="269"/>
      <c r="O5" s="269"/>
    </row>
    <row r="6" ht="15.95" customHeight="1" spans="1:14">
      <c r="A6" s="261" t="s">
        <v>158</v>
      </c>
      <c r="B6" s="261">
        <f>C6-1</f>
        <v>68</v>
      </c>
      <c r="C6" s="261">
        <f>D6-2</f>
        <v>69</v>
      </c>
      <c r="D6" s="259">
        <v>71</v>
      </c>
      <c r="E6" s="261">
        <f>D6+2</f>
        <v>73</v>
      </c>
      <c r="F6" s="261">
        <f>E6+2</f>
        <v>75</v>
      </c>
      <c r="G6" s="261">
        <f>F6+1</f>
        <v>76</v>
      </c>
      <c r="H6" s="258"/>
      <c r="I6" s="270"/>
      <c r="J6" s="270"/>
      <c r="K6" s="270" t="s">
        <v>159</v>
      </c>
      <c r="L6" s="270" t="s">
        <v>160</v>
      </c>
      <c r="M6" s="270" t="s">
        <v>161</v>
      </c>
      <c r="N6" s="271"/>
    </row>
    <row r="7" ht="15.95" customHeight="1" spans="1:14">
      <c r="A7" s="261" t="s">
        <v>162</v>
      </c>
      <c r="B7" s="261">
        <f>C7-4</f>
        <v>106</v>
      </c>
      <c r="C7" s="261">
        <f>D7-4</f>
        <v>110</v>
      </c>
      <c r="D7" s="259">
        <v>114</v>
      </c>
      <c r="E7" s="261">
        <f>D7+4</f>
        <v>118</v>
      </c>
      <c r="F7" s="261">
        <f>E7+4</f>
        <v>122</v>
      </c>
      <c r="G7" s="261">
        <f>F7+6</f>
        <v>128</v>
      </c>
      <c r="H7" s="258"/>
      <c r="I7" s="270"/>
      <c r="J7" s="270"/>
      <c r="K7" s="270" t="s">
        <v>163</v>
      </c>
      <c r="L7" s="270" t="s">
        <v>164</v>
      </c>
      <c r="M7" s="270" t="s">
        <v>165</v>
      </c>
      <c r="N7" s="271"/>
    </row>
    <row r="8" ht="15.95" customHeight="1" spans="1:14">
      <c r="A8" s="261" t="s">
        <v>166</v>
      </c>
      <c r="B8" s="261">
        <f>C8-4</f>
        <v>102</v>
      </c>
      <c r="C8" s="261">
        <f>D8-4</f>
        <v>106</v>
      </c>
      <c r="D8" s="259">
        <v>110</v>
      </c>
      <c r="E8" s="261">
        <f>D8+4</f>
        <v>114</v>
      </c>
      <c r="F8" s="261">
        <f>E8+5</f>
        <v>119</v>
      </c>
      <c r="G8" s="261">
        <f>F8+6</f>
        <v>125</v>
      </c>
      <c r="H8" s="258"/>
      <c r="I8" s="270"/>
      <c r="J8" s="270"/>
      <c r="K8" s="270" t="s">
        <v>163</v>
      </c>
      <c r="L8" s="270" t="s">
        <v>163</v>
      </c>
      <c r="M8" s="270" t="s">
        <v>163</v>
      </c>
      <c r="N8" s="271"/>
    </row>
    <row r="9" ht="15.95" customHeight="1" spans="1:14">
      <c r="A9" s="261" t="s">
        <v>167</v>
      </c>
      <c r="B9" s="261">
        <f t="shared" ref="B9:C9" si="0">C9-1.2</f>
        <v>44.1</v>
      </c>
      <c r="C9" s="261">
        <f t="shared" si="0"/>
        <v>45.3</v>
      </c>
      <c r="D9" s="259">
        <v>46.5</v>
      </c>
      <c r="E9" s="261">
        <f>D9+1.2</f>
        <v>47.7</v>
      </c>
      <c r="F9" s="261">
        <f t="shared" ref="F9:F10" si="1">E9+1.2</f>
        <v>48.9</v>
      </c>
      <c r="G9" s="261">
        <f t="shared" ref="G9" si="2">F9+1.4</f>
        <v>50.3</v>
      </c>
      <c r="H9" s="258"/>
      <c r="I9" s="270"/>
      <c r="J9" s="270"/>
      <c r="K9" s="270" t="s">
        <v>159</v>
      </c>
      <c r="L9" s="270" t="s">
        <v>159</v>
      </c>
      <c r="M9" s="270" t="s">
        <v>159</v>
      </c>
      <c r="N9" s="271"/>
    </row>
    <row r="10" ht="15.95" customHeight="1" spans="1:14">
      <c r="A10" s="261" t="s">
        <v>168</v>
      </c>
      <c r="B10" s="261">
        <f>C10-0.6</f>
        <v>60.7</v>
      </c>
      <c r="C10" s="261">
        <f>D10-1.2</f>
        <v>61.3</v>
      </c>
      <c r="D10" s="259">
        <v>62.5</v>
      </c>
      <c r="E10" s="261">
        <f>D10+1.2</f>
        <v>63.7</v>
      </c>
      <c r="F10" s="261">
        <f t="shared" si="1"/>
        <v>64.9</v>
      </c>
      <c r="G10" s="261">
        <f>F10+0.6</f>
        <v>65.5</v>
      </c>
      <c r="H10" s="258"/>
      <c r="I10" s="270"/>
      <c r="J10" s="270"/>
      <c r="K10" s="270" t="s">
        <v>169</v>
      </c>
      <c r="L10" s="270" t="s">
        <v>170</v>
      </c>
      <c r="M10" s="270" t="s">
        <v>171</v>
      </c>
      <c r="N10" s="271"/>
    </row>
    <row r="11" ht="15.95" customHeight="1" spans="1:14">
      <c r="A11" s="261" t="s">
        <v>172</v>
      </c>
      <c r="B11" s="261">
        <f>C11-0.8</f>
        <v>20.4</v>
      </c>
      <c r="C11" s="261">
        <f>D11-0.8</f>
        <v>21.2</v>
      </c>
      <c r="D11" s="259">
        <v>22</v>
      </c>
      <c r="E11" s="261">
        <f>D11+0.8</f>
        <v>22.8</v>
      </c>
      <c r="F11" s="261">
        <f>E11+0.8</f>
        <v>23.6</v>
      </c>
      <c r="G11" s="261">
        <f>F11+1.1</f>
        <v>24.7</v>
      </c>
      <c r="H11" s="258"/>
      <c r="I11" s="270"/>
      <c r="J11" s="270"/>
      <c r="K11" s="270" t="s">
        <v>163</v>
      </c>
      <c r="L11" s="270" t="s">
        <v>163</v>
      </c>
      <c r="M11" s="270" t="s">
        <v>163</v>
      </c>
      <c r="N11" s="271"/>
    </row>
    <row r="12" ht="15.95" customHeight="1" spans="1:14">
      <c r="A12" s="261" t="s">
        <v>173</v>
      </c>
      <c r="B12" s="261">
        <f>C12-0.6</f>
        <v>17.3</v>
      </c>
      <c r="C12" s="261">
        <f>D12-0.6</f>
        <v>17.9</v>
      </c>
      <c r="D12" s="259">
        <v>18.5</v>
      </c>
      <c r="E12" s="261">
        <f>D12+0.6</f>
        <v>19.1</v>
      </c>
      <c r="F12" s="261">
        <f>E12+0.6</f>
        <v>19.7</v>
      </c>
      <c r="G12" s="261">
        <f>F12+0.95</f>
        <v>20.65</v>
      </c>
      <c r="H12" s="258"/>
      <c r="I12" s="270"/>
      <c r="J12" s="270"/>
      <c r="K12" s="270" t="s">
        <v>163</v>
      </c>
      <c r="L12" s="270" t="s">
        <v>163</v>
      </c>
      <c r="M12" s="270" t="s">
        <v>163</v>
      </c>
      <c r="N12" s="271"/>
    </row>
    <row r="13" ht="15.95" customHeight="1" spans="1:14">
      <c r="A13" s="261" t="s">
        <v>174</v>
      </c>
      <c r="B13" s="261">
        <f>C13-0.4</f>
        <v>10.2</v>
      </c>
      <c r="C13" s="261">
        <f>D13-0.4</f>
        <v>10.6</v>
      </c>
      <c r="D13" s="259">
        <v>11</v>
      </c>
      <c r="E13" s="261">
        <f>D13+0.4</f>
        <v>11.4</v>
      </c>
      <c r="F13" s="261">
        <f>E13+0.4</f>
        <v>11.8</v>
      </c>
      <c r="G13" s="261">
        <f>F13+0.6</f>
        <v>12.4</v>
      </c>
      <c r="H13" s="258"/>
      <c r="I13" s="270"/>
      <c r="J13" s="270"/>
      <c r="K13" s="270" t="s">
        <v>163</v>
      </c>
      <c r="L13" s="270" t="s">
        <v>163</v>
      </c>
      <c r="M13" s="270" t="s">
        <v>163</v>
      </c>
      <c r="N13" s="271"/>
    </row>
    <row r="14" ht="15.95" customHeight="1" spans="1:14">
      <c r="A14" s="261" t="s">
        <v>175</v>
      </c>
      <c r="B14" s="261">
        <f>C14</f>
        <v>5.5</v>
      </c>
      <c r="C14" s="261">
        <f>D14</f>
        <v>5.5</v>
      </c>
      <c r="D14" s="259">
        <v>5.5</v>
      </c>
      <c r="E14" s="261">
        <f>D14</f>
        <v>5.5</v>
      </c>
      <c r="F14" s="261">
        <f>E14</f>
        <v>5.5</v>
      </c>
      <c r="G14" s="261">
        <f>F14</f>
        <v>5.5</v>
      </c>
      <c r="H14" s="258"/>
      <c r="I14" s="270"/>
      <c r="J14" s="270"/>
      <c r="K14" s="270" t="s">
        <v>163</v>
      </c>
      <c r="L14" s="270" t="s">
        <v>163</v>
      </c>
      <c r="M14" s="270" t="s">
        <v>163</v>
      </c>
      <c r="N14" s="271"/>
    </row>
    <row r="15" ht="15.95" customHeight="1" spans="1:14">
      <c r="A15" s="261" t="s">
        <v>176</v>
      </c>
      <c r="B15" s="261">
        <f>C15-1</f>
        <v>45</v>
      </c>
      <c r="C15" s="261">
        <f>D15-1</f>
        <v>46</v>
      </c>
      <c r="D15" s="259">
        <v>47</v>
      </c>
      <c r="E15" s="261">
        <f>D15+1</f>
        <v>48</v>
      </c>
      <c r="F15" s="261">
        <f>E15+1</f>
        <v>49</v>
      </c>
      <c r="G15" s="261">
        <f>F15+1.5</f>
        <v>50.5</v>
      </c>
      <c r="H15" s="258"/>
      <c r="I15" s="270"/>
      <c r="J15" s="270"/>
      <c r="K15" s="270" t="s">
        <v>163</v>
      </c>
      <c r="L15" s="270" t="s">
        <v>163</v>
      </c>
      <c r="M15" s="270" t="s">
        <v>163</v>
      </c>
      <c r="N15" s="271"/>
    </row>
    <row r="16" ht="15.95" customHeight="1" spans="1:14">
      <c r="A16" s="261" t="s">
        <v>177</v>
      </c>
      <c r="B16" s="261">
        <f>C16-1</f>
        <v>47</v>
      </c>
      <c r="C16" s="261">
        <f>D16-1</f>
        <v>48</v>
      </c>
      <c r="D16" s="259">
        <v>49</v>
      </c>
      <c r="E16" s="261">
        <f>D16+1</f>
        <v>50</v>
      </c>
      <c r="F16" s="261">
        <f>E16+1</f>
        <v>51</v>
      </c>
      <c r="G16" s="261">
        <f>F16+1.5</f>
        <v>52.5</v>
      </c>
      <c r="H16" s="258"/>
      <c r="I16" s="270"/>
      <c r="J16" s="270"/>
      <c r="K16" s="270" t="s">
        <v>163</v>
      </c>
      <c r="L16" s="270" t="s">
        <v>163</v>
      </c>
      <c r="M16" s="270" t="s">
        <v>163</v>
      </c>
      <c r="N16" s="271"/>
    </row>
    <row r="17" spans="1:14">
      <c r="A17" s="262" t="s">
        <v>127</v>
      </c>
      <c r="D17" s="263"/>
      <c r="E17" s="263"/>
      <c r="F17" s="263"/>
      <c r="G17" s="263"/>
      <c r="H17" s="263"/>
      <c r="I17" s="263"/>
      <c r="J17" s="263"/>
      <c r="K17" s="263"/>
      <c r="L17" s="263" t="s">
        <v>178</v>
      </c>
      <c r="M17" s="263"/>
      <c r="N17" s="263"/>
    </row>
    <row r="18" ht="14.25" spans="1:14">
      <c r="A18" s="249" t="s">
        <v>179</v>
      </c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</row>
    <row r="19" spans="1:13">
      <c r="A19" s="263"/>
      <c r="B19" s="263"/>
      <c r="C19" s="263"/>
      <c r="D19" s="263"/>
      <c r="E19" s="263"/>
      <c r="F19" s="263"/>
      <c r="G19" s="263"/>
      <c r="H19" s="263"/>
      <c r="I19" s="262" t="s">
        <v>180</v>
      </c>
      <c r="J19" s="272"/>
      <c r="K19" s="262" t="s">
        <v>181</v>
      </c>
      <c r="L19" s="262"/>
      <c r="M19" s="262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ageMargins left="0.156944444444444" right="0.0784722222222222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O17" sqref="O17"/>
    </sheetView>
  </sheetViews>
  <sheetFormatPr defaultColWidth="10" defaultRowHeight="16.5" customHeight="1"/>
  <cols>
    <col min="1" max="1" width="10.875" style="147" customWidth="1"/>
    <col min="2" max="16384" width="10" style="147"/>
  </cols>
  <sheetData>
    <row r="1" ht="22.5" customHeight="1" spans="1:11">
      <c r="A1" s="148" t="s">
        <v>183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7.25" customHeight="1" spans="1:11">
      <c r="A2" s="149" t="s">
        <v>53</v>
      </c>
      <c r="B2" s="76" t="s">
        <v>54</v>
      </c>
      <c r="C2" s="76"/>
      <c r="D2" s="150" t="s">
        <v>55</v>
      </c>
      <c r="E2" s="150"/>
      <c r="F2" s="76" t="s">
        <v>56</v>
      </c>
      <c r="G2" s="76"/>
      <c r="H2" s="151" t="s">
        <v>57</v>
      </c>
      <c r="I2" s="225" t="s">
        <v>58</v>
      </c>
      <c r="J2" s="225"/>
      <c r="K2" s="226"/>
    </row>
    <row r="3" customHeight="1" spans="1:11">
      <c r="A3" s="152" t="s">
        <v>59</v>
      </c>
      <c r="B3" s="153"/>
      <c r="C3" s="154"/>
      <c r="D3" s="155" t="s">
        <v>60</v>
      </c>
      <c r="E3" s="156"/>
      <c r="F3" s="156"/>
      <c r="G3" s="157"/>
      <c r="H3" s="155" t="s">
        <v>61</v>
      </c>
      <c r="I3" s="156"/>
      <c r="J3" s="156"/>
      <c r="K3" s="157"/>
    </row>
    <row r="4" customHeight="1" spans="1:11">
      <c r="A4" s="158" t="s">
        <v>62</v>
      </c>
      <c r="B4" s="159" t="s">
        <v>63</v>
      </c>
      <c r="C4" s="160"/>
      <c r="D4" s="158" t="s">
        <v>64</v>
      </c>
      <c r="E4" s="161"/>
      <c r="F4" s="162">
        <v>45473</v>
      </c>
      <c r="G4" s="163"/>
      <c r="H4" s="158" t="s">
        <v>184</v>
      </c>
      <c r="I4" s="161"/>
      <c r="J4" s="159" t="s">
        <v>66</v>
      </c>
      <c r="K4" s="160" t="s">
        <v>67</v>
      </c>
    </row>
    <row r="5" customHeight="1" spans="1:11">
      <c r="A5" s="164" t="s">
        <v>68</v>
      </c>
      <c r="B5" s="159" t="s">
        <v>69</v>
      </c>
      <c r="C5" s="160"/>
      <c r="D5" s="158" t="s">
        <v>70</v>
      </c>
      <c r="E5" s="161"/>
      <c r="F5" s="162">
        <v>45427</v>
      </c>
      <c r="G5" s="163"/>
      <c r="H5" s="158" t="s">
        <v>185</v>
      </c>
      <c r="I5" s="161"/>
      <c r="J5" s="159" t="s">
        <v>66</v>
      </c>
      <c r="K5" s="160" t="s">
        <v>67</v>
      </c>
    </row>
    <row r="6" customHeight="1" spans="1:11">
      <c r="A6" s="158" t="s">
        <v>72</v>
      </c>
      <c r="B6" s="165">
        <v>3</v>
      </c>
      <c r="C6" s="166">
        <v>6</v>
      </c>
      <c r="D6" s="164" t="s">
        <v>73</v>
      </c>
      <c r="E6" s="167"/>
      <c r="F6" s="162">
        <v>45442</v>
      </c>
      <c r="G6" s="163"/>
      <c r="H6" s="168" t="s">
        <v>186</v>
      </c>
      <c r="I6" s="201"/>
      <c r="J6" s="201"/>
      <c r="K6" s="227"/>
    </row>
    <row r="7" customHeight="1" spans="1:11">
      <c r="A7" s="158" t="s">
        <v>75</v>
      </c>
      <c r="B7" s="169">
        <v>3300</v>
      </c>
      <c r="C7" s="170"/>
      <c r="D7" s="164" t="s">
        <v>76</v>
      </c>
      <c r="E7" s="171"/>
      <c r="F7" s="162">
        <v>45442</v>
      </c>
      <c r="G7" s="163"/>
      <c r="H7" s="172"/>
      <c r="I7" s="159"/>
      <c r="J7" s="159"/>
      <c r="K7" s="160"/>
    </row>
    <row r="8" customHeight="1" spans="1:11">
      <c r="A8" s="173" t="s">
        <v>78</v>
      </c>
      <c r="B8" s="174"/>
      <c r="C8" s="175"/>
      <c r="D8" s="176" t="s">
        <v>79</v>
      </c>
      <c r="E8" s="177"/>
      <c r="F8" s="178">
        <v>45468</v>
      </c>
      <c r="G8" s="179"/>
      <c r="H8" s="176"/>
      <c r="I8" s="177"/>
      <c r="J8" s="177"/>
      <c r="K8" s="228"/>
    </row>
    <row r="9" customHeight="1" spans="1:11">
      <c r="A9" s="180" t="s">
        <v>187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</row>
    <row r="10" customHeight="1" spans="1:11">
      <c r="A10" s="181" t="s">
        <v>83</v>
      </c>
      <c r="B10" s="182" t="s">
        <v>84</v>
      </c>
      <c r="C10" s="183" t="s">
        <v>85</v>
      </c>
      <c r="D10" s="184"/>
      <c r="E10" s="185" t="s">
        <v>88</v>
      </c>
      <c r="F10" s="182" t="s">
        <v>84</v>
      </c>
      <c r="G10" s="183" t="s">
        <v>85</v>
      </c>
      <c r="H10" s="182"/>
      <c r="I10" s="185" t="s">
        <v>86</v>
      </c>
      <c r="J10" s="182" t="s">
        <v>84</v>
      </c>
      <c r="K10" s="229" t="s">
        <v>85</v>
      </c>
    </row>
    <row r="11" customHeight="1" spans="1:11">
      <c r="A11" s="164" t="s">
        <v>89</v>
      </c>
      <c r="B11" s="186" t="s">
        <v>84</v>
      </c>
      <c r="C11" s="159" t="s">
        <v>85</v>
      </c>
      <c r="D11" s="171"/>
      <c r="E11" s="167" t="s">
        <v>91</v>
      </c>
      <c r="F11" s="186" t="s">
        <v>84</v>
      </c>
      <c r="G11" s="159" t="s">
        <v>85</v>
      </c>
      <c r="H11" s="186"/>
      <c r="I11" s="167" t="s">
        <v>96</v>
      </c>
      <c r="J11" s="186" t="s">
        <v>84</v>
      </c>
      <c r="K11" s="160" t="s">
        <v>85</v>
      </c>
    </row>
    <row r="12" customHeight="1" spans="1:11">
      <c r="A12" s="176" t="s">
        <v>127</v>
      </c>
      <c r="B12" s="177"/>
      <c r="C12" s="177"/>
      <c r="D12" s="177"/>
      <c r="E12" s="177"/>
      <c r="F12" s="177"/>
      <c r="G12" s="177"/>
      <c r="H12" s="177"/>
      <c r="I12" s="177"/>
      <c r="J12" s="177"/>
      <c r="K12" s="228"/>
    </row>
    <row r="13" customHeight="1" spans="1:11">
      <c r="A13" s="187" t="s">
        <v>188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</row>
    <row r="14" customHeight="1" spans="1:11">
      <c r="A14" s="188"/>
      <c r="B14" s="189"/>
      <c r="C14" s="189"/>
      <c r="D14" s="189"/>
      <c r="E14" s="189"/>
      <c r="F14" s="189"/>
      <c r="G14" s="189"/>
      <c r="H14" s="189"/>
      <c r="I14" s="230"/>
      <c r="J14" s="230"/>
      <c r="K14" s="231"/>
    </row>
    <row r="15" customHeight="1" spans="1:11">
      <c r="A15" s="190"/>
      <c r="B15" s="191"/>
      <c r="C15" s="191"/>
      <c r="D15" s="192"/>
      <c r="E15" s="193"/>
      <c r="F15" s="191"/>
      <c r="G15" s="191"/>
      <c r="H15" s="192"/>
      <c r="I15" s="232"/>
      <c r="J15" s="233"/>
      <c r="K15" s="234"/>
    </row>
    <row r="16" customHeight="1" spans="1:11">
      <c r="A16" s="194"/>
      <c r="B16" s="195"/>
      <c r="C16" s="195"/>
      <c r="D16" s="195"/>
      <c r="E16" s="195"/>
      <c r="F16" s="195"/>
      <c r="G16" s="195"/>
      <c r="H16" s="195"/>
      <c r="I16" s="195"/>
      <c r="J16" s="195"/>
      <c r="K16" s="235"/>
    </row>
    <row r="17" customHeight="1" spans="1:11">
      <c r="A17" s="187" t="s">
        <v>189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</row>
    <row r="18" customHeight="1" spans="1:11">
      <c r="A18" s="188"/>
      <c r="B18" s="189"/>
      <c r="C18" s="189"/>
      <c r="D18" s="189"/>
      <c r="E18" s="189"/>
      <c r="F18" s="189"/>
      <c r="G18" s="189"/>
      <c r="H18" s="189"/>
      <c r="I18" s="230"/>
      <c r="J18" s="230"/>
      <c r="K18" s="231"/>
    </row>
    <row r="19" customHeight="1" spans="1:11">
      <c r="A19" s="190"/>
      <c r="B19" s="191"/>
      <c r="C19" s="191"/>
      <c r="D19" s="192"/>
      <c r="E19" s="193"/>
      <c r="F19" s="191"/>
      <c r="G19" s="191"/>
      <c r="H19" s="192"/>
      <c r="I19" s="232"/>
      <c r="J19" s="233"/>
      <c r="K19" s="234"/>
    </row>
    <row r="20" customHeight="1" spans="1:11">
      <c r="A20" s="194"/>
      <c r="B20" s="195"/>
      <c r="C20" s="195"/>
      <c r="D20" s="195"/>
      <c r="E20" s="195"/>
      <c r="F20" s="195"/>
      <c r="G20" s="195"/>
      <c r="H20" s="195"/>
      <c r="I20" s="195"/>
      <c r="J20" s="195"/>
      <c r="K20" s="235"/>
    </row>
    <row r="21" customHeight="1" spans="1:11">
      <c r="A21" s="196" t="s">
        <v>124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</row>
    <row r="22" customHeight="1" spans="1:11">
      <c r="A22" s="75" t="s">
        <v>125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38"/>
    </row>
    <row r="23" customHeight="1" spans="1:11">
      <c r="A23" s="87" t="s">
        <v>126</v>
      </c>
      <c r="B23" s="89"/>
      <c r="C23" s="159" t="s">
        <v>66</v>
      </c>
      <c r="D23" s="159" t="s">
        <v>67</v>
      </c>
      <c r="E23" s="86"/>
      <c r="F23" s="86"/>
      <c r="G23" s="86"/>
      <c r="H23" s="86"/>
      <c r="I23" s="86"/>
      <c r="J23" s="86"/>
      <c r="K23" s="132"/>
    </row>
    <row r="24" customHeight="1" spans="1:11">
      <c r="A24" s="197" t="s">
        <v>190</v>
      </c>
      <c r="B24" s="198"/>
      <c r="C24" s="198"/>
      <c r="D24" s="198"/>
      <c r="E24" s="198"/>
      <c r="F24" s="198"/>
      <c r="G24" s="198"/>
      <c r="H24" s="198"/>
      <c r="I24" s="198"/>
      <c r="J24" s="198"/>
      <c r="K24" s="236"/>
    </row>
    <row r="25" customHeight="1" spans="1:11">
      <c r="A25" s="199"/>
      <c r="B25" s="200"/>
      <c r="C25" s="200"/>
      <c r="D25" s="200"/>
      <c r="E25" s="200"/>
      <c r="F25" s="200"/>
      <c r="G25" s="200"/>
      <c r="H25" s="200"/>
      <c r="I25" s="200"/>
      <c r="J25" s="200"/>
      <c r="K25" s="237"/>
    </row>
    <row r="26" customHeight="1" spans="1:11">
      <c r="A26" s="180" t="s">
        <v>134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</row>
    <row r="27" customHeight="1" spans="1:11">
      <c r="A27" s="152" t="s">
        <v>135</v>
      </c>
      <c r="B27" s="183" t="s">
        <v>94</v>
      </c>
      <c r="C27" s="183" t="s">
        <v>95</v>
      </c>
      <c r="D27" s="183" t="s">
        <v>87</v>
      </c>
      <c r="E27" s="153" t="s">
        <v>136</v>
      </c>
      <c r="F27" s="183" t="s">
        <v>94</v>
      </c>
      <c r="G27" s="183" t="s">
        <v>95</v>
      </c>
      <c r="H27" s="183" t="s">
        <v>87</v>
      </c>
      <c r="I27" s="153" t="s">
        <v>137</v>
      </c>
      <c r="J27" s="183" t="s">
        <v>94</v>
      </c>
      <c r="K27" s="229" t="s">
        <v>95</v>
      </c>
    </row>
    <row r="28" customHeight="1" spans="1:11">
      <c r="A28" s="168" t="s">
        <v>86</v>
      </c>
      <c r="B28" s="159" t="s">
        <v>94</v>
      </c>
      <c r="C28" s="159" t="s">
        <v>95</v>
      </c>
      <c r="D28" s="159" t="s">
        <v>87</v>
      </c>
      <c r="E28" s="201" t="s">
        <v>93</v>
      </c>
      <c r="F28" s="159" t="s">
        <v>94</v>
      </c>
      <c r="G28" s="159" t="s">
        <v>95</v>
      </c>
      <c r="H28" s="159" t="s">
        <v>87</v>
      </c>
      <c r="I28" s="201" t="s">
        <v>104</v>
      </c>
      <c r="J28" s="159" t="s">
        <v>94</v>
      </c>
      <c r="K28" s="160" t="s">
        <v>95</v>
      </c>
    </row>
    <row r="29" customHeight="1" spans="1:11">
      <c r="A29" s="158" t="s">
        <v>97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8"/>
    </row>
    <row r="30" customHeight="1" spans="1:1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39"/>
    </row>
    <row r="31" customHeight="1" spans="1:11">
      <c r="A31" s="205" t="s">
        <v>191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</row>
    <row r="32" ht="17.25" customHeight="1" spans="1:1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40"/>
    </row>
    <row r="33" ht="17.25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41"/>
    </row>
    <row r="34" ht="17.25" customHeight="1" spans="1:11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241"/>
    </row>
    <row r="35" ht="17.25" customHeight="1" spans="1:1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41"/>
    </row>
    <row r="36" ht="17.25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41"/>
    </row>
    <row r="37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41"/>
    </row>
    <row r="38" ht="17.25" customHeight="1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41"/>
    </row>
    <row r="39" ht="17.25" customHeight="1" spans="1:11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241"/>
    </row>
    <row r="40" ht="17.25" customHeight="1" spans="1:1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41"/>
    </row>
    <row r="41" ht="17.25" customHeight="1" spans="1:1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41"/>
    </row>
    <row r="42" ht="17.25" customHeight="1" spans="1:11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41"/>
    </row>
    <row r="43" ht="17.25" customHeight="1" spans="1:11">
      <c r="A43" s="203" t="s">
        <v>133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39"/>
    </row>
    <row r="44" customHeight="1" spans="1:11">
      <c r="A44" s="205" t="s">
        <v>192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</row>
    <row r="45" ht="18" customHeight="1" spans="1:11">
      <c r="A45" s="210" t="s">
        <v>127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42"/>
    </row>
    <row r="46" ht="18" customHeight="1" spans="1:11">
      <c r="A46" s="210"/>
      <c r="B46" s="211"/>
      <c r="C46" s="211"/>
      <c r="D46" s="211"/>
      <c r="E46" s="211"/>
      <c r="F46" s="211"/>
      <c r="G46" s="211"/>
      <c r="H46" s="211"/>
      <c r="I46" s="211"/>
      <c r="J46" s="211"/>
      <c r="K46" s="242"/>
    </row>
    <row r="47" ht="18" customHeight="1" spans="1:11">
      <c r="A47" s="199"/>
      <c r="B47" s="200"/>
      <c r="C47" s="200"/>
      <c r="D47" s="200"/>
      <c r="E47" s="200"/>
      <c r="F47" s="200"/>
      <c r="G47" s="200"/>
      <c r="H47" s="200"/>
      <c r="I47" s="200"/>
      <c r="J47" s="200"/>
      <c r="K47" s="237"/>
    </row>
    <row r="48" ht="21" customHeight="1" spans="1:11">
      <c r="A48" s="212" t="s">
        <v>139</v>
      </c>
      <c r="B48" s="213" t="s">
        <v>140</v>
      </c>
      <c r="C48" s="213"/>
      <c r="D48" s="214" t="s">
        <v>141</v>
      </c>
      <c r="E48" s="215"/>
      <c r="F48" s="214" t="s">
        <v>143</v>
      </c>
      <c r="G48" s="216"/>
      <c r="H48" s="217" t="s">
        <v>144</v>
      </c>
      <c r="I48" s="217"/>
      <c r="J48" s="213"/>
      <c r="K48" s="243"/>
    </row>
    <row r="49" customHeight="1" spans="1:11">
      <c r="A49" s="218" t="s">
        <v>193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44"/>
    </row>
    <row r="50" customHeight="1" spans="1:11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45"/>
    </row>
    <row r="51" customHeight="1" spans="1:11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46"/>
    </row>
    <row r="52" ht="21" customHeight="1" spans="1:11">
      <c r="A52" s="212" t="s">
        <v>139</v>
      </c>
      <c r="B52" s="213" t="s">
        <v>140</v>
      </c>
      <c r="C52" s="213"/>
      <c r="D52" s="214" t="s">
        <v>141</v>
      </c>
      <c r="E52" s="214"/>
      <c r="F52" s="214" t="s">
        <v>143</v>
      </c>
      <c r="G52" s="224">
        <v>45066</v>
      </c>
      <c r="H52" s="217" t="s">
        <v>144</v>
      </c>
      <c r="I52" s="217"/>
      <c r="J52" s="247"/>
      <c r="K52" s="24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22" sqref="A22:K22"/>
    </sheetView>
  </sheetViews>
  <sheetFormatPr defaultColWidth="10.125" defaultRowHeight="14.2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9.12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ht="26.25" spans="1:11">
      <c r="A1" s="74" t="s">
        <v>194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ht="15" spans="1:11">
      <c r="A2" s="75" t="s">
        <v>53</v>
      </c>
      <c r="B2" s="76" t="s">
        <v>54</v>
      </c>
      <c r="C2" s="76"/>
      <c r="D2" s="77" t="s">
        <v>62</v>
      </c>
      <c r="E2" s="78" t="s">
        <v>63</v>
      </c>
      <c r="F2" s="79" t="s">
        <v>195</v>
      </c>
      <c r="G2" s="80" t="s">
        <v>69</v>
      </c>
      <c r="H2" s="80"/>
      <c r="I2" s="109" t="s">
        <v>57</v>
      </c>
      <c r="J2" s="80" t="s">
        <v>58</v>
      </c>
      <c r="K2" s="131"/>
    </row>
    <row r="3" spans="1:11">
      <c r="A3" s="81" t="s">
        <v>75</v>
      </c>
      <c r="B3" s="82">
        <v>3300</v>
      </c>
      <c r="C3" s="82"/>
      <c r="D3" s="83" t="s">
        <v>196</v>
      </c>
      <c r="E3" s="84">
        <v>45473</v>
      </c>
      <c r="F3" s="85"/>
      <c r="G3" s="85"/>
      <c r="H3" s="86" t="s">
        <v>197</v>
      </c>
      <c r="I3" s="86"/>
      <c r="J3" s="86"/>
      <c r="K3" s="132"/>
    </row>
    <row r="4" spans="1:11">
      <c r="A4" s="87" t="s">
        <v>72</v>
      </c>
      <c r="B4" s="88">
        <v>2</v>
      </c>
      <c r="C4" s="88">
        <v>6</v>
      </c>
      <c r="D4" s="89" t="s">
        <v>198</v>
      </c>
      <c r="E4" s="85"/>
      <c r="F4" s="85"/>
      <c r="G4" s="85"/>
      <c r="H4" s="89" t="s">
        <v>199</v>
      </c>
      <c r="I4" s="89"/>
      <c r="J4" s="102" t="s">
        <v>66</v>
      </c>
      <c r="K4" s="133" t="s">
        <v>67</v>
      </c>
    </row>
    <row r="5" spans="1:11">
      <c r="A5" s="87" t="s">
        <v>200</v>
      </c>
      <c r="B5" s="82">
        <v>1</v>
      </c>
      <c r="C5" s="82"/>
      <c r="D5" s="83" t="s">
        <v>201</v>
      </c>
      <c r="E5" s="83" t="s">
        <v>202</v>
      </c>
      <c r="F5" s="83" t="s">
        <v>203</v>
      </c>
      <c r="G5" s="83" t="s">
        <v>204</v>
      </c>
      <c r="H5" s="89" t="s">
        <v>205</v>
      </c>
      <c r="I5" s="89"/>
      <c r="J5" s="102" t="s">
        <v>66</v>
      </c>
      <c r="K5" s="133" t="s">
        <v>67</v>
      </c>
    </row>
    <row r="6" ht="15" spans="1:11">
      <c r="A6" s="90" t="s">
        <v>206</v>
      </c>
      <c r="B6" s="91"/>
      <c r="C6" s="91"/>
      <c r="D6" s="92" t="s">
        <v>207</v>
      </c>
      <c r="E6" s="93"/>
      <c r="F6" s="94"/>
      <c r="G6" s="92"/>
      <c r="H6" s="95" t="s">
        <v>208</v>
      </c>
      <c r="I6" s="95"/>
      <c r="J6" s="94" t="s">
        <v>66</v>
      </c>
      <c r="K6" s="134" t="s">
        <v>67</v>
      </c>
    </row>
    <row r="7" ht="15" spans="1:11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1">
      <c r="A8" s="99" t="s">
        <v>209</v>
      </c>
      <c r="B8" s="79" t="s">
        <v>210</v>
      </c>
      <c r="C8" s="79" t="s">
        <v>211</v>
      </c>
      <c r="D8" s="79" t="s">
        <v>212</v>
      </c>
      <c r="E8" s="79" t="s">
        <v>213</v>
      </c>
      <c r="F8" s="79" t="s">
        <v>214</v>
      </c>
      <c r="G8" s="100" t="s">
        <v>78</v>
      </c>
      <c r="H8" s="101"/>
      <c r="I8" s="101"/>
      <c r="J8" s="101"/>
      <c r="K8" s="135"/>
    </row>
    <row r="9" spans="1:11">
      <c r="A9" s="87" t="s">
        <v>215</v>
      </c>
      <c r="B9" s="89"/>
      <c r="C9" s="102" t="s">
        <v>66</v>
      </c>
      <c r="D9" s="102" t="s">
        <v>67</v>
      </c>
      <c r="E9" s="83" t="s">
        <v>216</v>
      </c>
      <c r="F9" s="103" t="s">
        <v>217</v>
      </c>
      <c r="G9" s="104"/>
      <c r="H9" s="105"/>
      <c r="I9" s="105"/>
      <c r="J9" s="105"/>
      <c r="K9" s="136"/>
    </row>
    <row r="10" spans="1:11">
      <c r="A10" s="87" t="s">
        <v>218</v>
      </c>
      <c r="B10" s="89"/>
      <c r="C10" s="102" t="s">
        <v>66</v>
      </c>
      <c r="D10" s="102" t="s">
        <v>67</v>
      </c>
      <c r="E10" s="83" t="s">
        <v>219</v>
      </c>
      <c r="F10" s="103" t="s">
        <v>220</v>
      </c>
      <c r="G10" s="104" t="s">
        <v>221</v>
      </c>
      <c r="H10" s="105"/>
      <c r="I10" s="105"/>
      <c r="J10" s="105"/>
      <c r="K10" s="136"/>
    </row>
    <row r="11" spans="1:11">
      <c r="A11" s="106" t="s">
        <v>187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37"/>
    </row>
    <row r="12" spans="1:11">
      <c r="A12" s="81" t="s">
        <v>88</v>
      </c>
      <c r="B12" s="102" t="s">
        <v>84</v>
      </c>
      <c r="C12" s="102" t="s">
        <v>85</v>
      </c>
      <c r="D12" s="103"/>
      <c r="E12" s="83" t="s">
        <v>86</v>
      </c>
      <c r="F12" s="102" t="s">
        <v>84</v>
      </c>
      <c r="G12" s="102" t="s">
        <v>85</v>
      </c>
      <c r="H12" s="102"/>
      <c r="I12" s="83" t="s">
        <v>222</v>
      </c>
      <c r="J12" s="102" t="s">
        <v>84</v>
      </c>
      <c r="K12" s="133" t="s">
        <v>85</v>
      </c>
    </row>
    <row r="13" spans="1:11">
      <c r="A13" s="81" t="s">
        <v>91</v>
      </c>
      <c r="B13" s="102" t="s">
        <v>84</v>
      </c>
      <c r="C13" s="102" t="s">
        <v>85</v>
      </c>
      <c r="D13" s="103"/>
      <c r="E13" s="83" t="s">
        <v>96</v>
      </c>
      <c r="F13" s="102" t="s">
        <v>84</v>
      </c>
      <c r="G13" s="102" t="s">
        <v>85</v>
      </c>
      <c r="H13" s="102"/>
      <c r="I13" s="83" t="s">
        <v>223</v>
      </c>
      <c r="J13" s="102" t="s">
        <v>84</v>
      </c>
      <c r="K13" s="133" t="s">
        <v>85</v>
      </c>
    </row>
    <row r="14" ht="15" spans="1:11">
      <c r="A14" s="90" t="s">
        <v>224</v>
      </c>
      <c r="B14" s="94" t="s">
        <v>84</v>
      </c>
      <c r="C14" s="94" t="s">
        <v>85</v>
      </c>
      <c r="D14" s="93"/>
      <c r="E14" s="92" t="s">
        <v>225</v>
      </c>
      <c r="F14" s="94" t="s">
        <v>84</v>
      </c>
      <c r="G14" s="94" t="s">
        <v>85</v>
      </c>
      <c r="H14" s="94"/>
      <c r="I14" s="92" t="s">
        <v>226</v>
      </c>
      <c r="J14" s="94" t="s">
        <v>84</v>
      </c>
      <c r="K14" s="134" t="s">
        <v>85</v>
      </c>
    </row>
    <row r="15" ht="15" spans="1:11">
      <c r="A15" s="96"/>
      <c r="B15" s="108"/>
      <c r="C15" s="108"/>
      <c r="D15" s="97"/>
      <c r="E15" s="96"/>
      <c r="F15" s="108"/>
      <c r="G15" s="108"/>
      <c r="H15" s="108"/>
      <c r="I15" s="96"/>
      <c r="J15" s="108"/>
      <c r="K15" s="108"/>
    </row>
    <row r="16" s="71" customFormat="1" spans="1:11">
      <c r="A16" s="75" t="s">
        <v>227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38"/>
    </row>
    <row r="17" spans="1:11">
      <c r="A17" s="87" t="s">
        <v>228</v>
      </c>
      <c r="B17" s="89"/>
      <c r="C17" s="89"/>
      <c r="D17" s="89"/>
      <c r="E17" s="89"/>
      <c r="F17" s="89"/>
      <c r="G17" s="89"/>
      <c r="H17" s="89"/>
      <c r="I17" s="89"/>
      <c r="J17" s="89"/>
      <c r="K17" s="139"/>
    </row>
    <row r="18" spans="1:11">
      <c r="A18" s="87" t="s">
        <v>229</v>
      </c>
      <c r="B18" s="89"/>
      <c r="C18" s="89"/>
      <c r="D18" s="89"/>
      <c r="E18" s="89"/>
      <c r="F18" s="89"/>
      <c r="G18" s="89"/>
      <c r="H18" s="89"/>
      <c r="I18" s="89"/>
      <c r="J18" s="89"/>
      <c r="K18" s="139"/>
    </row>
    <row r="19" spans="1:11">
      <c r="A19" s="110" t="s">
        <v>230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33"/>
    </row>
    <row r="20" spans="1:11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40"/>
    </row>
    <row r="21" spans="1:1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40"/>
    </row>
    <row r="22" spans="1:11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40"/>
    </row>
    <row r="23" spans="1:11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41"/>
    </row>
    <row r="24" spans="1:11">
      <c r="A24" s="87" t="s">
        <v>126</v>
      </c>
      <c r="B24" s="89"/>
      <c r="C24" s="102" t="s">
        <v>66</v>
      </c>
      <c r="D24" s="102" t="s">
        <v>67</v>
      </c>
      <c r="E24" s="86"/>
      <c r="F24" s="86"/>
      <c r="G24" s="86"/>
      <c r="H24" s="86"/>
      <c r="I24" s="86"/>
      <c r="J24" s="86"/>
      <c r="K24" s="132"/>
    </row>
    <row r="25" ht="15" spans="1:11">
      <c r="A25" s="115" t="s">
        <v>231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42"/>
    </row>
    <row r="26" ht="15" spans="1:1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>
      <c r="A27" s="118" t="s">
        <v>232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35"/>
    </row>
    <row r="28" spans="1:11">
      <c r="A28" s="119"/>
      <c r="B28" s="120"/>
      <c r="C28" s="120"/>
      <c r="D28" s="120"/>
      <c r="E28" s="120"/>
      <c r="F28" s="120"/>
      <c r="G28" s="120"/>
      <c r="H28" s="120"/>
      <c r="I28" s="120"/>
      <c r="J28" s="120"/>
      <c r="K28" s="143"/>
    </row>
    <row r="29" spans="1:11">
      <c r="A29" s="119"/>
      <c r="B29" s="120"/>
      <c r="C29" s="120"/>
      <c r="D29" s="120"/>
      <c r="E29" s="120"/>
      <c r="F29" s="120"/>
      <c r="G29" s="120"/>
      <c r="H29" s="120"/>
      <c r="I29" s="120"/>
      <c r="J29" s="120"/>
      <c r="K29" s="143"/>
    </row>
    <row r="30" spans="1:11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43"/>
    </row>
    <row r="3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3"/>
    </row>
    <row r="32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3"/>
    </row>
    <row r="33" ht="23.1" customHeight="1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43"/>
    </row>
    <row r="34" ht="23.1" customHeight="1" spans="1:11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40"/>
    </row>
    <row r="35" ht="23.1" customHeight="1" spans="1:11">
      <c r="A35" s="121"/>
      <c r="B35" s="112"/>
      <c r="C35" s="112"/>
      <c r="D35" s="112"/>
      <c r="E35" s="112"/>
      <c r="F35" s="112"/>
      <c r="G35" s="112"/>
      <c r="H35" s="112"/>
      <c r="I35" s="112"/>
      <c r="J35" s="112"/>
      <c r="K35" s="140"/>
    </row>
    <row r="36" ht="23.1" customHeight="1" spans="1:11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44"/>
    </row>
    <row r="37" ht="18.75" customHeight="1" spans="1:11">
      <c r="A37" s="124" t="s">
        <v>233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45"/>
    </row>
    <row r="38" s="72" customFormat="1" ht="18.75" customHeight="1" spans="1:11">
      <c r="A38" s="87" t="s">
        <v>234</v>
      </c>
      <c r="B38" s="89"/>
      <c r="C38" s="89"/>
      <c r="D38" s="86" t="s">
        <v>235</v>
      </c>
      <c r="E38" s="86"/>
      <c r="F38" s="126" t="s">
        <v>236</v>
      </c>
      <c r="G38" s="127"/>
      <c r="H38" s="89" t="s">
        <v>237</v>
      </c>
      <c r="I38" s="89"/>
      <c r="J38" s="89" t="s">
        <v>238</v>
      </c>
      <c r="K38" s="139"/>
    </row>
    <row r="39" ht="18.75" customHeight="1" spans="1:13">
      <c r="A39" s="87" t="s">
        <v>127</v>
      </c>
      <c r="B39" s="89" t="s">
        <v>239</v>
      </c>
      <c r="C39" s="89"/>
      <c r="D39" s="89"/>
      <c r="E39" s="89"/>
      <c r="F39" s="89"/>
      <c r="G39" s="89"/>
      <c r="H39" s="89"/>
      <c r="I39" s="89"/>
      <c r="J39" s="89"/>
      <c r="K39" s="139"/>
      <c r="M39" s="72"/>
    </row>
    <row r="40" ht="30.95" customHeight="1" spans="1:11">
      <c r="A40" s="87"/>
      <c r="B40" s="89"/>
      <c r="C40" s="89"/>
      <c r="D40" s="89"/>
      <c r="E40" s="89"/>
      <c r="F40" s="89"/>
      <c r="G40" s="89"/>
      <c r="H40" s="89"/>
      <c r="I40" s="89"/>
      <c r="J40" s="89"/>
      <c r="K40" s="139"/>
    </row>
    <row r="41" ht="18.75" customHeight="1" spans="1:11">
      <c r="A41" s="87"/>
      <c r="B41" s="89"/>
      <c r="C41" s="89"/>
      <c r="D41" s="89"/>
      <c r="E41" s="89"/>
      <c r="F41" s="89"/>
      <c r="G41" s="89"/>
      <c r="H41" s="89"/>
      <c r="I41" s="89"/>
      <c r="J41" s="89"/>
      <c r="K41" s="139"/>
    </row>
    <row r="42" ht="32.1" customHeight="1" spans="1:11">
      <c r="A42" s="90" t="s">
        <v>139</v>
      </c>
      <c r="B42" s="128" t="s">
        <v>240</v>
      </c>
      <c r="C42" s="128"/>
      <c r="D42" s="92" t="s">
        <v>241</v>
      </c>
      <c r="E42" s="93"/>
      <c r="F42" s="92" t="s">
        <v>143</v>
      </c>
      <c r="G42" s="129"/>
      <c r="H42" s="130" t="s">
        <v>144</v>
      </c>
      <c r="I42" s="130"/>
      <c r="J42" s="128" t="s">
        <v>145</v>
      </c>
      <c r="K42" s="14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39" customWidth="1"/>
    <col min="6" max="6" width="20.2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242</v>
      </c>
      <c r="B1" s="3"/>
      <c r="C1" s="3"/>
      <c r="D1" s="3"/>
      <c r="E1" s="40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243</v>
      </c>
      <c r="B2" s="5" t="s">
        <v>244</v>
      </c>
      <c r="C2" s="5" t="s">
        <v>245</v>
      </c>
      <c r="D2" s="5" t="s">
        <v>246</v>
      </c>
      <c r="E2" s="41" t="s">
        <v>247</v>
      </c>
      <c r="F2" s="5" t="s">
        <v>248</v>
      </c>
      <c r="G2" s="4" t="s">
        <v>249</v>
      </c>
      <c r="H2" s="4"/>
      <c r="I2" s="4" t="s">
        <v>250</v>
      </c>
      <c r="J2" s="4"/>
      <c r="K2" s="6" t="s">
        <v>251</v>
      </c>
      <c r="L2" s="68" t="s">
        <v>252</v>
      </c>
      <c r="M2" s="24" t="s">
        <v>253</v>
      </c>
    </row>
    <row r="3" s="1" customFormat="1" ht="16.5" spans="1:13">
      <c r="A3" s="4"/>
      <c r="B3" s="7"/>
      <c r="C3" s="7"/>
      <c r="D3" s="7"/>
      <c r="E3" s="65"/>
      <c r="F3" s="7"/>
      <c r="G3" s="4" t="s">
        <v>254</v>
      </c>
      <c r="H3" s="4" t="s">
        <v>255</v>
      </c>
      <c r="I3" s="4" t="s">
        <v>254</v>
      </c>
      <c r="J3" s="4" t="s">
        <v>255</v>
      </c>
      <c r="K3" s="8"/>
      <c r="L3" s="69"/>
      <c r="M3" s="25"/>
    </row>
    <row r="4" ht="31.5" spans="1:13">
      <c r="A4" s="9">
        <v>1</v>
      </c>
      <c r="B4" s="371" t="s">
        <v>256</v>
      </c>
      <c r="C4" s="48" t="s">
        <v>257</v>
      </c>
      <c r="D4" s="372" t="s">
        <v>258</v>
      </c>
      <c r="E4" s="373" t="s">
        <v>259</v>
      </c>
      <c r="F4" s="12" t="s">
        <v>260</v>
      </c>
      <c r="G4" s="13">
        <v>0.2</v>
      </c>
      <c r="H4" s="13">
        <v>0.2</v>
      </c>
      <c r="I4" s="13">
        <v>0.3</v>
      </c>
      <c r="J4" s="13">
        <v>0.5</v>
      </c>
      <c r="K4" s="13">
        <f>SUM(G4:J4)</f>
        <v>1.2</v>
      </c>
      <c r="L4" s="13" t="s">
        <v>261</v>
      </c>
      <c r="M4" s="13" t="s">
        <v>262</v>
      </c>
    </row>
    <row r="5" ht="21" spans="1:13">
      <c r="A5" s="9">
        <v>1</v>
      </c>
      <c r="B5" s="371" t="s">
        <v>256</v>
      </c>
      <c r="C5" s="48" t="s">
        <v>263</v>
      </c>
      <c r="D5" s="372" t="s">
        <v>258</v>
      </c>
      <c r="E5" s="374" t="s">
        <v>264</v>
      </c>
      <c r="F5" s="13" t="s">
        <v>265</v>
      </c>
      <c r="G5" s="13">
        <v>0.3</v>
      </c>
      <c r="H5" s="13">
        <v>0.2</v>
      </c>
      <c r="I5" s="13">
        <v>0.5</v>
      </c>
      <c r="J5" s="13">
        <v>0.5</v>
      </c>
      <c r="K5" s="13">
        <f>SUM(G5:J5)</f>
        <v>1.5</v>
      </c>
      <c r="L5" s="13" t="s">
        <v>261</v>
      </c>
      <c r="M5" s="13" t="s">
        <v>262</v>
      </c>
    </row>
    <row r="6" ht="31.5" spans="1:13">
      <c r="A6" s="9">
        <v>1</v>
      </c>
      <c r="B6" s="371" t="s">
        <v>256</v>
      </c>
      <c r="C6" s="48" t="s">
        <v>266</v>
      </c>
      <c r="D6" s="372" t="s">
        <v>258</v>
      </c>
      <c r="E6" s="375" t="s">
        <v>267</v>
      </c>
      <c r="F6" s="13" t="s">
        <v>265</v>
      </c>
      <c r="G6" s="13">
        <v>0.2</v>
      </c>
      <c r="H6" s="13">
        <v>0.2</v>
      </c>
      <c r="I6" s="13">
        <v>0.2</v>
      </c>
      <c r="J6" s="13">
        <v>0.5</v>
      </c>
      <c r="K6" s="13">
        <f>SUM(G6:J6)</f>
        <v>1.1</v>
      </c>
      <c r="L6" s="13" t="s">
        <v>261</v>
      </c>
      <c r="M6" s="13" t="s">
        <v>262</v>
      </c>
    </row>
    <row r="7" spans="1:13">
      <c r="A7" s="9">
        <v>1</v>
      </c>
      <c r="B7" s="371" t="s">
        <v>256</v>
      </c>
      <c r="C7" s="54" t="s">
        <v>268</v>
      </c>
      <c r="D7" s="372" t="s">
        <v>258</v>
      </c>
      <c r="E7" s="376" t="s">
        <v>269</v>
      </c>
      <c r="F7" s="13" t="s">
        <v>63</v>
      </c>
      <c r="G7" s="13">
        <v>0.1</v>
      </c>
      <c r="H7" s="13">
        <v>0.2</v>
      </c>
      <c r="I7" s="13">
        <v>-0.1</v>
      </c>
      <c r="J7" s="13">
        <v>0.5</v>
      </c>
      <c r="K7" s="13">
        <f>SUM(G7:J7)</f>
        <v>0.7</v>
      </c>
      <c r="L7" s="13" t="s">
        <v>261</v>
      </c>
      <c r="M7" s="9" t="s">
        <v>262</v>
      </c>
    </row>
    <row r="8" spans="1:13">
      <c r="A8" s="9">
        <v>1</v>
      </c>
      <c r="B8" s="371" t="s">
        <v>256</v>
      </c>
      <c r="C8" s="54" t="s">
        <v>270</v>
      </c>
      <c r="D8" s="372" t="s">
        <v>258</v>
      </c>
      <c r="E8" s="377" t="s">
        <v>271</v>
      </c>
      <c r="F8" s="13" t="s">
        <v>63</v>
      </c>
      <c r="G8" s="13">
        <v>0</v>
      </c>
      <c r="H8" s="13">
        <v>0.2</v>
      </c>
      <c r="I8" s="13">
        <v>-0.4</v>
      </c>
      <c r="J8" s="13">
        <v>0.5</v>
      </c>
      <c r="K8" s="13">
        <f>SUM(G8:J8)</f>
        <v>0.3</v>
      </c>
      <c r="L8" s="13" t="s">
        <v>261</v>
      </c>
      <c r="M8" s="9" t="s">
        <v>262</v>
      </c>
    </row>
    <row r="9" spans="1:13">
      <c r="A9" s="9"/>
      <c r="B9" s="9"/>
      <c r="C9" s="9"/>
      <c r="D9" s="9"/>
      <c r="E9" s="60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60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6" t="s">
        <v>272</v>
      </c>
      <c r="B11" s="20"/>
      <c r="C11" s="20"/>
      <c r="D11" s="20"/>
      <c r="E11" s="18"/>
      <c r="F11" s="19"/>
      <c r="G11" s="33"/>
      <c r="H11" s="16" t="s">
        <v>273</v>
      </c>
      <c r="I11" s="20"/>
      <c r="J11" s="20"/>
      <c r="K11" s="21"/>
      <c r="L11" s="70"/>
      <c r="M11" s="26"/>
    </row>
    <row r="12" ht="16.5" spans="1:13">
      <c r="A12" s="67" t="s">
        <v>274</v>
      </c>
      <c r="B12" s="67"/>
      <c r="C12" s="23"/>
      <c r="D12" s="23"/>
      <c r="E12" s="61"/>
      <c r="F12" s="23"/>
      <c r="G12" s="23"/>
      <c r="H12" s="23"/>
      <c r="I12" s="23"/>
      <c r="J12" s="23"/>
      <c r="K12" s="23"/>
      <c r="L12" s="23"/>
      <c r="M12" s="23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E7" sqref="E7"/>
    </sheetView>
  </sheetViews>
  <sheetFormatPr defaultColWidth="9" defaultRowHeight="14.25"/>
  <cols>
    <col min="1" max="1" width="7" customWidth="1"/>
    <col min="2" max="2" width="12.125" style="64" customWidth="1"/>
    <col min="3" max="3" width="12.875" style="64" customWidth="1"/>
    <col min="4" max="4" width="9.125" style="39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275</v>
      </c>
      <c r="B1" s="3"/>
      <c r="C1" s="3"/>
      <c r="D1" s="40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243</v>
      </c>
      <c r="B2" s="5" t="s">
        <v>245</v>
      </c>
      <c r="C2" s="5" t="s">
        <v>246</v>
      </c>
      <c r="D2" s="41" t="s">
        <v>247</v>
      </c>
      <c r="E2" s="5" t="s">
        <v>248</v>
      </c>
      <c r="F2" s="5" t="s">
        <v>244</v>
      </c>
      <c r="G2" s="5" t="s">
        <v>276</v>
      </c>
      <c r="H2" s="5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ht="16.5" spans="1:15">
      <c r="A3" s="4"/>
      <c r="B3" s="7"/>
      <c r="C3" s="7"/>
      <c r="D3" s="65"/>
      <c r="E3" s="7"/>
      <c r="F3" s="7"/>
      <c r="G3" s="7"/>
      <c r="H3" s="7"/>
      <c r="I3" s="4" t="s">
        <v>285</v>
      </c>
      <c r="J3" s="4" t="s">
        <v>285</v>
      </c>
      <c r="K3" s="4" t="s">
        <v>285</v>
      </c>
      <c r="L3" s="4" t="s">
        <v>285</v>
      </c>
      <c r="M3" s="4" t="s">
        <v>285</v>
      </c>
      <c r="N3" s="7"/>
      <c r="O3" s="7"/>
    </row>
    <row r="4" ht="31.5" spans="1:15">
      <c r="A4" s="9">
        <v>1</v>
      </c>
      <c r="B4" s="48" t="s">
        <v>257</v>
      </c>
      <c r="C4" s="372" t="s">
        <v>258</v>
      </c>
      <c r="D4" s="373" t="s">
        <v>259</v>
      </c>
      <c r="E4" s="12" t="s">
        <v>260</v>
      </c>
      <c r="F4" s="371" t="s">
        <v>256</v>
      </c>
      <c r="G4" s="13" t="s">
        <v>66</v>
      </c>
      <c r="H4" s="13" t="s">
        <v>66</v>
      </c>
      <c r="I4" s="13">
        <v>3</v>
      </c>
      <c r="J4" s="13">
        <v>2</v>
      </c>
      <c r="K4" s="13">
        <v>3</v>
      </c>
      <c r="L4" s="13">
        <v>4</v>
      </c>
      <c r="M4" s="13">
        <v>1</v>
      </c>
      <c r="N4" s="13">
        <f>SUM(I4:M4)</f>
        <v>13</v>
      </c>
      <c r="O4" s="13" t="s">
        <v>262</v>
      </c>
    </row>
    <row r="5" ht="21" spans="1:15">
      <c r="A5" s="9">
        <v>2</v>
      </c>
      <c r="B5" s="48" t="s">
        <v>263</v>
      </c>
      <c r="C5" s="372" t="s">
        <v>258</v>
      </c>
      <c r="D5" s="374" t="s">
        <v>264</v>
      </c>
      <c r="E5" s="13" t="s">
        <v>265</v>
      </c>
      <c r="F5" s="371" t="s">
        <v>256</v>
      </c>
      <c r="G5" s="13" t="s">
        <v>66</v>
      </c>
      <c r="H5" s="13" t="s">
        <v>66</v>
      </c>
      <c r="I5" s="13">
        <v>3</v>
      </c>
      <c r="J5" s="13">
        <v>3</v>
      </c>
      <c r="K5" s="13">
        <v>3</v>
      </c>
      <c r="L5" s="13">
        <v>4</v>
      </c>
      <c r="M5" s="13">
        <v>3</v>
      </c>
      <c r="N5" s="13">
        <f>SUM(I5:M5)</f>
        <v>16</v>
      </c>
      <c r="O5" s="13" t="s">
        <v>262</v>
      </c>
    </row>
    <row r="6" ht="31.5" spans="1:15">
      <c r="A6" s="9">
        <v>3</v>
      </c>
      <c r="B6" s="48" t="s">
        <v>266</v>
      </c>
      <c r="C6" s="372" t="s">
        <v>258</v>
      </c>
      <c r="D6" s="375" t="s">
        <v>267</v>
      </c>
      <c r="E6" s="13" t="s">
        <v>265</v>
      </c>
      <c r="F6" s="371" t="s">
        <v>256</v>
      </c>
      <c r="G6" s="13" t="s">
        <v>66</v>
      </c>
      <c r="H6" s="13" t="s">
        <v>66</v>
      </c>
      <c r="I6" s="13">
        <v>2</v>
      </c>
      <c r="J6" s="13">
        <v>3</v>
      </c>
      <c r="K6" s="13">
        <v>1</v>
      </c>
      <c r="L6" s="13">
        <v>5</v>
      </c>
      <c r="M6" s="13">
        <v>1</v>
      </c>
      <c r="N6" s="13">
        <f>SUM(I6:M6)</f>
        <v>12</v>
      </c>
      <c r="O6" s="13" t="s">
        <v>262</v>
      </c>
    </row>
    <row r="7" spans="1:15">
      <c r="A7" s="9"/>
      <c r="B7" s="54" t="s">
        <v>268</v>
      </c>
      <c r="C7" s="372" t="s">
        <v>258</v>
      </c>
      <c r="D7" s="376" t="s">
        <v>269</v>
      </c>
      <c r="E7" s="13" t="s">
        <v>63</v>
      </c>
      <c r="F7" s="371" t="s">
        <v>256</v>
      </c>
      <c r="G7" s="13" t="s">
        <v>66</v>
      </c>
      <c r="H7" s="13" t="s">
        <v>66</v>
      </c>
      <c r="I7" s="13">
        <v>1</v>
      </c>
      <c r="J7" s="13">
        <v>3</v>
      </c>
      <c r="K7" s="13">
        <v>-1</v>
      </c>
      <c r="L7" s="13">
        <v>6</v>
      </c>
      <c r="M7" s="13">
        <v>-1</v>
      </c>
      <c r="N7" s="13">
        <f>SUM(I7:M7)</f>
        <v>8</v>
      </c>
      <c r="O7" s="13" t="s">
        <v>262</v>
      </c>
    </row>
    <row r="8" spans="1:15">
      <c r="A8" s="9"/>
      <c r="B8" s="54" t="s">
        <v>270</v>
      </c>
      <c r="C8" s="372" t="s">
        <v>258</v>
      </c>
      <c r="D8" s="377" t="s">
        <v>271</v>
      </c>
      <c r="E8" s="13" t="s">
        <v>63</v>
      </c>
      <c r="F8" s="371" t="s">
        <v>256</v>
      </c>
      <c r="G8" s="13" t="s">
        <v>66</v>
      </c>
      <c r="H8" s="13" t="s">
        <v>66</v>
      </c>
      <c r="I8" s="13">
        <v>0</v>
      </c>
      <c r="J8" s="13">
        <v>3</v>
      </c>
      <c r="K8" s="13">
        <v>-3</v>
      </c>
      <c r="L8" s="13">
        <v>7</v>
      </c>
      <c r="M8" s="13">
        <v>-3</v>
      </c>
      <c r="N8" s="13">
        <f>SUM(I8:M8)</f>
        <v>4</v>
      </c>
      <c r="O8" s="13" t="s">
        <v>262</v>
      </c>
    </row>
    <row r="9" spans="1:15">
      <c r="A9" s="9"/>
      <c r="B9" s="13"/>
      <c r="C9" s="13"/>
      <c r="D9" s="60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13"/>
      <c r="C10" s="13"/>
      <c r="D10" s="6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6" t="s">
        <v>286</v>
      </c>
      <c r="B11" s="17"/>
      <c r="C11" s="17"/>
      <c r="D11" s="18"/>
      <c r="E11" s="19"/>
      <c r="F11" s="38"/>
      <c r="G11" s="38"/>
      <c r="H11" s="38"/>
      <c r="I11" s="33"/>
      <c r="J11" s="16" t="s">
        <v>287</v>
      </c>
      <c r="K11" s="20"/>
      <c r="L11" s="20"/>
      <c r="M11" s="21"/>
      <c r="N11" s="20"/>
      <c r="O11" s="26"/>
    </row>
    <row r="12" ht="16.5" spans="1:15">
      <c r="A12" s="22" t="s">
        <v>288</v>
      </c>
      <c r="B12" s="66"/>
      <c r="C12" s="66"/>
      <c r="D12" s="61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A16" sqref="A16:E1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39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289</v>
      </c>
      <c r="B1" s="3"/>
      <c r="C1" s="3"/>
      <c r="D1" s="3"/>
      <c r="E1" s="40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290</v>
      </c>
      <c r="B2" s="5" t="s">
        <v>244</v>
      </c>
      <c r="C2" s="5" t="s">
        <v>245</v>
      </c>
      <c r="D2" s="5" t="s">
        <v>246</v>
      </c>
      <c r="E2" s="41" t="s">
        <v>247</v>
      </c>
      <c r="F2" s="5" t="s">
        <v>248</v>
      </c>
      <c r="G2" s="42" t="s">
        <v>291</v>
      </c>
      <c r="H2" s="43"/>
      <c r="I2" s="62"/>
      <c r="J2" s="42" t="s">
        <v>292</v>
      </c>
      <c r="K2" s="43"/>
      <c r="L2" s="62"/>
      <c r="M2" s="42" t="s">
        <v>293</v>
      </c>
      <c r="N2" s="43"/>
      <c r="O2" s="62"/>
      <c r="P2" s="42" t="s">
        <v>294</v>
      </c>
      <c r="Q2" s="43"/>
      <c r="R2" s="62"/>
      <c r="S2" s="43" t="s">
        <v>295</v>
      </c>
      <c r="T2" s="43"/>
      <c r="U2" s="62"/>
      <c r="V2" s="35" t="s">
        <v>296</v>
      </c>
      <c r="W2" s="35" t="s">
        <v>284</v>
      </c>
    </row>
    <row r="3" s="1" customFormat="1" ht="16.5" spans="1:23">
      <c r="A3" s="7"/>
      <c r="B3" s="44"/>
      <c r="C3" s="44"/>
      <c r="D3" s="44"/>
      <c r="E3" s="45"/>
      <c r="F3" s="44"/>
      <c r="G3" s="4" t="s">
        <v>297</v>
      </c>
      <c r="H3" s="4" t="s">
        <v>68</v>
      </c>
      <c r="I3" s="4" t="s">
        <v>244</v>
      </c>
      <c r="J3" s="4" t="s">
        <v>297</v>
      </c>
      <c r="K3" s="4" t="s">
        <v>68</v>
      </c>
      <c r="L3" s="4" t="s">
        <v>244</v>
      </c>
      <c r="M3" s="4" t="s">
        <v>297</v>
      </c>
      <c r="N3" s="4" t="s">
        <v>68</v>
      </c>
      <c r="O3" s="4" t="s">
        <v>244</v>
      </c>
      <c r="P3" s="4" t="s">
        <v>297</v>
      </c>
      <c r="Q3" s="4" t="s">
        <v>68</v>
      </c>
      <c r="R3" s="4" t="s">
        <v>244</v>
      </c>
      <c r="S3" s="4" t="s">
        <v>297</v>
      </c>
      <c r="T3" s="4" t="s">
        <v>68</v>
      </c>
      <c r="U3" s="4" t="s">
        <v>244</v>
      </c>
      <c r="V3" s="63"/>
      <c r="W3" s="63"/>
    </row>
    <row r="4" ht="31.5" spans="1:23">
      <c r="A4" s="46" t="s">
        <v>298</v>
      </c>
      <c r="B4" s="371" t="s">
        <v>256</v>
      </c>
      <c r="C4" s="48" t="s">
        <v>257</v>
      </c>
      <c r="D4" s="372" t="s">
        <v>258</v>
      </c>
      <c r="E4" s="373" t="s">
        <v>259</v>
      </c>
      <c r="F4" s="12" t="s">
        <v>260</v>
      </c>
      <c r="G4" s="378" t="s">
        <v>299</v>
      </c>
      <c r="H4" s="372" t="s">
        <v>300</v>
      </c>
      <c r="I4" s="13" t="s">
        <v>301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21" spans="1:23">
      <c r="A5" s="50"/>
      <c r="B5" s="371" t="s">
        <v>256</v>
      </c>
      <c r="C5" s="48" t="s">
        <v>263</v>
      </c>
      <c r="D5" s="372" t="s">
        <v>258</v>
      </c>
      <c r="E5" s="374" t="s">
        <v>264</v>
      </c>
      <c r="F5" s="13" t="s">
        <v>265</v>
      </c>
      <c r="G5" s="42" t="s">
        <v>302</v>
      </c>
      <c r="H5" s="43"/>
      <c r="I5" s="62"/>
      <c r="J5" s="42" t="s">
        <v>303</v>
      </c>
      <c r="K5" s="43"/>
      <c r="L5" s="62"/>
      <c r="M5" s="42" t="s">
        <v>304</v>
      </c>
      <c r="N5" s="43"/>
      <c r="O5" s="62"/>
      <c r="P5" s="42" t="s">
        <v>305</v>
      </c>
      <c r="Q5" s="43"/>
      <c r="R5" s="62"/>
      <c r="S5" s="43" t="s">
        <v>306</v>
      </c>
      <c r="T5" s="43"/>
      <c r="U5" s="62"/>
      <c r="V5" s="13"/>
      <c r="W5" s="13"/>
    </row>
    <row r="6" ht="31.5" spans="1:23">
      <c r="A6" s="50"/>
      <c r="B6" s="371" t="s">
        <v>256</v>
      </c>
      <c r="C6" s="48" t="s">
        <v>266</v>
      </c>
      <c r="D6" s="372" t="s">
        <v>258</v>
      </c>
      <c r="E6" s="375" t="s">
        <v>267</v>
      </c>
      <c r="F6" s="13" t="s">
        <v>265</v>
      </c>
      <c r="G6" s="4" t="s">
        <v>297</v>
      </c>
      <c r="H6" s="4" t="s">
        <v>68</v>
      </c>
      <c r="I6" s="4" t="s">
        <v>244</v>
      </c>
      <c r="J6" s="4" t="s">
        <v>297</v>
      </c>
      <c r="K6" s="4" t="s">
        <v>68</v>
      </c>
      <c r="L6" s="4" t="s">
        <v>244</v>
      </c>
      <c r="M6" s="4" t="s">
        <v>297</v>
      </c>
      <c r="N6" s="4" t="s">
        <v>68</v>
      </c>
      <c r="O6" s="4" t="s">
        <v>244</v>
      </c>
      <c r="P6" s="4" t="s">
        <v>297</v>
      </c>
      <c r="Q6" s="4" t="s">
        <v>68</v>
      </c>
      <c r="R6" s="4" t="s">
        <v>244</v>
      </c>
      <c r="S6" s="4" t="s">
        <v>297</v>
      </c>
      <c r="T6" s="4" t="s">
        <v>68</v>
      </c>
      <c r="U6" s="4" t="s">
        <v>244</v>
      </c>
      <c r="V6" s="13"/>
      <c r="W6" s="13"/>
    </row>
    <row r="7" spans="1:23">
      <c r="A7" s="53" t="s">
        <v>307</v>
      </c>
      <c r="B7" s="371" t="s">
        <v>256</v>
      </c>
      <c r="C7" s="54" t="s">
        <v>268</v>
      </c>
      <c r="D7" s="372" t="s">
        <v>258</v>
      </c>
      <c r="E7" s="376" t="s">
        <v>269</v>
      </c>
      <c r="F7" s="13" t="s">
        <v>63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6"/>
      <c r="B8" s="371" t="s">
        <v>256</v>
      </c>
      <c r="C8" s="54" t="s">
        <v>270</v>
      </c>
      <c r="D8" s="372" t="s">
        <v>258</v>
      </c>
      <c r="E8" s="377" t="s">
        <v>271</v>
      </c>
      <c r="F8" s="13" t="s">
        <v>63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3" t="s">
        <v>308</v>
      </c>
      <c r="B9" s="53"/>
      <c r="C9" s="53"/>
      <c r="D9" s="53"/>
      <c r="E9" s="58"/>
      <c r="F9" s="5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6"/>
      <c r="B10" s="56"/>
      <c r="C10" s="56"/>
      <c r="D10" s="56"/>
      <c r="E10" s="59"/>
      <c r="F10" s="56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3" t="s">
        <v>309</v>
      </c>
      <c r="B11" s="53"/>
      <c r="C11" s="53"/>
      <c r="D11" s="53"/>
      <c r="E11" s="58"/>
      <c r="F11" s="5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6"/>
      <c r="B12" s="56"/>
      <c r="C12" s="56"/>
      <c r="D12" s="56"/>
      <c r="E12" s="59"/>
      <c r="F12" s="5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3" t="s">
        <v>310</v>
      </c>
      <c r="B13" s="53"/>
      <c r="C13" s="53"/>
      <c r="D13" s="53"/>
      <c r="E13" s="58"/>
      <c r="F13" s="5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6"/>
      <c r="B14" s="56"/>
      <c r="C14" s="56"/>
      <c r="D14" s="56"/>
      <c r="E14" s="59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9"/>
      <c r="B15" s="9"/>
      <c r="C15" s="9"/>
      <c r="D15" s="9"/>
      <c r="E15" s="6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="2" customFormat="1" ht="18.75" spans="1:23">
      <c r="A16" s="16" t="s">
        <v>286</v>
      </c>
      <c r="B16" s="20"/>
      <c r="C16" s="20"/>
      <c r="D16" s="20"/>
      <c r="E16" s="18"/>
      <c r="F16" s="19"/>
      <c r="G16" s="33"/>
      <c r="H16" s="38"/>
      <c r="I16" s="38"/>
      <c r="J16" s="16" t="s">
        <v>273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  <c r="V16" s="20"/>
      <c r="W16" s="26"/>
    </row>
    <row r="17" ht="16.5" spans="1:23">
      <c r="A17" s="22" t="s">
        <v>311</v>
      </c>
      <c r="B17" s="22"/>
      <c r="C17" s="23"/>
      <c r="D17" s="23"/>
      <c r="E17" s="61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9:B10"/>
    <mergeCell ref="B11:B12"/>
    <mergeCell ref="B13:B14"/>
    <mergeCell ref="C2:C3"/>
    <mergeCell ref="C9:C10"/>
    <mergeCell ref="C11:C12"/>
    <mergeCell ref="C13:C14"/>
    <mergeCell ref="D2:D3"/>
    <mergeCell ref="D9:D10"/>
    <mergeCell ref="D11:D12"/>
    <mergeCell ref="D13:D14"/>
    <mergeCell ref="E2:E3"/>
    <mergeCell ref="E9:E10"/>
    <mergeCell ref="E11:E12"/>
    <mergeCell ref="E13:E14"/>
    <mergeCell ref="F2:F3"/>
    <mergeCell ref="F9:F10"/>
    <mergeCell ref="F11:F12"/>
    <mergeCell ref="F13:F14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中期</vt:lpstr>
      <vt:lpstr>尾期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2024-05-22T07:25:02Z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