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44525" concurrentCalc="0"/>
</workbook>
</file>

<file path=xl/sharedStrings.xml><?xml version="1.0" encoding="utf-8"?>
<sst xmlns="http://schemas.openxmlformats.org/spreadsheetml/2006/main" count="783" uniqueCount="317">
  <si>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</si>
  <si>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</si>
  <si>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</si>
  <si>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</si>
  <si>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</si>
  <si>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</si>
  <si>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</si>
  <si>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</si>
  <si>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</si>
  <si>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</si>
  <si>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</si>
  <si>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</si>
  <si>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</si>
  <si>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</si>
  <si>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</si>
  <si>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</si>
  <si>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</si>
  <si>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</si>
  <si>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</si>
  <si>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</si>
  <si>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</si>
  <si>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</si>
  <si>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</si>
  <si>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</si>
  <si>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</si>
  <si>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</si>
  <si>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</si>
  <si>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</si>
  <si>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</si>
  <si>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</si>
  <si>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</si>
  <si>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</si>
  <si>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</si>
  <si>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</si>
  <si>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</si>
  <si>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</si>
  <si>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</si>
  <si>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</si>
  <si>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</si>
  <si>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</si>
  <si>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</si>
  <si>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</si>
  <si>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</si>
  <si>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</si>
  <si>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</si>
  <si>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</si>
  <si>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</si>
  <si>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</si>
  <si>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</si>
  <si>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</si>
  <si>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</si>
  <si>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</si>
  <si>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</si>
  <si>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</si>
  <si>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</si>
  <si>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</si>
  <si>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</si>
  <si>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</si>
  <si>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</si>
  <si>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</si>
  <si>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</si>
  <si>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</si>
  <si>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QAMMAM94102</t>
  </si>
  <si>
    <t>合同交期</t>
  </si>
  <si>
    <t>产前确认样</t>
  </si>
  <si>
    <t>有</t>
  </si>
  <si>
    <t>无</t>
  </si>
  <si>
    <t>品名</t>
  </si>
  <si>
    <t>儿童卫裤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</si>
  <si>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</si>
  <si>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</si>
  <si>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</si>
  <si>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</si>
  <si>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</si>
  <si>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</si>
  <si>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</si>
  <si>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</si>
  <si>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</si>
  <si>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</si>
  <si>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CGDD24042600060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</si>
  <si>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</si>
  <si>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</si>
  <si>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</si>
  <si>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</si>
  <si>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</si>
  <si>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</si>
  <si>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</si>
  <si>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</si>
  <si>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</si>
  <si>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</si>
  <si>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</si>
  <si>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</si>
  <si>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</si>
  <si>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</si>
  <si>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</si>
  <si>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</si>
  <si>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</si>
  <si>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</si>
  <si>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</si>
  <si>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</si>
  <si>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</si>
  <si>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</si>
  <si>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</si>
  <si>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</si>
  <si>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</si>
  <si>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</si>
  <si>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</si>
  <si>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</si>
  <si>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</si>
  <si>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</si>
  <si>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</si>
  <si>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藏蓝</t>
  </si>
  <si>
    <t>黑色</t>
  </si>
  <si>
    <t>远山紫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</si>
  <si>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</si>
  <si>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</si>
  <si>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</si>
  <si>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</si>
  <si>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</si>
  <si>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</si>
  <si>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</si>
  <si>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</si>
  <si>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</si>
  <si>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</si>
  <si>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</si>
  <si>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</si>
  <si>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</si>
  <si>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</si>
  <si>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</si>
  <si>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</si>
  <si>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</si>
  <si>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</si>
  <si>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</si>
  <si>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</si>
  <si>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</si>
  <si>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</si>
  <si>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</si>
  <si>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</si>
  <si>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</si>
  <si>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120/56</t>
  </si>
  <si>
    <t>130/59</t>
  </si>
  <si>
    <t>140/55</t>
  </si>
  <si>
    <t>150/61</t>
  </si>
  <si>
    <t>160/67</t>
  </si>
  <si>
    <t>165/70</t>
  </si>
  <si>
    <t>洗前</t>
  </si>
  <si>
    <t>洗后</t>
  </si>
  <si>
    <t>裤外侧长（含腰）</t>
  </si>
  <si>
    <t>+0</t>
  </si>
  <si>
    <t>全松紧腰围 平量</t>
  </si>
  <si>
    <t>臀围（拉链合并后）</t>
  </si>
  <si>
    <t>+1</t>
  </si>
  <si>
    <t>腿围/2（拉链合并后）</t>
  </si>
  <si>
    <t>+0.5</t>
  </si>
  <si>
    <t>膝围/2（拉链合并后）</t>
  </si>
  <si>
    <r>
      <rPr>
        <b/>
        <sz val="11"/>
        <rFont val="宋体"/>
        <charset val="134"/>
        <scheme val="major"/>
      </rPr>
      <t>脚口/2（</t>
    </r>
    <r>
      <rPr>
        <b/>
        <sz val="11"/>
        <rFont val="宋体"/>
        <charset val="134"/>
      </rPr>
      <t>拉链合并后）</t>
    </r>
  </si>
  <si>
    <t>脚口/2（拉链打开）</t>
  </si>
  <si>
    <t>脚口/2（松量）</t>
  </si>
  <si>
    <t>前裆长</t>
  </si>
  <si>
    <t>后裆长</t>
  </si>
  <si>
    <t>腰头高</t>
  </si>
  <si>
    <t>脚口松紧宽</t>
  </si>
  <si>
    <t>侧袋开口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</si>
  <si>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</si>
  <si>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</si>
  <si>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</si>
  <si>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</si>
  <si>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</si>
  <si>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</si>
  <si>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</si>
  <si>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</si>
  <si>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</si>
  <si>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</si>
  <si>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</si>
  <si>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</si>
  <si>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</si>
  <si>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</si>
  <si>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</si>
  <si>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</si>
  <si>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</si>
  <si>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140/57</t>
  </si>
  <si>
    <t>150/63</t>
  </si>
  <si>
    <t>160/69</t>
  </si>
  <si>
    <t>170/75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</si>
  <si>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</si>
  <si>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</si>
  <si>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</si>
  <si>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</si>
  <si>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</si>
  <si>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</si>
  <si>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</si>
  <si>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</si>
  <si>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</si>
  <si>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</si>
  <si>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</si>
  <si>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</si>
  <si>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</si>
  <si>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</si>
  <si>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</si>
  <si>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</si>
  <si>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</si>
  <si>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</si>
  <si>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</si>
  <si>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采购凭证编号：CGDD24040100023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</si>
  <si>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</si>
  <si>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</si>
  <si>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</si>
  <si>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</si>
  <si>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</si>
  <si>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</si>
  <si>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</si>
  <si>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</si>
  <si>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</si>
  <si>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</si>
  <si>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</si>
  <si>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</si>
  <si>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</si>
  <si>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</si>
  <si>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</si>
  <si>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</si>
  <si>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</si>
  <si>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</si>
  <si>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</si>
  <si>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</si>
  <si>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</si>
  <si>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</si>
  <si>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</si>
  <si>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</si>
  <si>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</si>
  <si>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</si>
  <si>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</si>
  <si>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</si>
  <si>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</si>
  <si>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全松紧腰围 拉量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</si>
  <si>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</si>
  <si>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</si>
  <si>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</si>
  <si>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</si>
  <si>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</si>
  <si>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</si>
  <si>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</si>
  <si>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</si>
  <si>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</si>
  <si>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</si>
  <si>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</si>
  <si>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</si>
  <si>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</si>
  <si>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</si>
  <si>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</si>
  <si>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</si>
  <si>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2403Y0687</t>
  </si>
  <si>
    <t>暖绒弹力双面</t>
  </si>
  <si>
    <t>曙光白</t>
  </si>
  <si>
    <t>QAEEAM93655/94102</t>
  </si>
  <si>
    <t>三迈</t>
  </si>
  <si>
    <t>2403Y0688</t>
  </si>
  <si>
    <t>制表时间：2024/4/28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</si>
  <si>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</si>
  <si>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</si>
  <si>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</si>
  <si>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</si>
  <si>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</si>
  <si>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</si>
  <si>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</si>
  <si>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</si>
  <si>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</si>
  <si>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</si>
  <si>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</si>
  <si>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制表时间：2024/4/30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</si>
  <si>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</si>
  <si>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</si>
  <si>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</si>
  <si>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</si>
  <si>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</si>
  <si>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</si>
  <si>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</si>
  <si>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</si>
  <si>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</si>
  <si>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</si>
  <si>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</si>
  <si>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3#尼龙闭尾反装</t>
  </si>
  <si>
    <t>偉星</t>
  </si>
  <si>
    <t>无互染</t>
  </si>
  <si>
    <t>物料6</t>
  </si>
  <si>
    <t>物料7</t>
  </si>
  <si>
    <t>物料8</t>
  </si>
  <si>
    <t>物料9</t>
  </si>
  <si>
    <t>物料10</t>
  </si>
  <si>
    <t>制表时间：2024/5/5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</si>
  <si>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</si>
  <si>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</si>
  <si>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</si>
  <si>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</si>
  <si>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</si>
  <si>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</si>
  <si>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</si>
  <si>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</si>
  <si>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</si>
  <si>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</si>
  <si>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</si>
  <si>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</si>
  <si>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</si>
  <si>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</si>
  <si>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</si>
  <si>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</si>
  <si>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左前+侧拼</t>
  </si>
  <si>
    <t>烫标+章仔</t>
  </si>
  <si>
    <t>无脱落开裂</t>
  </si>
  <si>
    <t>制表时间：2024/5/7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</si>
  <si>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</si>
  <si>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</si>
  <si>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</si>
  <si>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</si>
  <si>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</si>
  <si>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制表时间：11-15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</si>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</sst>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  <numFmt numFmtId="178" formatCode="0_);[Red]\(0\)"/>
    <numFmt numFmtId="179" formatCode="0.0_ "/>
    <numFmt numFmtId="180" formatCode="_ [$¥-804]* #,##0.00_ ;_ [$¥-804]* \-#,##0.00_ ;_ [$¥-804]* &quot;-&quot;??_ ;_ @_ "/>
  </numFmts>
  <fonts count="7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b/>
      <sz val="11"/>
      <name val="宋体"/>
      <charset val="134"/>
      <scheme val="major"/>
    </font>
    <font>
      <sz val="11"/>
      <name val="宋体"/>
      <charset val="134"/>
      <scheme val="minor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b/>
      <sz val="12"/>
      <name val="仿宋_GB2312"/>
      <charset val="0"/>
    </font>
    <font>
      <b/>
      <sz val="12"/>
      <name val="微软雅黑"/>
      <charset val="134"/>
    </font>
    <font>
      <sz val="11"/>
      <name val="Arial"/>
      <charset val="134"/>
    </font>
    <font>
      <sz val="11"/>
      <color theme="1"/>
      <name val="Arial"/>
      <charset val="134"/>
    </font>
    <font>
      <sz val="10"/>
      <name val="仿宋_GB2312"/>
      <charset val="134"/>
    </font>
    <font>
      <b/>
      <sz val="11"/>
      <color theme="1"/>
      <name val="Arial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12" fillId="0" borderId="0" applyFont="0" applyFill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9" borderId="9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0" borderId="0"/>
    <xf numFmtId="0" fontId="55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2" fillId="13" borderId="97" applyNumberFormat="0" applyFont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98" applyNumberFormat="0" applyFill="0" applyAlignment="0" applyProtection="0">
      <alignment vertical="center"/>
    </xf>
    <xf numFmtId="0" fontId="10" fillId="0" borderId="0"/>
    <xf numFmtId="0" fontId="66" fillId="0" borderId="98" applyNumberFormat="0" applyFill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61" fillId="0" borderId="99" applyNumberFormat="0" applyFill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67" fillId="17" borderId="100" applyNumberFormat="0" applyAlignment="0" applyProtection="0">
      <alignment vertical="center"/>
    </xf>
    <xf numFmtId="0" fontId="68" fillId="17" borderId="96" applyNumberFormat="0" applyAlignment="0" applyProtection="0">
      <alignment vertical="center"/>
    </xf>
    <xf numFmtId="0" fontId="69" fillId="18" borderId="101" applyNumberFormat="0" applyAlignment="0" applyProtection="0">
      <alignment vertical="center"/>
    </xf>
    <xf numFmtId="0" fontId="10" fillId="0" borderId="0">
      <alignment vertical="center"/>
    </xf>
    <xf numFmtId="0" fontId="55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70" fillId="0" borderId="102" applyNumberFormat="0" applyFill="0" applyAlignment="0" applyProtection="0">
      <alignment vertical="center"/>
    </xf>
    <xf numFmtId="0" fontId="71" fillId="0" borderId="103" applyNumberFormat="0" applyFill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74" fillId="0" borderId="0"/>
    <xf numFmtId="0" fontId="10" fillId="0" borderId="0">
      <alignment vertical="center"/>
    </xf>
    <xf numFmtId="0" fontId="12" fillId="0" borderId="0">
      <alignment vertical="center"/>
    </xf>
  </cellStyleXfs>
  <cellXfs count="49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7" fillId="3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2" fillId="0" borderId="2" xfId="0" applyNumberFormat="1" applyFont="1" applyFill="1" applyBorder="1" applyAlignment="1" applyProtection="1">
      <alignment horizontal="center"/>
    </xf>
    <xf numFmtId="178" fontId="12" fillId="0" borderId="2" xfId="0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5" fillId="0" borderId="0" xfId="54" applyFont="1" applyFill="1" applyAlignment="1"/>
    <xf numFmtId="0" fontId="10" fillId="0" borderId="0" xfId="54" applyFont="1" applyFill="1" applyAlignment="1"/>
    <xf numFmtId="49" fontId="15" fillId="0" borderId="0" xfId="54" applyNumberFormat="1" applyFont="1" applyFill="1" applyAlignment="1"/>
    <xf numFmtId="0" fontId="0" fillId="0" borderId="0" xfId="0" applyFont="1" applyFill="1" applyBorder="1" applyAlignment="1">
      <alignment vertical="center"/>
    </xf>
    <xf numFmtId="0" fontId="16" fillId="0" borderId="0" xfId="54" applyFont="1" applyFill="1" applyBorder="1" applyAlignment="1">
      <alignment horizontal="center" vertical="center"/>
    </xf>
    <xf numFmtId="0" fontId="10" fillId="0" borderId="0" xfId="54" applyFont="1" applyFill="1" applyBorder="1" applyAlignment="1">
      <alignment horizontal="center" vertical="center"/>
    </xf>
    <xf numFmtId="0" fontId="15" fillId="0" borderId="0" xfId="54" applyFont="1" applyFill="1" applyBorder="1" applyAlignment="1">
      <alignment horizontal="center" vertical="center"/>
    </xf>
    <xf numFmtId="0" fontId="17" fillId="0" borderId="9" xfId="53" applyFont="1" applyFill="1" applyBorder="1" applyAlignment="1">
      <alignment horizontal="left" vertical="center"/>
    </xf>
    <xf numFmtId="0" fontId="17" fillId="0" borderId="10" xfId="53" applyFont="1" applyFill="1" applyBorder="1" applyAlignment="1">
      <alignment horizontal="center" vertical="center"/>
    </xf>
    <xf numFmtId="0" fontId="18" fillId="0" borderId="10" xfId="53" applyFont="1" applyFill="1" applyBorder="1" applyAlignment="1">
      <alignment horizontal="center" vertical="center"/>
    </xf>
    <xf numFmtId="0" fontId="17" fillId="0" borderId="11" xfId="53" applyFont="1" applyFill="1" applyBorder="1" applyAlignment="1">
      <alignment horizontal="center" vertical="center"/>
    </xf>
    <xf numFmtId="0" fontId="17" fillId="0" borderId="12" xfId="53" applyFont="1" applyFill="1" applyBorder="1" applyAlignment="1">
      <alignment vertical="center"/>
    </xf>
    <xf numFmtId="0" fontId="19" fillId="0" borderId="12" xfId="53" applyFont="1" applyFill="1" applyBorder="1" applyAlignment="1">
      <alignment horizontal="center" vertical="center"/>
    </xf>
    <xf numFmtId="0" fontId="20" fillId="0" borderId="13" xfId="54" applyFont="1" applyFill="1" applyBorder="1" applyAlignment="1" applyProtection="1">
      <alignment horizontal="center" vertical="center"/>
    </xf>
    <xf numFmtId="0" fontId="21" fillId="0" borderId="2" xfId="54" applyFont="1" applyFill="1" applyBorder="1" applyAlignment="1">
      <alignment horizontal="center" vertical="center"/>
    </xf>
    <xf numFmtId="0" fontId="11" fillId="0" borderId="2" xfId="54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49" fontId="23" fillId="0" borderId="2" xfId="3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center" vertical="center"/>
    </xf>
    <xf numFmtId="0" fontId="27" fillId="0" borderId="14" xfId="0" applyNumberFormat="1" applyFont="1" applyFill="1" applyBorder="1" applyAlignment="1">
      <alignment shrinkToFit="1"/>
    </xf>
    <xf numFmtId="0" fontId="28" fillId="0" borderId="15" xfId="0" applyNumberFormat="1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center" vertical="center"/>
    </xf>
    <xf numFmtId="0" fontId="29" fillId="0" borderId="0" xfId="30" applyNumberFormat="1" applyFont="1" applyFill="1" applyBorder="1" applyAlignment="1">
      <alignment horizontal="center" vertical="center"/>
    </xf>
    <xf numFmtId="0" fontId="30" fillId="0" borderId="0" xfId="54" applyFont="1" applyFill="1" applyAlignment="1"/>
    <xf numFmtId="0" fontId="11" fillId="0" borderId="0" xfId="54" applyFont="1" applyFill="1" applyAlignment="1"/>
    <xf numFmtId="0" fontId="15" fillId="0" borderId="16" xfId="54" applyFont="1" applyFill="1" applyBorder="1" applyAlignment="1">
      <alignment horizontal="center"/>
    </xf>
    <xf numFmtId="0" fontId="17" fillId="0" borderId="16" xfId="53" applyFont="1" applyFill="1" applyBorder="1" applyAlignment="1">
      <alignment horizontal="left" vertical="center"/>
    </xf>
    <xf numFmtId="0" fontId="15" fillId="0" borderId="16" xfId="53" applyFont="1" applyFill="1" applyBorder="1" applyAlignment="1">
      <alignment horizontal="center" vertical="center"/>
    </xf>
    <xf numFmtId="0" fontId="15" fillId="0" borderId="17" xfId="53" applyFont="1" applyFill="1" applyBorder="1" applyAlignment="1">
      <alignment horizontal="center" vertical="center"/>
    </xf>
    <xf numFmtId="0" fontId="15" fillId="0" borderId="5" xfId="54" applyFont="1" applyFill="1" applyBorder="1" applyAlignment="1">
      <alignment horizontal="center"/>
    </xf>
    <xf numFmtId="0" fontId="21" fillId="0" borderId="2" xfId="54" applyFont="1" applyFill="1" applyBorder="1" applyAlignment="1" applyProtection="1">
      <alignment horizontal="center" vertical="center"/>
    </xf>
    <xf numFmtId="0" fontId="21" fillId="0" borderId="18" xfId="54" applyFont="1" applyFill="1" applyBorder="1" applyAlignment="1" applyProtection="1">
      <alignment horizontal="center" vertical="center"/>
    </xf>
    <xf numFmtId="0" fontId="22" fillId="0" borderId="18" xfId="0" applyFont="1" applyFill="1" applyBorder="1" applyAlignment="1">
      <alignment horizontal="center" vertical="center" wrapText="1"/>
    </xf>
    <xf numFmtId="49" fontId="30" fillId="0" borderId="2" xfId="55" applyNumberFormat="1" applyFont="1" applyFill="1" applyBorder="1" applyAlignment="1">
      <alignment horizontal="center" vertical="center"/>
    </xf>
    <xf numFmtId="49" fontId="30" fillId="0" borderId="18" xfId="55" applyNumberFormat="1" applyFont="1" applyFill="1" applyBorder="1" applyAlignment="1">
      <alignment horizontal="center" vertical="center"/>
    </xf>
    <xf numFmtId="0" fontId="15" fillId="0" borderId="19" xfId="54" applyFont="1" applyFill="1" applyBorder="1" applyAlignment="1">
      <alignment horizontal="center"/>
    </xf>
    <xf numFmtId="49" fontId="15" fillId="0" borderId="20" xfId="54" applyNumberFormat="1" applyFont="1" applyFill="1" applyBorder="1" applyAlignment="1">
      <alignment horizontal="center"/>
    </xf>
    <xf numFmtId="49" fontId="30" fillId="0" borderId="20" xfId="55" applyNumberFormat="1" applyFont="1" applyFill="1" applyBorder="1" applyAlignment="1">
      <alignment horizontal="center" vertical="center"/>
    </xf>
    <xf numFmtId="49" fontId="30" fillId="0" borderId="21" xfId="55" applyNumberFormat="1" applyFont="1" applyFill="1" applyBorder="1" applyAlignment="1">
      <alignment horizontal="center" vertical="center"/>
    </xf>
    <xf numFmtId="0" fontId="21" fillId="0" borderId="0" xfId="54" applyFont="1" applyFill="1" applyAlignment="1"/>
    <xf numFmtId="14" fontId="21" fillId="0" borderId="0" xfId="54" applyNumberFormat="1" applyFont="1" applyFill="1" applyAlignment="1">
      <alignment horizontal="left"/>
    </xf>
    <xf numFmtId="0" fontId="10" fillId="0" borderId="0" xfId="53" applyFill="1" applyBorder="1" applyAlignment="1">
      <alignment horizontal="left" vertical="center"/>
    </xf>
    <xf numFmtId="0" fontId="10" fillId="0" borderId="0" xfId="53" applyFont="1" applyFill="1" applyAlignment="1">
      <alignment horizontal="left" vertical="center"/>
    </xf>
    <xf numFmtId="0" fontId="10" fillId="0" borderId="0" xfId="53" applyFill="1" applyAlignment="1">
      <alignment horizontal="left" vertical="center"/>
    </xf>
    <xf numFmtId="0" fontId="31" fillId="0" borderId="22" xfId="53" applyFont="1" applyBorder="1" applyAlignment="1">
      <alignment horizontal="center" vertical="top"/>
    </xf>
    <xf numFmtId="0" fontId="32" fillId="0" borderId="23" xfId="53" applyFont="1" applyFill="1" applyBorder="1" applyAlignment="1">
      <alignment horizontal="left" vertical="center"/>
    </xf>
    <xf numFmtId="0" fontId="18" fillId="0" borderId="24" xfId="53" applyFont="1" applyFill="1" applyBorder="1" applyAlignment="1">
      <alignment horizontal="left" vertical="center"/>
    </xf>
    <xf numFmtId="0" fontId="32" fillId="0" borderId="24" xfId="53" applyFont="1" applyFill="1" applyBorder="1" applyAlignment="1">
      <alignment horizontal="center" vertical="center"/>
    </xf>
    <xf numFmtId="0" fontId="11" fillId="0" borderId="24" xfId="53" applyFont="1" applyFill="1" applyBorder="1" applyAlignment="1">
      <alignment vertical="center"/>
    </xf>
    <xf numFmtId="0" fontId="32" fillId="0" borderId="24" xfId="53" applyFont="1" applyFill="1" applyBorder="1" applyAlignment="1">
      <alignment vertical="center"/>
    </xf>
    <xf numFmtId="0" fontId="18" fillId="0" borderId="25" xfId="53" applyFont="1" applyBorder="1" applyAlignment="1">
      <alignment horizontal="left" vertical="center"/>
    </xf>
    <xf numFmtId="0" fontId="18" fillId="0" borderId="26" xfId="53" applyFont="1" applyBorder="1" applyAlignment="1">
      <alignment horizontal="left" vertical="center"/>
    </xf>
    <xf numFmtId="0" fontId="32" fillId="0" borderId="27" xfId="53" applyFont="1" applyFill="1" applyBorder="1" applyAlignment="1">
      <alignment vertical="center"/>
    </xf>
    <xf numFmtId="0" fontId="18" fillId="0" borderId="25" xfId="53" applyFont="1" applyFill="1" applyBorder="1" applyAlignment="1">
      <alignment horizontal="left" vertical="center"/>
    </xf>
    <xf numFmtId="0" fontId="32" fillId="0" borderId="25" xfId="53" applyFont="1" applyFill="1" applyBorder="1" applyAlignment="1">
      <alignment vertical="center"/>
    </xf>
    <xf numFmtId="58" fontId="11" fillId="0" borderId="25" xfId="53" applyNumberFormat="1" applyFont="1" applyFill="1" applyBorder="1" applyAlignment="1">
      <alignment horizontal="center" vertical="center"/>
    </xf>
    <xf numFmtId="0" fontId="11" fillId="0" borderId="25" xfId="53" applyFont="1" applyFill="1" applyBorder="1" applyAlignment="1">
      <alignment horizontal="center" vertical="center"/>
    </xf>
    <xf numFmtId="0" fontId="32" fillId="0" borderId="25" xfId="53" applyFont="1" applyFill="1" applyBorder="1" applyAlignment="1">
      <alignment horizontal="center" vertical="center"/>
    </xf>
    <xf numFmtId="0" fontId="32" fillId="0" borderId="27" xfId="53" applyFont="1" applyFill="1" applyBorder="1" applyAlignment="1">
      <alignment horizontal="left" vertical="center"/>
    </xf>
    <xf numFmtId="0" fontId="32" fillId="0" borderId="25" xfId="53" applyFont="1" applyFill="1" applyBorder="1" applyAlignment="1">
      <alignment horizontal="left" vertical="center"/>
    </xf>
    <xf numFmtId="0" fontId="32" fillId="0" borderId="28" xfId="53" applyFont="1" applyFill="1" applyBorder="1" applyAlignment="1">
      <alignment vertical="center"/>
    </xf>
    <xf numFmtId="0" fontId="18" fillId="0" borderId="29" xfId="53" applyFont="1" applyFill="1" applyBorder="1" applyAlignment="1">
      <alignment horizontal="left" vertical="center"/>
    </xf>
    <xf numFmtId="0" fontId="32" fillId="0" borderId="29" xfId="53" applyFont="1" applyFill="1" applyBorder="1" applyAlignment="1">
      <alignment vertical="center"/>
    </xf>
    <xf numFmtId="0" fontId="11" fillId="0" borderId="29" xfId="53" applyFont="1" applyFill="1" applyBorder="1" applyAlignment="1">
      <alignment horizontal="left" vertical="center"/>
    </xf>
    <xf numFmtId="0" fontId="32" fillId="0" borderId="29" xfId="53" applyFont="1" applyFill="1" applyBorder="1" applyAlignment="1">
      <alignment horizontal="left" vertical="center"/>
    </xf>
    <xf numFmtId="0" fontId="32" fillId="0" borderId="0" xfId="53" applyFont="1" applyFill="1" applyBorder="1" applyAlignment="1">
      <alignment vertical="center"/>
    </xf>
    <xf numFmtId="0" fontId="11" fillId="0" borderId="0" xfId="53" applyFont="1" applyFill="1" applyBorder="1" applyAlignment="1">
      <alignment vertical="center"/>
    </xf>
    <xf numFmtId="0" fontId="11" fillId="0" borderId="0" xfId="53" applyFont="1" applyFill="1" applyAlignment="1">
      <alignment horizontal="left" vertical="center"/>
    </xf>
    <xf numFmtId="0" fontId="32" fillId="0" borderId="23" xfId="53" applyFont="1" applyFill="1" applyBorder="1" applyAlignment="1">
      <alignment vertical="center"/>
    </xf>
    <xf numFmtId="0" fontId="32" fillId="0" borderId="30" xfId="53" applyFont="1" applyFill="1" applyBorder="1" applyAlignment="1">
      <alignment horizontal="left" vertical="center"/>
    </xf>
    <xf numFmtId="0" fontId="32" fillId="0" borderId="31" xfId="53" applyFont="1" applyFill="1" applyBorder="1" applyAlignment="1">
      <alignment horizontal="left" vertical="center"/>
    </xf>
    <xf numFmtId="0" fontId="11" fillId="0" borderId="25" xfId="53" applyFont="1" applyFill="1" applyBorder="1" applyAlignment="1">
      <alignment horizontal="left" vertical="center"/>
    </xf>
    <xf numFmtId="0" fontId="11" fillId="0" borderId="25" xfId="53" applyFont="1" applyFill="1" applyBorder="1" applyAlignment="1">
      <alignment vertical="center"/>
    </xf>
    <xf numFmtId="0" fontId="11" fillId="0" borderId="32" xfId="53" applyFont="1" applyFill="1" applyBorder="1" applyAlignment="1">
      <alignment horizontal="center" vertical="center"/>
    </xf>
    <xf numFmtId="0" fontId="11" fillId="0" borderId="33" xfId="53" applyFont="1" applyFill="1" applyBorder="1" applyAlignment="1">
      <alignment horizontal="center" vertical="center"/>
    </xf>
    <xf numFmtId="0" fontId="33" fillId="0" borderId="34" xfId="53" applyFont="1" applyFill="1" applyBorder="1" applyAlignment="1">
      <alignment horizontal="left" vertical="center"/>
    </xf>
    <xf numFmtId="0" fontId="33" fillId="0" borderId="33" xfId="53" applyFont="1" applyFill="1" applyBorder="1" applyAlignment="1">
      <alignment horizontal="left" vertical="center"/>
    </xf>
    <xf numFmtId="0" fontId="11" fillId="0" borderId="29" xfId="53" applyFont="1" applyFill="1" applyBorder="1" applyAlignment="1">
      <alignment vertical="center"/>
    </xf>
    <xf numFmtId="0" fontId="11" fillId="0" borderId="0" xfId="53" applyFont="1" applyFill="1" applyBorder="1" applyAlignment="1">
      <alignment horizontal="left" vertical="center"/>
    </xf>
    <xf numFmtId="0" fontId="32" fillId="0" borderId="24" xfId="53" applyFont="1" applyFill="1" applyBorder="1" applyAlignment="1">
      <alignment horizontal="left" vertical="center"/>
    </xf>
    <xf numFmtId="0" fontId="11" fillId="0" borderId="27" xfId="53" applyFont="1" applyFill="1" applyBorder="1" applyAlignment="1">
      <alignment horizontal="left" vertical="center"/>
    </xf>
    <xf numFmtId="0" fontId="11" fillId="0" borderId="34" xfId="53" applyFont="1" applyFill="1" applyBorder="1" applyAlignment="1">
      <alignment horizontal="left" vertical="center"/>
    </xf>
    <xf numFmtId="0" fontId="11" fillId="0" borderId="33" xfId="53" applyFont="1" applyFill="1" applyBorder="1" applyAlignment="1">
      <alignment horizontal="left" vertical="center"/>
    </xf>
    <xf numFmtId="0" fontId="11" fillId="0" borderId="27" xfId="53" applyFont="1" applyFill="1" applyBorder="1" applyAlignment="1">
      <alignment horizontal="left" vertical="center" wrapText="1"/>
    </xf>
    <xf numFmtId="0" fontId="11" fillId="0" borderId="25" xfId="53" applyFont="1" applyFill="1" applyBorder="1" applyAlignment="1">
      <alignment horizontal="left" vertical="center" wrapText="1"/>
    </xf>
    <xf numFmtId="0" fontId="32" fillId="0" borderId="28" xfId="53" applyFont="1" applyFill="1" applyBorder="1" applyAlignment="1">
      <alignment horizontal="left" vertical="center"/>
    </xf>
    <xf numFmtId="0" fontId="10" fillId="0" borderId="29" xfId="53" applyFill="1" applyBorder="1" applyAlignment="1">
      <alignment horizontal="center" vertical="center"/>
    </xf>
    <xf numFmtId="0" fontId="32" fillId="0" borderId="35" xfId="53" applyFont="1" applyFill="1" applyBorder="1" applyAlignment="1">
      <alignment horizontal="center" vertical="center"/>
    </xf>
    <xf numFmtId="0" fontId="32" fillId="0" borderId="36" xfId="53" applyFont="1" applyFill="1" applyBorder="1" applyAlignment="1">
      <alignment horizontal="left" vertical="center"/>
    </xf>
    <xf numFmtId="0" fontId="11" fillId="0" borderId="34" xfId="53" applyFont="1" applyFill="1" applyBorder="1" applyAlignment="1">
      <alignment horizontal="right" vertical="center"/>
    </xf>
    <xf numFmtId="0" fontId="11" fillId="0" borderId="33" xfId="53" applyFont="1" applyFill="1" applyBorder="1" applyAlignment="1">
      <alignment horizontal="right" vertical="center"/>
    </xf>
    <xf numFmtId="0" fontId="33" fillId="0" borderId="23" xfId="53" applyFont="1" applyFill="1" applyBorder="1" applyAlignment="1">
      <alignment horizontal="left" vertical="center"/>
    </xf>
    <xf numFmtId="0" fontId="33" fillId="0" borderId="24" xfId="53" applyFont="1" applyFill="1" applyBorder="1" applyAlignment="1">
      <alignment horizontal="left" vertical="center"/>
    </xf>
    <xf numFmtId="0" fontId="32" fillId="0" borderId="32" xfId="53" applyFont="1" applyFill="1" applyBorder="1" applyAlignment="1">
      <alignment horizontal="left" vertical="center"/>
    </xf>
    <xf numFmtId="0" fontId="32" fillId="0" borderId="37" xfId="53" applyFont="1" applyFill="1" applyBorder="1" applyAlignment="1">
      <alignment horizontal="left" vertical="center"/>
    </xf>
    <xf numFmtId="0" fontId="11" fillId="0" borderId="29" xfId="53" applyFont="1" applyFill="1" applyBorder="1" applyAlignment="1">
      <alignment horizontal="center" vertical="center"/>
    </xf>
    <xf numFmtId="58" fontId="11" fillId="0" borderId="29" xfId="53" applyNumberFormat="1" applyFont="1" applyFill="1" applyBorder="1" applyAlignment="1">
      <alignment horizontal="center" vertical="center"/>
    </xf>
    <xf numFmtId="0" fontId="32" fillId="0" borderId="29" xfId="53" applyFont="1" applyFill="1" applyBorder="1" applyAlignment="1">
      <alignment horizontal="center" vertical="center"/>
    </xf>
    <xf numFmtId="0" fontId="11" fillId="0" borderId="24" xfId="53" applyFont="1" applyFill="1" applyBorder="1" applyAlignment="1">
      <alignment horizontal="center" vertical="center"/>
    </xf>
    <xf numFmtId="0" fontId="11" fillId="0" borderId="38" xfId="53" applyFont="1" applyFill="1" applyBorder="1" applyAlignment="1">
      <alignment horizontal="center" vertical="center"/>
    </xf>
    <xf numFmtId="0" fontId="32" fillId="0" borderId="26" xfId="53" applyFont="1" applyFill="1" applyBorder="1" applyAlignment="1">
      <alignment horizontal="center" vertical="center"/>
    </xf>
    <xf numFmtId="0" fontId="11" fillId="0" borderId="26" xfId="53" applyFont="1" applyFill="1" applyBorder="1" applyAlignment="1">
      <alignment horizontal="left" vertical="center"/>
    </xf>
    <xf numFmtId="0" fontId="11" fillId="0" borderId="39" xfId="53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2" fillId="0" borderId="40" xfId="53" applyFont="1" applyFill="1" applyBorder="1" applyAlignment="1">
      <alignment horizontal="left" vertical="center"/>
    </xf>
    <xf numFmtId="0" fontId="11" fillId="0" borderId="41" xfId="53" applyFont="1" applyFill="1" applyBorder="1" applyAlignment="1">
      <alignment horizontal="center" vertical="center"/>
    </xf>
    <xf numFmtId="0" fontId="33" fillId="0" borderId="41" xfId="53" applyFont="1" applyFill="1" applyBorder="1" applyAlignment="1">
      <alignment horizontal="left" vertical="center"/>
    </xf>
    <xf numFmtId="0" fontId="32" fillId="0" borderId="38" xfId="53" applyFont="1" applyFill="1" applyBorder="1" applyAlignment="1">
      <alignment horizontal="left" vertical="center"/>
    </xf>
    <xf numFmtId="0" fontId="32" fillId="0" borderId="26" xfId="53" applyFont="1" applyFill="1" applyBorder="1" applyAlignment="1">
      <alignment horizontal="left" vertical="center"/>
    </xf>
    <xf numFmtId="0" fontId="11" fillId="0" borderId="41" xfId="53" applyFont="1" applyFill="1" applyBorder="1" applyAlignment="1">
      <alignment horizontal="left" vertical="center"/>
    </xf>
    <xf numFmtId="0" fontId="11" fillId="0" borderId="26" xfId="53" applyFont="1" applyFill="1" applyBorder="1" applyAlignment="1">
      <alignment horizontal="left" vertical="center" wrapText="1"/>
    </xf>
    <xf numFmtId="0" fontId="10" fillId="0" borderId="39" xfId="53" applyFill="1" applyBorder="1" applyAlignment="1">
      <alignment horizontal="center" vertical="center"/>
    </xf>
    <xf numFmtId="0" fontId="32" fillId="0" borderId="40" xfId="53" applyFont="1" applyFill="1" applyBorder="1" applyAlignment="1">
      <alignment horizontal="center" vertical="center"/>
    </xf>
    <xf numFmtId="0" fontId="11" fillId="0" borderId="37" xfId="53" applyFont="1" applyFill="1" applyBorder="1" applyAlignment="1">
      <alignment horizontal="left" vertical="center"/>
    </xf>
    <xf numFmtId="0" fontId="11" fillId="0" borderId="26" xfId="53" applyFont="1" applyFill="1" applyBorder="1" applyAlignment="1">
      <alignment horizontal="center" vertical="center"/>
    </xf>
    <xf numFmtId="0" fontId="11" fillId="0" borderId="26" xfId="53" applyFont="1" applyFill="1" applyBorder="1" applyAlignment="1">
      <alignment horizontal="center" vertical="center" wrapText="1"/>
    </xf>
    <xf numFmtId="0" fontId="10" fillId="0" borderId="41" xfId="53" applyFont="1" applyFill="1" applyBorder="1" applyAlignment="1">
      <alignment horizontal="center" vertical="center"/>
    </xf>
    <xf numFmtId="0" fontId="22" fillId="0" borderId="41" xfId="53" applyFont="1" applyFill="1" applyBorder="1" applyAlignment="1">
      <alignment horizontal="center" vertical="center"/>
    </xf>
    <xf numFmtId="0" fontId="11" fillId="0" borderId="37" xfId="53" applyFont="1" applyFill="1" applyBorder="1" applyAlignment="1">
      <alignment horizontal="right" vertical="center"/>
    </xf>
    <xf numFmtId="0" fontId="11" fillId="0" borderId="42" xfId="53" applyFont="1" applyFill="1" applyBorder="1" applyAlignment="1">
      <alignment horizontal="center" vertical="center"/>
    </xf>
    <xf numFmtId="0" fontId="33" fillId="0" borderId="38" xfId="53" applyFont="1" applyFill="1" applyBorder="1" applyAlignment="1">
      <alignment horizontal="left" vertical="center"/>
    </xf>
    <xf numFmtId="0" fontId="11" fillId="0" borderId="39" xfId="53" applyFont="1" applyFill="1" applyBorder="1" applyAlignment="1">
      <alignment horizontal="center" vertical="center"/>
    </xf>
    <xf numFmtId="0" fontId="30" fillId="0" borderId="0" xfId="54" applyFont="1" applyFill="1" applyAlignment="1">
      <alignment horizontal="center"/>
    </xf>
    <xf numFmtId="0" fontId="0" fillId="0" borderId="12" xfId="53" applyFont="1" applyFill="1" applyBorder="1" applyAlignment="1">
      <alignment horizontal="center" vertical="center"/>
    </xf>
    <xf numFmtId="0" fontId="34" fillId="0" borderId="12" xfId="53" applyFont="1" applyFill="1" applyBorder="1" applyAlignment="1">
      <alignment horizontal="center" vertical="center"/>
    </xf>
    <xf numFmtId="0" fontId="19" fillId="0" borderId="43" xfId="53" applyFont="1" applyFill="1" applyBorder="1" applyAlignment="1">
      <alignment horizontal="center" vertical="center"/>
    </xf>
    <xf numFmtId="0" fontId="15" fillId="0" borderId="44" xfId="54" applyFont="1" applyFill="1" applyBorder="1" applyAlignment="1"/>
    <xf numFmtId="0" fontId="21" fillId="0" borderId="5" xfId="54" applyFont="1" applyFill="1" applyBorder="1" applyAlignment="1">
      <alignment horizontal="center" vertical="center"/>
    </xf>
    <xf numFmtId="0" fontId="15" fillId="0" borderId="8" xfId="54" applyFont="1" applyFill="1" applyBorder="1" applyAlignment="1"/>
    <xf numFmtId="0" fontId="12" fillId="0" borderId="2" xfId="60" applyFont="1" applyFill="1" applyBorder="1" applyAlignment="1">
      <alignment horizontal="center"/>
    </xf>
    <xf numFmtId="0" fontId="18" fillId="0" borderId="5" xfId="60" applyFont="1" applyFill="1" applyBorder="1" applyAlignment="1">
      <alignment horizontal="center"/>
    </xf>
    <xf numFmtId="0" fontId="23" fillId="0" borderId="45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left" vertical="center"/>
    </xf>
    <xf numFmtId="0" fontId="35" fillId="0" borderId="2" xfId="53" applyFont="1" applyFill="1" applyBorder="1" applyAlignment="1">
      <alignment horizontal="left" vertical="center"/>
    </xf>
    <xf numFmtId="0" fontId="35" fillId="0" borderId="2" xfId="53" applyFont="1" applyFill="1" applyBorder="1" applyAlignment="1">
      <alignment horizontal="center" vertical="center"/>
    </xf>
    <xf numFmtId="0" fontId="35" fillId="3" borderId="2" xfId="53" applyFont="1" applyFill="1" applyBorder="1" applyAlignment="1">
      <alignment horizontal="center" vertical="center"/>
    </xf>
    <xf numFmtId="0" fontId="35" fillId="0" borderId="5" xfId="53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vertical="center"/>
    </xf>
    <xf numFmtId="0" fontId="35" fillId="0" borderId="7" xfId="0" applyFont="1" applyFill="1" applyBorder="1" applyAlignment="1">
      <alignment vertical="center"/>
    </xf>
    <xf numFmtId="0" fontId="11" fillId="0" borderId="46" xfId="0" applyNumberFormat="1" applyFont="1" applyFill="1" applyBorder="1" applyAlignment="1">
      <alignment horizontal="center" shrinkToFit="1"/>
    </xf>
    <xf numFmtId="0" fontId="37" fillId="0" borderId="47" xfId="0" applyNumberFormat="1" applyFont="1" applyFill="1" applyBorder="1" applyAlignment="1">
      <alignment horizontal="center" shrinkToFit="1"/>
    </xf>
    <xf numFmtId="179" fontId="37" fillId="0" borderId="2" xfId="0" applyNumberFormat="1" applyFont="1" applyFill="1" applyBorder="1" applyAlignment="1">
      <alignment horizontal="center" vertical="center"/>
    </xf>
    <xf numFmtId="0" fontId="38" fillId="0" borderId="48" xfId="0" applyNumberFormat="1" applyFont="1" applyFill="1" applyBorder="1" applyAlignment="1">
      <alignment horizontal="center" vertical="center"/>
    </xf>
    <xf numFmtId="0" fontId="15" fillId="0" borderId="5" xfId="54" applyFont="1" applyFill="1" applyBorder="1" applyAlignment="1"/>
    <xf numFmtId="0" fontId="18" fillId="0" borderId="47" xfId="0" applyNumberFormat="1" applyFont="1" applyFill="1" applyBorder="1" applyAlignment="1">
      <alignment horizontal="center" shrinkToFit="1"/>
    </xf>
    <xf numFmtId="0" fontId="37" fillId="0" borderId="3" xfId="0" applyNumberFormat="1" applyFont="1" applyFill="1" applyBorder="1" applyAlignment="1">
      <alignment horizontal="center" vertical="center"/>
    </xf>
    <xf numFmtId="0" fontId="37" fillId="0" borderId="48" xfId="0" applyNumberFormat="1" applyFont="1" applyFill="1" applyBorder="1" applyAlignment="1">
      <alignment horizontal="center" vertical="center"/>
    </xf>
    <xf numFmtId="0" fontId="39" fillId="0" borderId="13" xfId="60" applyFont="1" applyFill="1" applyBorder="1" applyAlignment="1">
      <alignment horizontal="center"/>
    </xf>
    <xf numFmtId="0" fontId="37" fillId="0" borderId="2" xfId="0" applyNumberFormat="1" applyFont="1" applyFill="1" applyBorder="1" applyAlignment="1">
      <alignment horizontal="center" vertical="center"/>
    </xf>
    <xf numFmtId="0" fontId="40" fillId="0" borderId="2" xfId="0" applyNumberFormat="1" applyFont="1" applyFill="1" applyBorder="1" applyAlignment="1">
      <alignment horizontal="center" vertical="center"/>
    </xf>
    <xf numFmtId="179" fontId="37" fillId="0" borderId="5" xfId="0" applyNumberFormat="1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/>
    </xf>
    <xf numFmtId="0" fontId="28" fillId="0" borderId="49" xfId="0" applyNumberFormat="1" applyFont="1" applyFill="1" applyBorder="1" applyAlignment="1">
      <alignment horizontal="center" vertical="center"/>
    </xf>
    <xf numFmtId="0" fontId="15" fillId="0" borderId="50" xfId="54" applyFont="1" applyFill="1" applyBorder="1" applyAlignment="1"/>
    <xf numFmtId="176" fontId="2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7" fillId="0" borderId="11" xfId="53" applyFont="1" applyFill="1" applyBorder="1" applyAlignment="1">
      <alignment horizontal="left" vertical="center"/>
    </xf>
    <xf numFmtId="0" fontId="15" fillId="0" borderId="12" xfId="53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21" fillId="0" borderId="7" xfId="54" applyFont="1" applyFill="1" applyBorder="1" applyAlignment="1" applyProtection="1">
      <alignment horizontal="center" vertical="center"/>
    </xf>
    <xf numFmtId="0" fontId="41" fillId="0" borderId="7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49" fontId="30" fillId="0" borderId="37" xfId="55" applyNumberFormat="1" applyFont="1" applyFill="1" applyBorder="1" applyAlignment="1">
      <alignment horizontal="center" vertical="center"/>
    </xf>
    <xf numFmtId="49" fontId="30" fillId="0" borderId="25" xfId="55" applyNumberFormat="1" applyFont="1" applyFill="1" applyBorder="1" applyAlignment="1">
      <alignment horizontal="center" vertical="center"/>
    </xf>
    <xf numFmtId="49" fontId="9" fillId="0" borderId="25" xfId="0" applyNumberFormat="1" applyFont="1" applyFill="1" applyBorder="1" applyAlignment="1">
      <alignment horizontal="center" vertical="center"/>
    </xf>
    <xf numFmtId="49" fontId="30" fillId="0" borderId="51" xfId="55" applyNumberFormat="1" applyFont="1" applyFill="1" applyBorder="1" applyAlignment="1">
      <alignment horizontal="center" vertical="center"/>
    </xf>
    <xf numFmtId="49" fontId="30" fillId="0" borderId="52" xfId="55" applyNumberFormat="1" applyFont="1" applyFill="1" applyBorder="1" applyAlignment="1">
      <alignment horizontal="center" vertical="center"/>
    </xf>
    <xf numFmtId="49" fontId="42" fillId="0" borderId="52" xfId="55" applyNumberFormat="1" applyFont="1" applyFill="1" applyBorder="1" applyAlignment="1">
      <alignment horizontal="center" vertical="center"/>
    </xf>
    <xf numFmtId="49" fontId="9" fillId="0" borderId="52" xfId="0" applyNumberFormat="1" applyFont="1" applyFill="1" applyBorder="1" applyAlignment="1">
      <alignment horizontal="center" vertical="center"/>
    </xf>
    <xf numFmtId="49" fontId="15" fillId="0" borderId="53" xfId="54" applyNumberFormat="1" applyFont="1" applyFill="1" applyBorder="1" applyAlignment="1">
      <alignment horizontal="center"/>
    </xf>
    <xf numFmtId="49" fontId="15" fillId="0" borderId="54" xfId="54" applyNumberFormat="1" applyFont="1" applyFill="1" applyBorder="1" applyAlignment="1">
      <alignment horizontal="center"/>
    </xf>
    <xf numFmtId="49" fontId="30" fillId="0" borderId="54" xfId="55" applyNumberFormat="1" applyFont="1" applyFill="1" applyBorder="1" applyAlignment="1">
      <alignment horizontal="center" vertical="center"/>
    </xf>
    <xf numFmtId="49" fontId="9" fillId="0" borderId="54" xfId="0" applyNumberFormat="1" applyFont="1" applyFill="1" applyBorder="1" applyAlignment="1">
      <alignment horizontal="center" vertical="center"/>
    </xf>
    <xf numFmtId="14" fontId="21" fillId="0" borderId="0" xfId="54" applyNumberFormat="1" applyFont="1" applyFill="1" applyAlignment="1"/>
    <xf numFmtId="58" fontId="30" fillId="0" borderId="0" xfId="54" applyNumberFormat="1" applyFont="1" applyFill="1" applyAlignment="1">
      <alignment horizontal="left"/>
    </xf>
    <xf numFmtId="0" fontId="41" fillId="0" borderId="5" xfId="0" applyFont="1" applyFill="1" applyBorder="1" applyAlignment="1">
      <alignment horizontal="center" vertical="center"/>
    </xf>
    <xf numFmtId="49" fontId="9" fillId="0" borderId="55" xfId="0" applyNumberFormat="1" applyFont="1" applyFill="1" applyBorder="1" applyAlignment="1">
      <alignment horizontal="center" vertical="center"/>
    </xf>
    <xf numFmtId="49" fontId="9" fillId="0" borderId="32" xfId="0" applyNumberFormat="1" applyFont="1" applyFill="1" applyBorder="1" applyAlignment="1">
      <alignment horizontal="center" vertical="center"/>
    </xf>
    <xf numFmtId="0" fontId="10" fillId="0" borderId="0" xfId="53" applyFont="1" applyAlignment="1">
      <alignment horizontal="left" vertical="center"/>
    </xf>
    <xf numFmtId="0" fontId="22" fillId="0" borderId="56" xfId="53" applyFont="1" applyBorder="1" applyAlignment="1">
      <alignment horizontal="left" vertical="center"/>
    </xf>
    <xf numFmtId="0" fontId="18" fillId="0" borderId="57" xfId="53" applyFont="1" applyBorder="1" applyAlignment="1">
      <alignment horizontal="center" vertical="center"/>
    </xf>
    <xf numFmtId="0" fontId="22" fillId="0" borderId="57" xfId="53" applyFont="1" applyBorder="1" applyAlignment="1">
      <alignment horizontal="center" vertical="center"/>
    </xf>
    <xf numFmtId="0" fontId="33" fillId="0" borderId="57" xfId="53" applyFont="1" applyBorder="1" applyAlignment="1">
      <alignment horizontal="left" vertical="center"/>
    </xf>
    <xf numFmtId="0" fontId="33" fillId="0" borderId="23" xfId="53" applyFont="1" applyBorder="1" applyAlignment="1">
      <alignment horizontal="center" vertical="center"/>
    </xf>
    <xf numFmtId="0" fontId="33" fillId="0" borderId="24" xfId="53" applyFont="1" applyBorder="1" applyAlignment="1">
      <alignment horizontal="center" vertical="center"/>
    </xf>
    <xf numFmtId="0" fontId="33" fillId="0" borderId="38" xfId="53" applyFont="1" applyBorder="1" applyAlignment="1">
      <alignment horizontal="center" vertical="center"/>
    </xf>
    <xf numFmtId="0" fontId="22" fillId="0" borderId="23" xfId="53" applyFont="1" applyBorder="1" applyAlignment="1">
      <alignment horizontal="center" vertical="center"/>
    </xf>
    <xf numFmtId="0" fontId="22" fillId="0" borderId="24" xfId="53" applyFont="1" applyBorder="1" applyAlignment="1">
      <alignment horizontal="center" vertical="center"/>
    </xf>
    <xf numFmtId="0" fontId="22" fillId="0" borderId="38" xfId="53" applyFont="1" applyBorder="1" applyAlignment="1">
      <alignment horizontal="center" vertical="center"/>
    </xf>
    <xf numFmtId="0" fontId="33" fillId="0" borderId="27" xfId="53" applyFont="1" applyBorder="1" applyAlignment="1">
      <alignment horizontal="left" vertical="center"/>
    </xf>
    <xf numFmtId="0" fontId="33" fillId="0" borderId="25" xfId="53" applyFont="1" applyBorder="1" applyAlignment="1">
      <alignment horizontal="left" vertical="center"/>
    </xf>
    <xf numFmtId="14" fontId="18" fillId="0" borderId="25" xfId="53" applyNumberFormat="1" applyFont="1" applyBorder="1" applyAlignment="1">
      <alignment horizontal="center" vertical="center"/>
    </xf>
    <xf numFmtId="14" fontId="18" fillId="0" borderId="26" xfId="53" applyNumberFormat="1" applyFont="1" applyBorder="1" applyAlignment="1">
      <alignment horizontal="center" vertical="center"/>
    </xf>
    <xf numFmtId="0" fontId="33" fillId="0" borderId="27" xfId="53" applyFont="1" applyBorder="1" applyAlignment="1">
      <alignment vertical="center"/>
    </xf>
    <xf numFmtId="49" fontId="18" fillId="0" borderId="25" xfId="53" applyNumberFormat="1" applyFont="1" applyBorder="1" applyAlignment="1">
      <alignment horizontal="center" vertical="center"/>
    </xf>
    <xf numFmtId="0" fontId="18" fillId="0" borderId="26" xfId="53" applyFont="1" applyBorder="1" applyAlignment="1">
      <alignment horizontal="center" vertical="center"/>
    </xf>
    <xf numFmtId="0" fontId="33" fillId="0" borderId="25" xfId="53" applyFont="1" applyBorder="1" applyAlignment="1">
      <alignment vertical="center"/>
    </xf>
    <xf numFmtId="0" fontId="18" fillId="0" borderId="58" xfId="53" applyFont="1" applyBorder="1" applyAlignment="1">
      <alignment horizontal="center" vertical="center"/>
    </xf>
    <xf numFmtId="0" fontId="18" fillId="0" borderId="59" xfId="53" applyFont="1" applyBorder="1" applyAlignment="1">
      <alignment horizontal="center" vertical="center"/>
    </xf>
    <xf numFmtId="0" fontId="10" fillId="0" borderId="25" xfId="53" applyFont="1" applyBorder="1" applyAlignment="1">
      <alignment vertical="center"/>
    </xf>
    <xf numFmtId="0" fontId="43" fillId="0" borderId="28" xfId="53" applyFont="1" applyBorder="1" applyAlignment="1">
      <alignment vertical="center"/>
    </xf>
    <xf numFmtId="0" fontId="18" fillId="0" borderId="60" xfId="53" applyFont="1" applyBorder="1" applyAlignment="1">
      <alignment horizontal="center" vertical="center"/>
    </xf>
    <xf numFmtId="0" fontId="18" fillId="0" borderId="42" xfId="53" applyFont="1" applyBorder="1" applyAlignment="1">
      <alignment horizontal="center" vertical="center"/>
    </xf>
    <xf numFmtId="0" fontId="33" fillId="0" borderId="28" xfId="53" applyFont="1" applyBorder="1" applyAlignment="1">
      <alignment horizontal="left" vertical="center"/>
    </xf>
    <xf numFmtId="0" fontId="33" fillId="0" borderId="29" xfId="53" applyFont="1" applyBorder="1" applyAlignment="1">
      <alignment horizontal="left" vertical="center"/>
    </xf>
    <xf numFmtId="14" fontId="18" fillId="0" borderId="29" xfId="53" applyNumberFormat="1" applyFont="1" applyBorder="1" applyAlignment="1">
      <alignment horizontal="center" vertical="center"/>
    </xf>
    <xf numFmtId="14" fontId="18" fillId="0" borderId="39" xfId="53" applyNumberFormat="1" applyFont="1" applyBorder="1" applyAlignment="1">
      <alignment horizontal="center" vertical="center"/>
    </xf>
    <xf numFmtId="0" fontId="22" fillId="0" borderId="0" xfId="53" applyFont="1" applyBorder="1" applyAlignment="1">
      <alignment horizontal="left" vertical="center"/>
    </xf>
    <xf numFmtId="0" fontId="33" fillId="0" borderId="23" xfId="53" applyFont="1" applyBorder="1" applyAlignment="1">
      <alignment vertical="center"/>
    </xf>
    <xf numFmtId="0" fontId="10" fillId="0" borderId="24" xfId="53" applyFont="1" applyBorder="1" applyAlignment="1">
      <alignment horizontal="left" vertical="center"/>
    </xf>
    <xf numFmtId="0" fontId="18" fillId="0" borderId="24" xfId="53" applyFont="1" applyBorder="1" applyAlignment="1">
      <alignment horizontal="left" vertical="center"/>
    </xf>
    <xf numFmtId="0" fontId="10" fillId="0" borderId="24" xfId="53" applyFont="1" applyBorder="1" applyAlignment="1">
      <alignment vertical="center"/>
    </xf>
    <xf numFmtId="0" fontId="33" fillId="0" borderId="24" xfId="53" applyFont="1" applyBorder="1" applyAlignment="1">
      <alignment vertical="center"/>
    </xf>
    <xf numFmtId="0" fontId="10" fillId="0" borderId="25" xfId="53" applyFont="1" applyBorder="1" applyAlignment="1">
      <alignment horizontal="left" vertical="center"/>
    </xf>
    <xf numFmtId="0" fontId="33" fillId="0" borderId="0" xfId="53" applyFont="1" applyBorder="1" applyAlignment="1">
      <alignment horizontal="left" vertical="center"/>
    </xf>
    <xf numFmtId="0" fontId="11" fillId="0" borderId="36" xfId="53" applyFont="1" applyBorder="1" applyAlignment="1">
      <alignment horizontal="left" vertical="center" wrapText="1"/>
    </xf>
    <xf numFmtId="0" fontId="11" fillId="0" borderId="31" xfId="53" applyFont="1" applyBorder="1" applyAlignment="1">
      <alignment horizontal="left" vertical="center" wrapText="1"/>
    </xf>
    <xf numFmtId="0" fontId="11" fillId="0" borderId="61" xfId="53" applyFont="1" applyBorder="1" applyAlignment="1">
      <alignment horizontal="left" vertical="center" wrapText="1"/>
    </xf>
    <xf numFmtId="0" fontId="11" fillId="0" borderId="34" xfId="53" applyFont="1" applyBorder="1" applyAlignment="1">
      <alignment horizontal="left" vertical="center"/>
    </xf>
    <xf numFmtId="0" fontId="11" fillId="0" borderId="33" xfId="53" applyFont="1" applyBorder="1" applyAlignment="1">
      <alignment horizontal="left" vertical="center"/>
    </xf>
    <xf numFmtId="0" fontId="11" fillId="0" borderId="37" xfId="53" applyFont="1" applyBorder="1" applyAlignment="1">
      <alignment horizontal="left" vertical="center"/>
    </xf>
    <xf numFmtId="0" fontId="11" fillId="0" borderId="32" xfId="53" applyFont="1" applyBorder="1" applyAlignment="1">
      <alignment horizontal="left" vertical="center"/>
    </xf>
    <xf numFmtId="0" fontId="18" fillId="0" borderId="28" xfId="53" applyFont="1" applyBorder="1" applyAlignment="1">
      <alignment horizontal="left" vertical="center"/>
    </xf>
    <xf numFmtId="0" fontId="18" fillId="0" borderId="29" xfId="53" applyFont="1" applyBorder="1" applyAlignment="1">
      <alignment horizontal="left" vertical="center"/>
    </xf>
    <xf numFmtId="0" fontId="11" fillId="0" borderId="23" xfId="53" applyFont="1" applyBorder="1" applyAlignment="1">
      <alignment horizontal="left" vertical="center" wrapText="1"/>
    </xf>
    <xf numFmtId="0" fontId="11" fillId="0" borderId="24" xfId="53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33" fillId="0" borderId="27" xfId="53" applyFont="1" applyFill="1" applyBorder="1" applyAlignment="1">
      <alignment horizontal="left" vertical="center"/>
    </xf>
    <xf numFmtId="0" fontId="33" fillId="0" borderId="28" xfId="53" applyFont="1" applyBorder="1" applyAlignment="1">
      <alignment horizontal="center" vertical="center"/>
    </xf>
    <xf numFmtId="0" fontId="33" fillId="0" borderId="29" xfId="53" applyFont="1" applyBorder="1" applyAlignment="1">
      <alignment horizontal="center" vertical="center"/>
    </xf>
    <xf numFmtId="0" fontId="33" fillId="0" borderId="27" xfId="53" applyFont="1" applyBorder="1" applyAlignment="1">
      <alignment horizontal="center" vertical="center"/>
    </xf>
    <xf numFmtId="0" fontId="33" fillId="0" borderId="25" xfId="53" applyFont="1" applyBorder="1" applyAlignment="1">
      <alignment horizontal="center" vertical="center"/>
    </xf>
    <xf numFmtId="0" fontId="32" fillId="0" borderId="25" xfId="53" applyFont="1" applyBorder="1" applyAlignment="1">
      <alignment horizontal="left" vertical="center"/>
    </xf>
    <xf numFmtId="0" fontId="33" fillId="0" borderId="62" xfId="53" applyFont="1" applyFill="1" applyBorder="1" applyAlignment="1">
      <alignment horizontal="left" vertical="center"/>
    </xf>
    <xf numFmtId="0" fontId="33" fillId="0" borderId="63" xfId="53" applyFont="1" applyFill="1" applyBorder="1" applyAlignment="1">
      <alignment horizontal="left" vertical="center"/>
    </xf>
    <xf numFmtId="0" fontId="22" fillId="0" borderId="0" xfId="53" applyFont="1" applyFill="1" applyBorder="1" applyAlignment="1">
      <alignment horizontal="left" vertical="center"/>
    </xf>
    <xf numFmtId="0" fontId="18" fillId="0" borderId="36" xfId="53" applyFont="1" applyFill="1" applyBorder="1" applyAlignment="1">
      <alignment horizontal="left" vertical="center"/>
    </xf>
    <xf numFmtId="0" fontId="18" fillId="0" borderId="31" xfId="53" applyFont="1" applyFill="1" applyBorder="1" applyAlignment="1">
      <alignment horizontal="left" vertical="center"/>
    </xf>
    <xf numFmtId="0" fontId="18" fillId="0" borderId="34" xfId="53" applyFont="1" applyFill="1" applyBorder="1" applyAlignment="1">
      <alignment horizontal="left" vertical="center"/>
    </xf>
    <xf numFmtId="0" fontId="18" fillId="0" borderId="33" xfId="53" applyFont="1" applyFill="1" applyBorder="1" applyAlignment="1">
      <alignment horizontal="left" vertical="center"/>
    </xf>
    <xf numFmtId="0" fontId="33" fillId="0" borderId="34" xfId="53" applyFont="1" applyBorder="1" applyAlignment="1">
      <alignment horizontal="left" vertical="center"/>
    </xf>
    <xf numFmtId="0" fontId="33" fillId="0" borderId="33" xfId="53" applyFont="1" applyBorder="1" applyAlignment="1">
      <alignment horizontal="left" vertical="center"/>
    </xf>
    <xf numFmtId="0" fontId="22" fillId="0" borderId="64" xfId="53" applyFont="1" applyBorder="1" applyAlignment="1">
      <alignment vertical="center"/>
    </xf>
    <xf numFmtId="0" fontId="18" fillId="0" borderId="65" xfId="53" applyFont="1" applyBorder="1" applyAlignment="1">
      <alignment horizontal="center" vertical="center"/>
    </xf>
    <xf numFmtId="0" fontId="22" fillId="0" borderId="65" xfId="53" applyFont="1" applyBorder="1" applyAlignment="1">
      <alignment vertical="center"/>
    </xf>
    <xf numFmtId="58" fontId="10" fillId="0" borderId="65" xfId="53" applyNumberFormat="1" applyFont="1" applyBorder="1" applyAlignment="1">
      <alignment vertical="center"/>
    </xf>
    <xf numFmtId="0" fontId="22" fillId="0" borderId="65" xfId="53" applyFont="1" applyBorder="1" applyAlignment="1">
      <alignment horizontal="center" vertical="center"/>
    </xf>
    <xf numFmtId="0" fontId="22" fillId="0" borderId="66" xfId="53" applyFont="1" applyFill="1" applyBorder="1" applyAlignment="1">
      <alignment horizontal="left" vertical="center"/>
    </xf>
    <xf numFmtId="0" fontId="22" fillId="0" borderId="65" xfId="53" applyFont="1" applyFill="1" applyBorder="1" applyAlignment="1">
      <alignment horizontal="left" vertical="center"/>
    </xf>
    <xf numFmtId="0" fontId="22" fillId="0" borderId="67" xfId="53" applyFont="1" applyFill="1" applyBorder="1" applyAlignment="1">
      <alignment horizontal="center" vertical="center"/>
    </xf>
    <xf numFmtId="0" fontId="22" fillId="0" borderId="52" xfId="53" applyFont="1" applyFill="1" applyBorder="1" applyAlignment="1">
      <alignment horizontal="center" vertical="center"/>
    </xf>
    <xf numFmtId="0" fontId="22" fillId="0" borderId="28" xfId="53" applyFont="1" applyFill="1" applyBorder="1" applyAlignment="1">
      <alignment horizontal="center" vertical="center"/>
    </xf>
    <xf numFmtId="0" fontId="22" fillId="0" borderId="29" xfId="53" applyFont="1" applyFill="1" applyBorder="1" applyAlignment="1">
      <alignment horizontal="center" vertical="center"/>
    </xf>
    <xf numFmtId="0" fontId="10" fillId="0" borderId="57" xfId="53" applyFont="1" applyBorder="1" applyAlignment="1">
      <alignment horizontal="center" vertical="center"/>
    </xf>
    <xf numFmtId="0" fontId="10" fillId="0" borderId="68" xfId="53" applyFont="1" applyBorder="1" applyAlignment="1">
      <alignment horizontal="center" vertical="center"/>
    </xf>
    <xf numFmtId="0" fontId="18" fillId="0" borderId="39" xfId="53" applyFont="1" applyBorder="1" applyAlignment="1">
      <alignment horizontal="left" vertical="center"/>
    </xf>
    <xf numFmtId="0" fontId="18" fillId="0" borderId="38" xfId="53" applyFont="1" applyBorder="1" applyAlignment="1">
      <alignment horizontal="left" vertical="center"/>
    </xf>
    <xf numFmtId="0" fontId="33" fillId="0" borderId="39" xfId="53" applyFont="1" applyBorder="1" applyAlignment="1">
      <alignment horizontal="left" vertical="center"/>
    </xf>
    <xf numFmtId="0" fontId="32" fillId="0" borderId="24" xfId="53" applyFont="1" applyBorder="1" applyAlignment="1">
      <alignment horizontal="left" vertical="center"/>
    </xf>
    <xf numFmtId="0" fontId="32" fillId="0" borderId="38" xfId="53" applyFont="1" applyBorder="1" applyAlignment="1">
      <alignment horizontal="left" vertical="center"/>
    </xf>
    <xf numFmtId="0" fontId="32" fillId="0" borderId="32" xfId="53" applyFont="1" applyBorder="1" applyAlignment="1">
      <alignment horizontal="left" vertical="center"/>
    </xf>
    <xf numFmtId="0" fontId="32" fillId="0" borderId="33" xfId="53" applyFont="1" applyBorder="1" applyAlignment="1">
      <alignment horizontal="left" vertical="center"/>
    </xf>
    <xf numFmtId="0" fontId="32" fillId="0" borderId="41" xfId="53" applyFont="1" applyBorder="1" applyAlignment="1">
      <alignment horizontal="left" vertical="center"/>
    </xf>
    <xf numFmtId="0" fontId="18" fillId="0" borderId="26" xfId="53" applyFont="1" applyFill="1" applyBorder="1" applyAlignment="1">
      <alignment horizontal="left" vertical="center"/>
    </xf>
    <xf numFmtId="0" fontId="33" fillId="0" borderId="39" xfId="53" applyFont="1" applyBorder="1" applyAlignment="1">
      <alignment horizontal="center" vertical="center"/>
    </xf>
    <xf numFmtId="0" fontId="32" fillId="0" borderId="26" xfId="53" applyFont="1" applyBorder="1" applyAlignment="1">
      <alignment horizontal="left" vertical="center"/>
    </xf>
    <xf numFmtId="0" fontId="33" fillId="0" borderId="42" xfId="53" applyFont="1" applyFill="1" applyBorder="1" applyAlignment="1">
      <alignment horizontal="left" vertical="center"/>
    </xf>
    <xf numFmtId="0" fontId="18" fillId="0" borderId="40" xfId="53" applyFont="1" applyFill="1" applyBorder="1" applyAlignment="1">
      <alignment horizontal="left" vertical="center"/>
    </xf>
    <xf numFmtId="0" fontId="18" fillId="0" borderId="41" xfId="53" applyFont="1" applyFill="1" applyBorder="1" applyAlignment="1">
      <alignment horizontal="left" vertical="center"/>
    </xf>
    <xf numFmtId="0" fontId="33" fillId="0" borderId="41" xfId="53" applyFont="1" applyBorder="1" applyAlignment="1">
      <alignment horizontal="left" vertical="center"/>
    </xf>
    <xf numFmtId="0" fontId="18" fillId="0" borderId="69" xfId="53" applyFont="1" applyBorder="1" applyAlignment="1">
      <alignment horizontal="center" vertical="center"/>
    </xf>
    <xf numFmtId="0" fontId="22" fillId="0" borderId="70" xfId="53" applyFont="1" applyFill="1" applyBorder="1" applyAlignment="1">
      <alignment horizontal="left" vertical="center"/>
    </xf>
    <xf numFmtId="0" fontId="22" fillId="0" borderId="71" xfId="53" applyFont="1" applyFill="1" applyBorder="1" applyAlignment="1">
      <alignment horizontal="center" vertical="center"/>
    </xf>
    <xf numFmtId="0" fontId="22" fillId="0" borderId="39" xfId="53" applyFont="1" applyFill="1" applyBorder="1" applyAlignment="1">
      <alignment horizontal="center" vertical="center"/>
    </xf>
    <xf numFmtId="0" fontId="15" fillId="0" borderId="0" xfId="54" applyFont="1" applyFill="1" applyAlignment="1">
      <alignment horizontal="left"/>
    </xf>
    <xf numFmtId="0" fontId="15" fillId="0" borderId="12" xfId="54" applyFont="1" applyFill="1" applyBorder="1" applyAlignment="1">
      <alignment horizontal="center"/>
    </xf>
    <xf numFmtId="0" fontId="15" fillId="0" borderId="2" xfId="54" applyFont="1" applyFill="1" applyBorder="1" applyAlignment="1">
      <alignment horizontal="center"/>
    </xf>
    <xf numFmtId="0" fontId="15" fillId="0" borderId="49" xfId="54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17" fillId="0" borderId="12" xfId="53" applyFont="1" applyFill="1" applyBorder="1" applyAlignment="1">
      <alignment horizontal="left" vertical="center"/>
    </xf>
    <xf numFmtId="0" fontId="15" fillId="0" borderId="72" xfId="53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left" vertical="center"/>
    </xf>
    <xf numFmtId="0" fontId="21" fillId="0" borderId="74" xfId="54" applyFont="1" applyFill="1" applyBorder="1" applyAlignment="1" applyProtection="1">
      <alignment horizontal="center" vertical="center"/>
    </xf>
    <xf numFmtId="0" fontId="0" fillId="0" borderId="75" xfId="0" applyFont="1" applyFill="1" applyBorder="1" applyAlignment="1">
      <alignment horizontal="left" vertical="center"/>
    </xf>
    <xf numFmtId="180" fontId="24" fillId="0" borderId="8" xfId="0" applyNumberFormat="1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76" xfId="0" applyFont="1" applyFill="1" applyBorder="1" applyAlignment="1">
      <alignment horizontal="center" vertical="center"/>
    </xf>
    <xf numFmtId="0" fontId="24" fillId="0" borderId="25" xfId="0" applyNumberFormat="1" applyFont="1" applyFill="1" applyBorder="1" applyAlignment="1">
      <alignment horizontal="center" vertical="center"/>
    </xf>
    <xf numFmtId="0" fontId="15" fillId="0" borderId="25" xfId="54" applyFont="1" applyFill="1" applyBorder="1" applyAlignment="1"/>
    <xf numFmtId="0" fontId="24" fillId="0" borderId="77" xfId="0" applyNumberFormat="1" applyFont="1" applyFill="1" applyBorder="1" applyAlignment="1">
      <alignment horizontal="center" vertical="center"/>
    </xf>
    <xf numFmtId="49" fontId="30" fillId="0" borderId="77" xfId="55" applyNumberFormat="1" applyFont="1" applyFill="1" applyBorder="1" applyAlignment="1">
      <alignment horizontal="center" vertical="center"/>
    </xf>
    <xf numFmtId="49" fontId="30" fillId="0" borderId="78" xfId="55" applyNumberFormat="1" applyFont="1" applyFill="1" applyBorder="1" applyAlignment="1">
      <alignment horizontal="center" vertical="center"/>
    </xf>
    <xf numFmtId="0" fontId="10" fillId="0" borderId="0" xfId="53" applyFont="1" applyBorder="1" applyAlignment="1">
      <alignment horizontal="left" vertical="center"/>
    </xf>
    <xf numFmtId="0" fontId="44" fillId="0" borderId="22" xfId="53" applyFont="1" applyBorder="1" applyAlignment="1">
      <alignment horizontal="center" vertical="top"/>
    </xf>
    <xf numFmtId="0" fontId="33" fillId="0" borderId="79" xfId="53" applyFont="1" applyBorder="1" applyAlignment="1">
      <alignment horizontal="left" vertical="center"/>
    </xf>
    <xf numFmtId="0" fontId="33" fillId="0" borderId="22" xfId="53" applyFont="1" applyBorder="1" applyAlignment="1">
      <alignment horizontal="left" vertical="center"/>
    </xf>
    <xf numFmtId="0" fontId="33" fillId="0" borderId="35" xfId="53" applyFont="1" applyBorder="1" applyAlignment="1">
      <alignment horizontal="left" vertical="center"/>
    </xf>
    <xf numFmtId="0" fontId="22" fillId="0" borderId="66" xfId="53" applyFont="1" applyBorder="1" applyAlignment="1">
      <alignment horizontal="left" vertical="center"/>
    </xf>
    <xf numFmtId="0" fontId="22" fillId="0" borderId="65" xfId="53" applyFont="1" applyBorder="1" applyAlignment="1">
      <alignment horizontal="left" vertical="center"/>
    </xf>
    <xf numFmtId="0" fontId="33" fillId="0" borderId="67" xfId="53" applyFont="1" applyBorder="1" applyAlignment="1">
      <alignment vertical="center"/>
    </xf>
    <xf numFmtId="0" fontId="10" fillId="0" borderId="52" xfId="53" applyFont="1" applyBorder="1" applyAlignment="1">
      <alignment horizontal="left" vertical="center"/>
    </xf>
    <xf numFmtId="0" fontId="18" fillId="0" borderId="52" xfId="53" applyFont="1" applyBorder="1" applyAlignment="1">
      <alignment horizontal="left" vertical="center"/>
    </xf>
    <xf numFmtId="0" fontId="10" fillId="0" borderId="52" xfId="53" applyFont="1" applyBorder="1" applyAlignment="1">
      <alignment vertical="center"/>
    </xf>
    <xf numFmtId="0" fontId="33" fillId="0" borderId="52" xfId="53" applyFont="1" applyBorder="1" applyAlignment="1">
      <alignment vertical="center"/>
    </xf>
    <xf numFmtId="0" fontId="33" fillId="0" borderId="67" xfId="53" applyFont="1" applyBorder="1" applyAlignment="1">
      <alignment horizontal="center" vertical="center"/>
    </xf>
    <xf numFmtId="0" fontId="18" fillId="0" borderId="52" xfId="53" applyFont="1" applyBorder="1" applyAlignment="1">
      <alignment horizontal="center" vertical="center"/>
    </xf>
    <xf numFmtId="0" fontId="33" fillId="0" borderId="52" xfId="53" applyFont="1" applyBorder="1" applyAlignment="1">
      <alignment horizontal="center" vertical="center"/>
    </xf>
    <xf numFmtId="0" fontId="10" fillId="0" borderId="52" xfId="53" applyFont="1" applyBorder="1" applyAlignment="1">
      <alignment horizontal="center" vertical="center"/>
    </xf>
    <xf numFmtId="0" fontId="18" fillId="0" borderId="25" xfId="53" applyFont="1" applyBorder="1" applyAlignment="1">
      <alignment horizontal="center" vertical="center"/>
    </xf>
    <xf numFmtId="0" fontId="10" fillId="0" borderId="25" xfId="53" applyFont="1" applyBorder="1" applyAlignment="1">
      <alignment horizontal="center" vertical="center"/>
    </xf>
    <xf numFmtId="0" fontId="33" fillId="0" borderId="62" xfId="53" applyFont="1" applyBorder="1" applyAlignment="1">
      <alignment horizontal="left" vertical="center" wrapText="1"/>
    </xf>
    <xf numFmtId="0" fontId="33" fillId="0" borderId="63" xfId="53" applyFont="1" applyBorder="1" applyAlignment="1">
      <alignment horizontal="left" vertical="center" wrapText="1"/>
    </xf>
    <xf numFmtId="0" fontId="33" fillId="0" borderId="80" xfId="53" applyFont="1" applyBorder="1" applyAlignment="1">
      <alignment horizontal="left" vertical="center"/>
    </xf>
    <xf numFmtId="0" fontId="33" fillId="0" borderId="81" xfId="53" applyFont="1" applyBorder="1" applyAlignment="1">
      <alignment horizontal="left" vertical="center"/>
    </xf>
    <xf numFmtId="0" fontId="45" fillId="0" borderId="82" xfId="53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6" fillId="3" borderId="2" xfId="0" applyFont="1" applyFill="1" applyBorder="1" applyAlignment="1" applyProtection="1">
      <alignment horizontal="center" vertical="center" wrapText="1"/>
      <protection locked="0"/>
    </xf>
    <xf numFmtId="0" fontId="47" fillId="0" borderId="2" xfId="0" applyFont="1" applyFill="1" applyBorder="1" applyAlignment="1">
      <alignment horizontal="center" vertical="center"/>
    </xf>
    <xf numFmtId="9" fontId="18" fillId="0" borderId="2" xfId="53" applyNumberFormat="1" applyFont="1" applyBorder="1" applyAlignment="1">
      <alignment horizontal="center" vertical="center"/>
    </xf>
    <xf numFmtId="9" fontId="18" fillId="0" borderId="52" xfId="53" applyNumberFormat="1" applyFont="1" applyBorder="1" applyAlignment="1">
      <alignment horizontal="center" vertical="center"/>
    </xf>
    <xf numFmtId="9" fontId="18" fillId="0" borderId="25" xfId="53" applyNumberFormat="1" applyFont="1" applyBorder="1" applyAlignment="1">
      <alignment horizontal="center" vertical="center"/>
    </xf>
    <xf numFmtId="0" fontId="18" fillId="0" borderId="27" xfId="53" applyFont="1" applyBorder="1" applyAlignment="1">
      <alignment horizontal="left" vertical="center"/>
    </xf>
    <xf numFmtId="0" fontId="22" fillId="0" borderId="66" xfId="0" applyFont="1" applyBorder="1" applyAlignment="1">
      <alignment horizontal="left" vertical="center"/>
    </xf>
    <xf numFmtId="0" fontId="22" fillId="0" borderId="65" xfId="0" applyFont="1" applyBorder="1" applyAlignment="1">
      <alignment horizontal="left" vertical="center"/>
    </xf>
    <xf numFmtId="9" fontId="18" fillId="0" borderId="36" xfId="53" applyNumberFormat="1" applyFont="1" applyBorder="1" applyAlignment="1">
      <alignment horizontal="left" vertical="center"/>
    </xf>
    <xf numFmtId="9" fontId="18" fillId="0" borderId="31" xfId="53" applyNumberFormat="1" applyFont="1" applyBorder="1" applyAlignment="1">
      <alignment horizontal="left" vertical="center"/>
    </xf>
    <xf numFmtId="9" fontId="18" fillId="0" borderId="62" xfId="53" applyNumberFormat="1" applyFont="1" applyBorder="1" applyAlignment="1">
      <alignment horizontal="left" vertical="center"/>
    </xf>
    <xf numFmtId="9" fontId="18" fillId="0" borderId="63" xfId="53" applyNumberFormat="1" applyFont="1" applyBorder="1" applyAlignment="1">
      <alignment horizontal="left" vertical="center"/>
    </xf>
    <xf numFmtId="0" fontId="32" fillId="0" borderId="67" xfId="53" applyFont="1" applyFill="1" applyBorder="1" applyAlignment="1">
      <alignment horizontal="left" vertical="center"/>
    </xf>
    <xf numFmtId="0" fontId="32" fillId="0" borderId="52" xfId="53" applyFont="1" applyFill="1" applyBorder="1" applyAlignment="1">
      <alignment horizontal="left" vertical="center"/>
    </xf>
    <xf numFmtId="0" fontId="32" fillId="0" borderId="60" xfId="53" applyFont="1" applyFill="1" applyBorder="1" applyAlignment="1">
      <alignment horizontal="left" vertical="center"/>
    </xf>
    <xf numFmtId="0" fontId="32" fillId="0" borderId="63" xfId="53" applyFont="1" applyFill="1" applyBorder="1" applyAlignment="1">
      <alignment horizontal="left" vertical="center"/>
    </xf>
    <xf numFmtId="0" fontId="22" fillId="0" borderId="35" xfId="53" applyFont="1" applyFill="1" applyBorder="1" applyAlignment="1">
      <alignment horizontal="left" vertical="center"/>
    </xf>
    <xf numFmtId="0" fontId="18" fillId="0" borderId="83" xfId="53" applyFont="1" applyFill="1" applyBorder="1" applyAlignment="1">
      <alignment horizontal="left" vertical="center"/>
    </xf>
    <xf numFmtId="0" fontId="18" fillId="0" borderId="84" xfId="53" applyFont="1" applyFill="1" applyBorder="1" applyAlignment="1">
      <alignment horizontal="left" vertical="center"/>
    </xf>
    <xf numFmtId="0" fontId="22" fillId="0" borderId="56" xfId="53" applyFont="1" applyBorder="1" applyAlignment="1">
      <alignment vertical="center"/>
    </xf>
    <xf numFmtId="0" fontId="48" fillId="0" borderId="65" xfId="53" applyFont="1" applyBorder="1" applyAlignment="1">
      <alignment horizontal="center" vertical="center"/>
    </xf>
    <xf numFmtId="0" fontId="22" fillId="0" borderId="57" xfId="53" applyFont="1" applyBorder="1" applyAlignment="1">
      <alignment vertical="center"/>
    </xf>
    <xf numFmtId="0" fontId="18" fillId="0" borderId="85" xfId="53" applyFont="1" applyBorder="1" applyAlignment="1">
      <alignment vertical="center"/>
    </xf>
    <xf numFmtId="0" fontId="22" fillId="0" borderId="85" xfId="53" applyFont="1" applyBorder="1" applyAlignment="1">
      <alignment vertical="center"/>
    </xf>
    <xf numFmtId="58" fontId="10" fillId="0" borderId="57" xfId="53" applyNumberFormat="1" applyFont="1" applyBorder="1" applyAlignment="1">
      <alignment vertical="center"/>
    </xf>
    <xf numFmtId="0" fontId="22" fillId="0" borderId="35" xfId="53" applyFont="1" applyBorder="1" applyAlignment="1">
      <alignment horizontal="center" vertical="center"/>
    </xf>
    <xf numFmtId="0" fontId="18" fillId="0" borderId="86" xfId="53" applyFont="1" applyFill="1" applyBorder="1" applyAlignment="1">
      <alignment horizontal="left" vertical="center"/>
    </xf>
    <xf numFmtId="0" fontId="18" fillId="0" borderId="35" xfId="53" applyFont="1" applyFill="1" applyBorder="1" applyAlignment="1">
      <alignment horizontal="left" vertical="center"/>
    </xf>
    <xf numFmtId="0" fontId="33" fillId="0" borderId="87" xfId="53" applyFont="1" applyBorder="1" applyAlignment="1">
      <alignment horizontal="left" vertical="center"/>
    </xf>
    <xf numFmtId="0" fontId="22" fillId="0" borderId="70" xfId="53" applyFont="1" applyBorder="1" applyAlignment="1">
      <alignment horizontal="left" vertical="center"/>
    </xf>
    <xf numFmtId="0" fontId="18" fillId="0" borderId="71" xfId="53" applyFont="1" applyBorder="1" applyAlignment="1">
      <alignment horizontal="left" vertical="center"/>
    </xf>
    <xf numFmtId="0" fontId="33" fillId="0" borderId="0" xfId="53" applyFont="1" applyBorder="1" applyAlignment="1">
      <alignment vertical="center"/>
    </xf>
    <xf numFmtId="0" fontId="33" fillId="0" borderId="42" xfId="53" applyFont="1" applyBorder="1" applyAlignment="1">
      <alignment horizontal="left" vertical="center" wrapText="1"/>
    </xf>
    <xf numFmtId="0" fontId="33" fillId="0" borderId="71" xfId="53" applyFont="1" applyBorder="1" applyAlignment="1">
      <alignment horizontal="left" vertical="center"/>
    </xf>
    <xf numFmtId="0" fontId="33" fillId="0" borderId="2" xfId="53" applyFont="1" applyBorder="1" applyAlignment="1">
      <alignment horizontal="center" vertical="center"/>
    </xf>
    <xf numFmtId="0" fontId="49" fillId="0" borderId="41" xfId="53" applyFont="1" applyBorder="1" applyAlignment="1">
      <alignment horizontal="left" vertical="center"/>
    </xf>
    <xf numFmtId="0" fontId="11" fillId="0" borderId="26" xfId="53" applyFont="1" applyBorder="1" applyAlignment="1">
      <alignment horizontal="left" vertical="center"/>
    </xf>
    <xf numFmtId="0" fontId="22" fillId="0" borderId="70" xfId="0" applyFont="1" applyBorder="1" applyAlignment="1">
      <alignment horizontal="left" vertical="center"/>
    </xf>
    <xf numFmtId="9" fontId="18" fillId="0" borderId="40" xfId="53" applyNumberFormat="1" applyFont="1" applyBorder="1" applyAlignment="1">
      <alignment horizontal="left" vertical="center"/>
    </xf>
    <xf numFmtId="9" fontId="18" fillId="0" borderId="42" xfId="53" applyNumberFormat="1" applyFont="1" applyBorder="1" applyAlignment="1">
      <alignment horizontal="left" vertical="center"/>
    </xf>
    <xf numFmtId="0" fontId="32" fillId="0" borderId="71" xfId="53" applyFont="1" applyFill="1" applyBorder="1" applyAlignment="1">
      <alignment horizontal="left" vertical="center"/>
    </xf>
    <xf numFmtId="0" fontId="32" fillId="0" borderId="42" xfId="53" applyFont="1" applyFill="1" applyBorder="1" applyAlignment="1">
      <alignment horizontal="left" vertical="center"/>
    </xf>
    <xf numFmtId="0" fontId="18" fillId="0" borderId="88" xfId="53" applyFont="1" applyFill="1" applyBorder="1" applyAlignment="1">
      <alignment horizontal="left" vertical="center"/>
    </xf>
    <xf numFmtId="0" fontId="22" fillId="0" borderId="89" xfId="53" applyFont="1" applyBorder="1" applyAlignment="1">
      <alignment horizontal="center" vertical="center"/>
    </xf>
    <xf numFmtId="0" fontId="18" fillId="0" borderId="85" xfId="53" applyFont="1" applyBorder="1" applyAlignment="1">
      <alignment horizontal="center" vertical="center"/>
    </xf>
    <xf numFmtId="0" fontId="18" fillId="0" borderId="87" xfId="53" applyFont="1" applyBorder="1" applyAlignment="1">
      <alignment horizontal="center" vertical="center"/>
    </xf>
    <xf numFmtId="0" fontId="18" fillId="0" borderId="87" xfId="53" applyFont="1" applyFill="1" applyBorder="1" applyAlignment="1">
      <alignment horizontal="left" vertical="center"/>
    </xf>
    <xf numFmtId="0" fontId="50" fillId="0" borderId="90" xfId="0" applyFont="1" applyBorder="1" applyAlignment="1">
      <alignment horizontal="center" vertical="center" wrapText="1"/>
    </xf>
    <xf numFmtId="0" fontId="50" fillId="0" borderId="16" xfId="0" applyFont="1" applyBorder="1" applyAlignment="1">
      <alignment horizontal="center" vertical="center" wrapText="1"/>
    </xf>
    <xf numFmtId="0" fontId="51" fillId="0" borderId="91" xfId="0" applyFont="1" applyBorder="1"/>
    <xf numFmtId="0" fontId="51" fillId="0" borderId="2" xfId="0" applyFont="1" applyBorder="1"/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4" borderId="5" xfId="0" applyFont="1" applyFill="1" applyBorder="1" applyAlignment="1">
      <alignment horizontal="center" vertical="center"/>
    </xf>
    <xf numFmtId="0" fontId="51" fillId="4" borderId="7" xfId="0" applyFont="1" applyFill="1" applyBorder="1" applyAlignment="1">
      <alignment horizontal="center" vertical="center"/>
    </xf>
    <xf numFmtId="0" fontId="51" fillId="4" borderId="2" xfId="0" applyFont="1" applyFill="1" applyBorder="1"/>
    <xf numFmtId="0" fontId="0" fillId="0" borderId="91" xfId="0" applyBorder="1"/>
    <xf numFmtId="0" fontId="0" fillId="4" borderId="2" xfId="0" applyFill="1" applyBorder="1"/>
    <xf numFmtId="0" fontId="0" fillId="0" borderId="92" xfId="0" applyBorder="1"/>
    <xf numFmtId="0" fontId="0" fillId="0" borderId="93" xfId="0" applyBorder="1"/>
    <xf numFmtId="0" fontId="0" fillId="4" borderId="93" xfId="0" applyFill="1" applyBorder="1"/>
    <xf numFmtId="0" fontId="0" fillId="5" borderId="0" xfId="0" applyFill="1"/>
    <xf numFmtId="0" fontId="50" fillId="0" borderId="17" xfId="0" applyFont="1" applyBorder="1" applyAlignment="1">
      <alignment horizontal="center" vertical="center" wrapText="1"/>
    </xf>
    <xf numFmtId="0" fontId="51" fillId="0" borderId="94" xfId="0" applyFont="1" applyBorder="1" applyAlignment="1">
      <alignment horizontal="center" vertical="center"/>
    </xf>
    <xf numFmtId="0" fontId="51" fillId="0" borderId="18" xfId="0" applyFont="1" applyBorder="1"/>
    <xf numFmtId="0" fontId="0" fillId="0" borderId="18" xfId="0" applyBorder="1"/>
    <xf numFmtId="0" fontId="0" fillId="0" borderId="9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1" fillId="6" borderId="2" xfId="0" applyFont="1" applyFill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4" fillId="0" borderId="0" xfId="0" applyFont="1"/>
    <xf numFmtId="0" fontId="54" fillId="0" borderId="0" xfId="0" applyFont="1" applyAlignment="1">
      <alignment vertical="top" wrapText="1"/>
    </xf>
    <xf numFmtId="0" fontId="9" fillId="0" borderId="2" xfId="0" applyFont="1" applyBorder="1" applyAlignment="1" quotePrefix="1">
      <alignment horizontal="left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7 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68 3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_110509_2006-09-28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23" xfId="56"/>
    <cellStyle name="常规 10 10 2" xfId="57"/>
    <cellStyle name="常规_男款文化衫标准尺寸0311" xfId="58"/>
    <cellStyle name="常规 23 2 3" xfId="59"/>
    <cellStyle name="常规 10 10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xdr:twoCellAnchor editAs="oneCell">
    <xdr:from>
      <xdr:col>11</xdr:col>
      <xdr:colOff>247650</xdr:colOff>
      <xdr:row>0</xdr:row>
      <xdr:rowOff>200025</xdr:rowOff>
    </xdr:from>
    <xdr:to>
      <xdr:col>18</xdr:col>
      <xdr:colOff>333375</xdr:colOff>
      <xdr:row>12</xdr:row>
      <xdr:rowOff>161925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10650" y="200025"/>
          <a:ext cx="5619750" cy="22574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0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0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0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0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648335</xdr:colOff>
      <xdr:row>4</xdr:row>
      <xdr:rowOff>159385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74305" y="581025"/>
          <a:ext cx="64833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38100</xdr:colOff>
      <xdr:row>4</xdr:row>
      <xdr:rowOff>169545</xdr:rowOff>
    </xdr:from>
    <xdr:to>
      <xdr:col>9</xdr:col>
      <xdr:colOff>217805</xdr:colOff>
      <xdr:row>7</xdr:row>
      <xdr:rowOff>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12405" y="1226820"/>
          <a:ext cx="1246505" cy="4876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87" customWidth="1"/>
    <col min="3" max="3" width="10.125" customWidth="1"/>
  </cols>
  <sheetData>
    <row r="1" ht="21" customHeight="1" spans="1:2">
      <c r="A1" s="488"/>
      <c r="B1" s="489" t="s">
        <v>0</v>
      </c>
    </row>
    <row r="2" spans="1:2">
      <c r="A2" s="9">
        <v>1</v>
      </c>
      <c r="B2" s="490" t="s">
        <v>1</v>
      </c>
    </row>
    <row r="3" spans="1:2">
      <c r="A3" s="9">
        <v>2</v>
      </c>
      <c r="B3" s="490" t="s">
        <v>2</v>
      </c>
    </row>
    <row r="4" spans="1:2">
      <c r="A4" s="9">
        <v>3</v>
      </c>
      <c r="B4" s="490" t="s">
        <v>3</v>
      </c>
    </row>
    <row r="5" spans="1:2">
      <c r="A5" s="9">
        <v>4</v>
      </c>
      <c r="B5" s="490" t="s">
        <v>4</v>
      </c>
    </row>
    <row r="6" spans="1:2">
      <c r="A6" s="9">
        <v>5</v>
      </c>
      <c r="B6" s="490" t="s">
        <v>5</v>
      </c>
    </row>
    <row r="7" spans="1:2">
      <c r="A7" s="9">
        <v>6</v>
      </c>
      <c r="B7" s="490" t="s">
        <v>6</v>
      </c>
    </row>
    <row r="8" s="486" customFormat="1" ht="15" customHeight="1" spans="1:2">
      <c r="A8" s="491">
        <v>7</v>
      </c>
      <c r="B8" s="492" t="s">
        <v>7</v>
      </c>
    </row>
    <row r="9" ht="18.95" customHeight="1" spans="1:2">
      <c r="A9" s="488"/>
      <c r="B9" s="493" t="s">
        <v>8</v>
      </c>
    </row>
    <row r="10" ht="15.95" customHeight="1" spans="1:2">
      <c r="A10" s="9">
        <v>1</v>
      </c>
      <c r="B10" s="494" t="s">
        <v>9</v>
      </c>
    </row>
    <row r="11" spans="1:2">
      <c r="A11" s="9">
        <v>2</v>
      </c>
      <c r="B11" s="490" t="s">
        <v>10</v>
      </c>
    </row>
    <row r="12" spans="1:2">
      <c r="A12" s="9">
        <v>3</v>
      </c>
      <c r="B12" s="492" t="s">
        <v>11</v>
      </c>
    </row>
    <row r="13" spans="1:2">
      <c r="A13" s="9">
        <v>4</v>
      </c>
      <c r="B13" s="490" t="s">
        <v>12</v>
      </c>
    </row>
    <row r="14" spans="1:2">
      <c r="A14" s="9">
        <v>5</v>
      </c>
      <c r="B14" s="490" t="s">
        <v>13</v>
      </c>
    </row>
    <row r="15" spans="1:2">
      <c r="A15" s="9">
        <v>6</v>
      </c>
      <c r="B15" s="490" t="s">
        <v>14</v>
      </c>
    </row>
    <row r="16" spans="1:2">
      <c r="A16" s="9">
        <v>7</v>
      </c>
      <c r="B16" s="490" t="s">
        <v>15</v>
      </c>
    </row>
    <row r="17" spans="1:2">
      <c r="A17" s="9">
        <v>8</v>
      </c>
      <c r="B17" s="490" t="s">
        <v>16</v>
      </c>
    </row>
    <row r="18" spans="1:2">
      <c r="A18" s="9">
        <v>9</v>
      </c>
      <c r="B18" s="490" t="s">
        <v>17</v>
      </c>
    </row>
    <row r="19" spans="1:2">
      <c r="A19" s="9"/>
      <c r="B19" s="490"/>
    </row>
    <row r="20" ht="20.25" spans="1:2">
      <c r="A20" s="488"/>
      <c r="B20" s="489" t="s">
        <v>18</v>
      </c>
    </row>
    <row r="21" spans="1:2">
      <c r="A21" s="9">
        <v>1</v>
      </c>
      <c r="B21" s="495" t="s">
        <v>19</v>
      </c>
    </row>
    <row r="22" spans="1:2">
      <c r="A22" s="9">
        <v>2</v>
      </c>
      <c r="B22" s="490" t="s">
        <v>20</v>
      </c>
    </row>
    <row r="23" spans="1:2">
      <c r="A23" s="9">
        <v>3</v>
      </c>
      <c r="B23" s="490" t="s">
        <v>21</v>
      </c>
    </row>
    <row r="24" spans="1:2">
      <c r="A24" s="9">
        <v>4</v>
      </c>
      <c r="B24" s="490" t="s">
        <v>22</v>
      </c>
    </row>
    <row r="25" spans="1:2">
      <c r="A25" s="9">
        <v>5</v>
      </c>
      <c r="B25" s="490" t="s">
        <v>23</v>
      </c>
    </row>
    <row r="26" spans="1:2">
      <c r="A26" s="9">
        <v>6</v>
      </c>
      <c r="B26" s="490" t="s">
        <v>24</v>
      </c>
    </row>
    <row r="27" spans="1:2">
      <c r="A27" s="9">
        <v>7</v>
      </c>
      <c r="B27" s="490" t="s">
        <v>25</v>
      </c>
    </row>
    <row r="28" spans="1:2">
      <c r="A28" s="9"/>
      <c r="B28" s="490"/>
    </row>
    <row r="29" ht="20.25" spans="1:2">
      <c r="A29" s="488"/>
      <c r="B29" s="489" t="s">
        <v>26</v>
      </c>
    </row>
    <row r="30" spans="1:2">
      <c r="A30" s="9">
        <v>1</v>
      </c>
      <c r="B30" s="495" t="s">
        <v>27</v>
      </c>
    </row>
    <row r="31" spans="1:2">
      <c r="A31" s="9">
        <v>2</v>
      </c>
      <c r="B31" s="490" t="s">
        <v>28</v>
      </c>
    </row>
    <row r="32" spans="1:2">
      <c r="A32" s="9">
        <v>3</v>
      </c>
      <c r="B32" s="490" t="s">
        <v>29</v>
      </c>
    </row>
    <row r="33" ht="28.5" spans="1:2">
      <c r="A33" s="9">
        <v>4</v>
      </c>
      <c r="B33" s="490" t="s">
        <v>30</v>
      </c>
    </row>
    <row r="34" spans="1:2">
      <c r="A34" s="9">
        <v>5</v>
      </c>
      <c r="B34" s="490" t="s">
        <v>31</v>
      </c>
    </row>
    <row r="35" spans="1:2">
      <c r="A35" s="9">
        <v>6</v>
      </c>
      <c r="B35" s="490" t="s">
        <v>32</v>
      </c>
    </row>
    <row r="36" spans="1:2">
      <c r="A36" s="9">
        <v>7</v>
      </c>
      <c r="B36" s="490" t="s">
        <v>33</v>
      </c>
    </row>
    <row r="37" spans="1:2">
      <c r="A37" s="9"/>
      <c r="B37" s="490"/>
    </row>
    <row r="39" spans="1:2">
      <c r="A39" s="496" t="s">
        <v>34</v>
      </c>
      <c r="B39" s="49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235</v>
      </c>
      <c r="B2" s="5" t="s">
        <v>240</v>
      </c>
      <c r="C2" s="5" t="s">
        <v>236</v>
      </c>
      <c r="D2" s="5" t="s">
        <v>237</v>
      </c>
      <c r="E2" s="5" t="s">
        <v>238</v>
      </c>
      <c r="F2" s="5" t="s">
        <v>239</v>
      </c>
      <c r="G2" s="4" t="s">
        <v>260</v>
      </c>
      <c r="H2" s="4"/>
      <c r="I2" s="4" t="s">
        <v>261</v>
      </c>
      <c r="J2" s="4"/>
      <c r="K2" s="6" t="s">
        <v>262</v>
      </c>
      <c r="L2" s="71" t="s">
        <v>263</v>
      </c>
      <c r="M2" s="19" t="s">
        <v>264</v>
      </c>
    </row>
    <row r="3" s="1" customFormat="1" ht="16.5" spans="1:13">
      <c r="A3" s="4"/>
      <c r="B3" s="7"/>
      <c r="C3" s="7"/>
      <c r="D3" s="7"/>
      <c r="E3" s="7"/>
      <c r="F3" s="7"/>
      <c r="G3" s="4" t="s">
        <v>265</v>
      </c>
      <c r="H3" s="4" t="s">
        <v>266</v>
      </c>
      <c r="I3" s="4" t="s">
        <v>265</v>
      </c>
      <c r="J3" s="4" t="s">
        <v>266</v>
      </c>
      <c r="K3" s="8"/>
      <c r="L3" s="72"/>
      <c r="M3" s="20"/>
    </row>
    <row r="4" ht="22" customHeight="1" spans="1:13">
      <c r="A4" s="62">
        <v>1</v>
      </c>
      <c r="B4" s="24" t="s">
        <v>254</v>
      </c>
      <c r="C4" s="23" t="s">
        <v>250</v>
      </c>
      <c r="D4" s="23" t="s">
        <v>251</v>
      </c>
      <c r="E4" s="24" t="s">
        <v>252</v>
      </c>
      <c r="F4" s="25" t="s">
        <v>253</v>
      </c>
      <c r="G4" s="63">
        <v>-0.01</v>
      </c>
      <c r="H4" s="64">
        <v>-0.01</v>
      </c>
      <c r="I4" s="64">
        <v>-0.02</v>
      </c>
      <c r="J4" s="64">
        <v>-0.01</v>
      </c>
      <c r="K4" s="67"/>
      <c r="L4" s="11" t="s">
        <v>95</v>
      </c>
      <c r="M4" s="11" t="s">
        <v>267</v>
      </c>
    </row>
    <row r="5" ht="22" customHeight="1" spans="1:13">
      <c r="A5" s="62">
        <v>2</v>
      </c>
      <c r="B5" s="24" t="s">
        <v>254</v>
      </c>
      <c r="C5" s="23" t="s">
        <v>250</v>
      </c>
      <c r="D5" s="23" t="s">
        <v>251</v>
      </c>
      <c r="E5" s="24" t="s">
        <v>113</v>
      </c>
      <c r="F5" s="25" t="s">
        <v>253</v>
      </c>
      <c r="G5" s="63">
        <v>-0.01</v>
      </c>
      <c r="H5" s="64">
        <v>-0.01</v>
      </c>
      <c r="I5" s="64">
        <v>-0.02</v>
      </c>
      <c r="J5" s="64">
        <v>-0.01</v>
      </c>
      <c r="K5" s="67"/>
      <c r="L5" s="11" t="s">
        <v>95</v>
      </c>
      <c r="M5" s="11" t="s">
        <v>267</v>
      </c>
    </row>
    <row r="6" ht="22" customHeight="1" spans="1:13">
      <c r="A6" s="62">
        <v>3</v>
      </c>
      <c r="B6" s="24" t="s">
        <v>254</v>
      </c>
      <c r="C6" s="23" t="s">
        <v>255</v>
      </c>
      <c r="D6" s="23" t="s">
        <v>251</v>
      </c>
      <c r="E6" s="24" t="s">
        <v>111</v>
      </c>
      <c r="F6" s="25" t="s">
        <v>253</v>
      </c>
      <c r="G6" s="63">
        <v>-0.01</v>
      </c>
      <c r="H6" s="64">
        <v>-0.01</v>
      </c>
      <c r="I6" s="64">
        <v>-0.02</v>
      </c>
      <c r="J6" s="64">
        <v>-0.01</v>
      </c>
      <c r="K6" s="67"/>
      <c r="L6" s="11" t="s">
        <v>95</v>
      </c>
      <c r="M6" s="11" t="s">
        <v>267</v>
      </c>
    </row>
    <row r="7" ht="22" customHeight="1" spans="1:13">
      <c r="A7" s="62"/>
      <c r="B7" s="23"/>
      <c r="C7" s="23"/>
      <c r="D7" s="23"/>
      <c r="E7" s="24"/>
      <c r="F7" s="28"/>
      <c r="G7" s="63"/>
      <c r="H7" s="63"/>
      <c r="I7" s="64"/>
      <c r="J7" s="64"/>
      <c r="K7" s="67"/>
      <c r="L7" s="11"/>
      <c r="M7" s="11"/>
    </row>
    <row r="8" ht="22" customHeight="1" spans="1:13">
      <c r="A8" s="62"/>
      <c r="B8" s="65"/>
      <c r="C8" s="29"/>
      <c r="D8" s="29"/>
      <c r="E8" s="29"/>
      <c r="F8" s="66"/>
      <c r="G8" s="67"/>
      <c r="H8" s="68"/>
      <c r="I8" s="68"/>
      <c r="J8" s="68"/>
      <c r="K8" s="67"/>
      <c r="L8" s="9"/>
      <c r="M8" s="9"/>
    </row>
    <row r="9" ht="22" customHeight="1" spans="1:13">
      <c r="A9" s="62"/>
      <c r="B9" s="65"/>
      <c r="C9" s="29"/>
      <c r="D9" s="29"/>
      <c r="E9" s="29"/>
      <c r="F9" s="66"/>
      <c r="G9" s="67"/>
      <c r="H9" s="68"/>
      <c r="I9" s="68"/>
      <c r="J9" s="68"/>
      <c r="K9" s="67"/>
      <c r="L9" s="9"/>
      <c r="M9" s="9"/>
    </row>
    <row r="10" ht="22" customHeight="1" spans="1:13">
      <c r="A10" s="62"/>
      <c r="B10" s="65"/>
      <c r="C10" s="29"/>
      <c r="D10" s="29"/>
      <c r="E10" s="29"/>
      <c r="F10" s="66"/>
      <c r="G10" s="67"/>
      <c r="H10" s="68"/>
      <c r="I10" s="68"/>
      <c r="J10" s="68"/>
      <c r="K10" s="67"/>
      <c r="L10" s="9"/>
      <c r="M10" s="9"/>
    </row>
    <row r="11" ht="22" customHeight="1" spans="1:13">
      <c r="A11" s="62"/>
      <c r="B11" s="65"/>
      <c r="C11" s="29"/>
      <c r="D11" s="29"/>
      <c r="E11" s="29"/>
      <c r="F11" s="66"/>
      <c r="G11" s="67"/>
      <c r="H11" s="68"/>
      <c r="I11" s="68"/>
      <c r="J11" s="68"/>
      <c r="K11" s="67"/>
      <c r="L11" s="9"/>
      <c r="M11" s="9"/>
    </row>
    <row r="12" s="2" customFormat="1" ht="18.75" spans="1:13">
      <c r="A12" s="13" t="s">
        <v>268</v>
      </c>
      <c r="B12" s="14"/>
      <c r="C12" s="14"/>
      <c r="D12" s="29"/>
      <c r="E12" s="15"/>
      <c r="F12" s="66"/>
      <c r="G12" s="30"/>
      <c r="H12" s="13" t="s">
        <v>257</v>
      </c>
      <c r="I12" s="14"/>
      <c r="J12" s="14"/>
      <c r="K12" s="15"/>
      <c r="L12" s="73"/>
      <c r="M12" s="21"/>
    </row>
    <row r="13" ht="84" customHeight="1" spans="1:13">
      <c r="A13" s="69" t="s">
        <v>269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4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7 M1:M3 M4:M6 M8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B4" sqref="B4:B7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24.6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271</v>
      </c>
      <c r="B2" s="5" t="s">
        <v>240</v>
      </c>
      <c r="C2" s="5" t="s">
        <v>236</v>
      </c>
      <c r="D2" s="5" t="s">
        <v>237</v>
      </c>
      <c r="E2" s="5" t="s">
        <v>238</v>
      </c>
      <c r="F2" s="5" t="s">
        <v>239</v>
      </c>
      <c r="G2" s="37" t="s">
        <v>272</v>
      </c>
      <c r="H2" s="38"/>
      <c r="I2" s="59"/>
      <c r="J2" s="37" t="s">
        <v>273</v>
      </c>
      <c r="K2" s="38"/>
      <c r="L2" s="59"/>
      <c r="M2" s="37" t="s">
        <v>274</v>
      </c>
      <c r="N2" s="38"/>
      <c r="O2" s="59"/>
      <c r="P2" s="37" t="s">
        <v>275</v>
      </c>
      <c r="Q2" s="38"/>
      <c r="R2" s="59"/>
      <c r="S2" s="38" t="s">
        <v>276</v>
      </c>
      <c r="T2" s="38"/>
      <c r="U2" s="59"/>
      <c r="V2" s="33" t="s">
        <v>277</v>
      </c>
      <c r="W2" s="33" t="s">
        <v>249</v>
      </c>
    </row>
    <row r="3" s="1" customFormat="1" ht="16.5" spans="1:23">
      <c r="A3" s="7"/>
      <c r="B3" s="39"/>
      <c r="C3" s="39"/>
      <c r="D3" s="39"/>
      <c r="E3" s="39"/>
      <c r="F3" s="39"/>
      <c r="G3" s="4" t="s">
        <v>278</v>
      </c>
      <c r="H3" s="4" t="s">
        <v>67</v>
      </c>
      <c r="I3" s="4" t="s">
        <v>240</v>
      </c>
      <c r="J3" s="4" t="s">
        <v>278</v>
      </c>
      <c r="K3" s="4" t="s">
        <v>67</v>
      </c>
      <c r="L3" s="4" t="s">
        <v>240</v>
      </c>
      <c r="M3" s="4" t="s">
        <v>278</v>
      </c>
      <c r="N3" s="4" t="s">
        <v>67</v>
      </c>
      <c r="O3" s="4" t="s">
        <v>240</v>
      </c>
      <c r="P3" s="4" t="s">
        <v>278</v>
      </c>
      <c r="Q3" s="4" t="s">
        <v>67</v>
      </c>
      <c r="R3" s="4" t="s">
        <v>240</v>
      </c>
      <c r="S3" s="4" t="s">
        <v>278</v>
      </c>
      <c r="T3" s="4" t="s">
        <v>67</v>
      </c>
      <c r="U3" s="4" t="s">
        <v>240</v>
      </c>
      <c r="V3" s="61"/>
      <c r="W3" s="61"/>
    </row>
    <row r="4" ht="18.75" spans="1:23">
      <c r="A4" s="40" t="s">
        <v>279</v>
      </c>
      <c r="B4" s="41" t="s">
        <v>254</v>
      </c>
      <c r="C4" s="23" t="s">
        <v>250</v>
      </c>
      <c r="D4" s="23" t="s">
        <v>251</v>
      </c>
      <c r="E4" s="24" t="s">
        <v>252</v>
      </c>
      <c r="F4" s="25" t="s">
        <v>253</v>
      </c>
      <c r="G4" s="498" t="s">
        <v>280</v>
      </c>
      <c r="H4" s="43"/>
      <c r="I4" s="43" t="s">
        <v>281</v>
      </c>
      <c r="J4" s="43"/>
      <c r="K4" s="27"/>
      <c r="L4" s="27"/>
      <c r="M4" s="11"/>
      <c r="N4" s="11"/>
      <c r="O4" s="11"/>
      <c r="P4" s="11"/>
      <c r="Q4" s="11"/>
      <c r="R4" s="11"/>
      <c r="S4" s="11"/>
      <c r="T4" s="11"/>
      <c r="U4" s="11"/>
      <c r="V4" s="11" t="s">
        <v>282</v>
      </c>
      <c r="W4" s="11"/>
    </row>
    <row r="5" ht="18.75" spans="1:23">
      <c r="A5" s="44"/>
      <c r="B5" s="45"/>
      <c r="C5" s="23" t="s">
        <v>250</v>
      </c>
      <c r="D5" s="23" t="s">
        <v>251</v>
      </c>
      <c r="E5" s="24" t="s">
        <v>113</v>
      </c>
      <c r="F5" s="25" t="s">
        <v>253</v>
      </c>
      <c r="G5" s="46" t="s">
        <v>283</v>
      </c>
      <c r="H5" s="47"/>
      <c r="I5" s="60"/>
      <c r="J5" s="46" t="s">
        <v>284</v>
      </c>
      <c r="K5" s="47"/>
      <c r="L5" s="60"/>
      <c r="M5" s="37" t="s">
        <v>285</v>
      </c>
      <c r="N5" s="38"/>
      <c r="O5" s="59"/>
      <c r="P5" s="37" t="s">
        <v>286</v>
      </c>
      <c r="Q5" s="38"/>
      <c r="R5" s="59"/>
      <c r="S5" s="38" t="s">
        <v>287</v>
      </c>
      <c r="T5" s="38"/>
      <c r="U5" s="59"/>
      <c r="V5" s="11"/>
      <c r="W5" s="11"/>
    </row>
    <row r="6" ht="18.75" spans="1:23">
      <c r="A6" s="44"/>
      <c r="B6" s="45"/>
      <c r="C6" s="23" t="s">
        <v>255</v>
      </c>
      <c r="D6" s="23" t="s">
        <v>251</v>
      </c>
      <c r="E6" s="24" t="s">
        <v>111</v>
      </c>
      <c r="F6" s="25" t="s">
        <v>253</v>
      </c>
      <c r="G6" s="48" t="s">
        <v>278</v>
      </c>
      <c r="H6" s="48" t="s">
        <v>67</v>
      </c>
      <c r="I6" s="48" t="s">
        <v>240</v>
      </c>
      <c r="J6" s="48" t="s">
        <v>278</v>
      </c>
      <c r="K6" s="48" t="s">
        <v>67</v>
      </c>
      <c r="L6" s="48" t="s">
        <v>240</v>
      </c>
      <c r="M6" s="4" t="s">
        <v>278</v>
      </c>
      <c r="N6" s="4" t="s">
        <v>67</v>
      </c>
      <c r="O6" s="4" t="s">
        <v>240</v>
      </c>
      <c r="P6" s="4" t="s">
        <v>278</v>
      </c>
      <c r="Q6" s="4" t="s">
        <v>67</v>
      </c>
      <c r="R6" s="4" t="s">
        <v>240</v>
      </c>
      <c r="S6" s="4" t="s">
        <v>278</v>
      </c>
      <c r="T6" s="4" t="s">
        <v>67</v>
      </c>
      <c r="U6" s="4" t="s">
        <v>240</v>
      </c>
      <c r="V6" s="11"/>
      <c r="W6" s="11"/>
    </row>
    <row r="7" ht="18.75" spans="1:23">
      <c r="A7" s="49"/>
      <c r="B7" s="50"/>
      <c r="C7" s="23"/>
      <c r="D7" s="23"/>
      <c r="E7" s="24"/>
      <c r="F7" s="51"/>
      <c r="G7" s="27"/>
      <c r="H7" s="43"/>
      <c r="I7" s="43"/>
      <c r="J7" s="43"/>
      <c r="K7" s="43"/>
      <c r="L7" s="27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>
      <c r="A8" s="40"/>
      <c r="B8" s="41"/>
      <c r="C8" s="52"/>
      <c r="D8" s="52"/>
      <c r="E8" s="52"/>
      <c r="F8" s="40"/>
      <c r="G8" s="11"/>
      <c r="H8" s="43"/>
      <c r="I8" s="43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ht="22" customHeight="1" spans="1:23">
      <c r="A9" s="44"/>
      <c r="B9" s="45"/>
      <c r="C9" s="49"/>
      <c r="D9" s="53"/>
      <c r="E9" s="49"/>
      <c r="F9" s="49"/>
      <c r="G9" s="11"/>
      <c r="H9" s="43"/>
      <c r="I9" s="43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40"/>
      <c r="B10" s="41"/>
      <c r="C10" s="54"/>
      <c r="D10" s="52"/>
      <c r="E10" s="54"/>
      <c r="F10" s="40"/>
      <c r="G10" s="11"/>
      <c r="H10" s="43"/>
      <c r="I10" s="43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>
      <c r="A11" s="44"/>
      <c r="B11" s="45"/>
      <c r="C11" s="55"/>
      <c r="D11" s="53"/>
      <c r="E11" s="55"/>
      <c r="F11" s="49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>
      <c r="A12" s="56"/>
      <c r="B12" s="56"/>
      <c r="C12" s="56"/>
      <c r="D12" s="56"/>
      <c r="E12" s="56"/>
      <c r="F12" s="56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>
      <c r="A13" s="55"/>
      <c r="B13" s="55"/>
      <c r="C13" s="55"/>
      <c r="D13" s="55"/>
      <c r="E13" s="55"/>
      <c r="F13" s="55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>
      <c r="A14" s="56"/>
      <c r="B14" s="56"/>
      <c r="C14" s="56"/>
      <c r="D14" s="56"/>
      <c r="E14" s="56"/>
      <c r="F14" s="5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5"/>
      <c r="B15" s="55"/>
      <c r="C15" s="55"/>
      <c r="D15" s="55"/>
      <c r="E15" s="55"/>
      <c r="F15" s="5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3" t="s">
        <v>288</v>
      </c>
      <c r="B17" s="14"/>
      <c r="C17" s="14"/>
      <c r="D17" s="14"/>
      <c r="E17" s="15"/>
      <c r="F17" s="16"/>
      <c r="G17" s="30"/>
      <c r="H17" s="36"/>
      <c r="I17" s="36"/>
      <c r="J17" s="13" t="s">
        <v>257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80" customHeight="1" spans="1:23">
      <c r="A18" s="57" t="s">
        <v>289</v>
      </c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291</v>
      </c>
      <c r="B2" s="33" t="s">
        <v>236</v>
      </c>
      <c r="C2" s="33" t="s">
        <v>237</v>
      </c>
      <c r="D2" s="33" t="s">
        <v>238</v>
      </c>
      <c r="E2" s="33" t="s">
        <v>239</v>
      </c>
      <c r="F2" s="33" t="s">
        <v>240</v>
      </c>
      <c r="G2" s="32" t="s">
        <v>292</v>
      </c>
      <c r="H2" s="32" t="s">
        <v>293</v>
      </c>
      <c r="I2" s="32" t="s">
        <v>294</v>
      </c>
      <c r="J2" s="32" t="s">
        <v>293</v>
      </c>
      <c r="K2" s="32" t="s">
        <v>295</v>
      </c>
      <c r="L2" s="32" t="s">
        <v>293</v>
      </c>
      <c r="M2" s="33" t="s">
        <v>277</v>
      </c>
      <c r="N2" s="33" t="s">
        <v>249</v>
      </c>
    </row>
    <row r="3" spans="1:14">
      <c r="A3" s="9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16.5" spans="1:14">
      <c r="A4" s="34" t="s">
        <v>291</v>
      </c>
      <c r="B4" s="35" t="s">
        <v>296</v>
      </c>
      <c r="C4" s="35" t="s">
        <v>278</v>
      </c>
      <c r="D4" s="35" t="s">
        <v>238</v>
      </c>
      <c r="E4" s="33" t="s">
        <v>239</v>
      </c>
      <c r="F4" s="33" t="s">
        <v>240</v>
      </c>
      <c r="G4" s="32" t="s">
        <v>292</v>
      </c>
      <c r="H4" s="32" t="s">
        <v>293</v>
      </c>
      <c r="I4" s="32" t="s">
        <v>294</v>
      </c>
      <c r="J4" s="32" t="s">
        <v>293</v>
      </c>
      <c r="K4" s="32" t="s">
        <v>295</v>
      </c>
      <c r="L4" s="32" t="s">
        <v>293</v>
      </c>
      <c r="M4" s="33" t="s">
        <v>277</v>
      </c>
      <c r="N4" s="33" t="s">
        <v>249</v>
      </c>
    </row>
    <row r="5" spans="1:14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9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3" t="s">
        <v>297</v>
      </c>
      <c r="B11" s="14"/>
      <c r="C11" s="14"/>
      <c r="D11" s="15"/>
      <c r="E11" s="16"/>
      <c r="F11" s="36"/>
      <c r="G11" s="30"/>
      <c r="H11" s="36"/>
      <c r="I11" s="13" t="s">
        <v>298</v>
      </c>
      <c r="J11" s="14"/>
      <c r="K11" s="14"/>
      <c r="L11" s="14"/>
      <c r="M11" s="14"/>
      <c r="N11" s="21"/>
    </row>
    <row r="12" ht="16.5" spans="1:14">
      <c r="A12" s="17" t="s">
        <v>299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F16" sqref="F16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21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271</v>
      </c>
      <c r="B2" s="5" t="s">
        <v>240</v>
      </c>
      <c r="C2" s="5" t="s">
        <v>236</v>
      </c>
      <c r="D2" s="5" t="s">
        <v>237</v>
      </c>
      <c r="E2" s="5" t="s">
        <v>238</v>
      </c>
      <c r="F2" s="5" t="s">
        <v>239</v>
      </c>
      <c r="G2" s="4" t="s">
        <v>301</v>
      </c>
      <c r="H2" s="4" t="s">
        <v>302</v>
      </c>
      <c r="I2" s="4" t="s">
        <v>303</v>
      </c>
      <c r="J2" s="4" t="s">
        <v>304</v>
      </c>
      <c r="K2" s="5" t="s">
        <v>277</v>
      </c>
      <c r="L2" s="5" t="s">
        <v>249</v>
      </c>
    </row>
    <row r="3" ht="18.75" spans="1:12">
      <c r="A3" s="22" t="s">
        <v>279</v>
      </c>
      <c r="B3" s="23" t="s">
        <v>254</v>
      </c>
      <c r="C3" s="23" t="s">
        <v>250</v>
      </c>
      <c r="D3" s="23" t="s">
        <v>251</v>
      </c>
      <c r="E3" s="24" t="s">
        <v>252</v>
      </c>
      <c r="F3" s="25" t="s">
        <v>253</v>
      </c>
      <c r="G3" s="26" t="s">
        <v>305</v>
      </c>
      <c r="H3" s="27" t="s">
        <v>306</v>
      </c>
      <c r="I3" s="27"/>
      <c r="J3" s="11"/>
      <c r="K3" s="31" t="s">
        <v>307</v>
      </c>
      <c r="L3" s="11" t="s">
        <v>267</v>
      </c>
    </row>
    <row r="4" ht="18.75" spans="1:12">
      <c r="A4" s="22" t="s">
        <v>279</v>
      </c>
      <c r="B4" s="23" t="s">
        <v>254</v>
      </c>
      <c r="C4" s="23" t="s">
        <v>250</v>
      </c>
      <c r="D4" s="23" t="s">
        <v>251</v>
      </c>
      <c r="E4" s="24" t="s">
        <v>113</v>
      </c>
      <c r="F4" s="25" t="s">
        <v>253</v>
      </c>
      <c r="G4" s="26" t="s">
        <v>305</v>
      </c>
      <c r="H4" s="27" t="s">
        <v>306</v>
      </c>
      <c r="I4" s="27"/>
      <c r="J4" s="11"/>
      <c r="K4" s="31" t="s">
        <v>307</v>
      </c>
      <c r="L4" s="11" t="s">
        <v>267</v>
      </c>
    </row>
    <row r="5" ht="18.75" spans="1:12">
      <c r="A5" s="22" t="s">
        <v>279</v>
      </c>
      <c r="B5" s="23" t="s">
        <v>254</v>
      </c>
      <c r="C5" s="23" t="s">
        <v>255</v>
      </c>
      <c r="D5" s="23" t="s">
        <v>251</v>
      </c>
      <c r="E5" s="24" t="s">
        <v>111</v>
      </c>
      <c r="F5" s="25" t="s">
        <v>253</v>
      </c>
      <c r="G5" s="26" t="s">
        <v>305</v>
      </c>
      <c r="H5" s="27" t="s">
        <v>306</v>
      </c>
      <c r="I5" s="9"/>
      <c r="J5" s="9"/>
      <c r="K5" s="31" t="s">
        <v>307</v>
      </c>
      <c r="L5" s="11" t="s">
        <v>267</v>
      </c>
    </row>
    <row r="6" ht="18.75" spans="1:12">
      <c r="A6" s="22"/>
      <c r="B6" s="23"/>
      <c r="C6" s="23"/>
      <c r="D6" s="23"/>
      <c r="E6" s="24"/>
      <c r="F6" s="28"/>
      <c r="G6" s="26"/>
      <c r="H6" s="27"/>
      <c r="I6" s="9"/>
      <c r="J6" s="9"/>
      <c r="K6" s="31"/>
      <c r="L6" s="11"/>
    </row>
    <row r="7" spans="1:12">
      <c r="A7" s="9"/>
      <c r="B7" s="2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3" t="s">
        <v>308</v>
      </c>
      <c r="B9" s="14"/>
      <c r="C9" s="14"/>
      <c r="D9" s="14"/>
      <c r="E9" s="15"/>
      <c r="F9" s="16"/>
      <c r="G9" s="30"/>
      <c r="H9" s="13" t="s">
        <v>309</v>
      </c>
      <c r="I9" s="14"/>
      <c r="J9" s="14"/>
      <c r="K9" s="14"/>
      <c r="L9" s="21"/>
    </row>
    <row r="10" ht="16.5" spans="1:12">
      <c r="A10" s="17" t="s">
        <v>310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 L4 L5:L6 L7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10" sqref="E10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311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235</v>
      </c>
      <c r="B2" s="5" t="s">
        <v>240</v>
      </c>
      <c r="C2" s="5" t="s">
        <v>278</v>
      </c>
      <c r="D2" s="5" t="s">
        <v>238</v>
      </c>
      <c r="E2" s="5" t="s">
        <v>239</v>
      </c>
      <c r="F2" s="4" t="s">
        <v>312</v>
      </c>
      <c r="G2" s="4" t="s">
        <v>261</v>
      </c>
      <c r="H2" s="6" t="s">
        <v>262</v>
      </c>
      <c r="I2" s="19" t="s">
        <v>264</v>
      </c>
    </row>
    <row r="3" s="1" customFormat="1" ht="16.5" spans="1:9">
      <c r="A3" s="4"/>
      <c r="B3" s="7"/>
      <c r="C3" s="7"/>
      <c r="D3" s="7"/>
      <c r="E3" s="7"/>
      <c r="F3" s="4" t="s">
        <v>313</v>
      </c>
      <c r="G3" s="4" t="s">
        <v>265</v>
      </c>
      <c r="H3" s="8"/>
      <c r="I3" s="20"/>
    </row>
    <row r="4" spans="1:9">
      <c r="A4" s="9"/>
      <c r="B4" s="9"/>
      <c r="C4" s="10"/>
      <c r="D4" s="11"/>
      <c r="E4" s="11"/>
      <c r="F4" s="12"/>
      <c r="G4" s="12"/>
      <c r="H4" s="11"/>
      <c r="I4" s="11"/>
    </row>
    <row r="5" spans="1:9">
      <c r="A5" s="9"/>
      <c r="B5" s="9"/>
      <c r="C5" s="11"/>
      <c r="D5" s="11"/>
      <c r="E5" s="11"/>
      <c r="F5" s="11"/>
      <c r="G5" s="11"/>
      <c r="H5" s="11"/>
      <c r="I5" s="11"/>
    </row>
    <row r="6" spans="1:9">
      <c r="A6" s="9"/>
      <c r="B6" s="9"/>
      <c r="C6" s="11"/>
      <c r="D6" s="11"/>
      <c r="E6" s="11"/>
      <c r="F6" s="11"/>
      <c r="G6" s="11"/>
      <c r="H6" s="11"/>
      <c r="I6" s="11"/>
    </row>
    <row r="7" spans="1:9">
      <c r="A7" s="9"/>
      <c r="B7" s="9"/>
      <c r="C7" s="11"/>
      <c r="D7" s="11"/>
      <c r="E7" s="11"/>
      <c r="F7" s="11"/>
      <c r="G7" s="11"/>
      <c r="H7" s="11"/>
      <c r="I7" s="11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3" t="s">
        <v>314</v>
      </c>
      <c r="B12" s="14"/>
      <c r="C12" s="14"/>
      <c r="D12" s="15"/>
      <c r="E12" s="16"/>
      <c r="F12" s="13" t="s">
        <v>315</v>
      </c>
      <c r="G12" s="14"/>
      <c r="H12" s="15"/>
      <c r="I12" s="21"/>
    </row>
    <row r="13" ht="16.5" spans="1:9">
      <c r="A13" s="17" t="s">
        <v>316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6" t="s">
        <v>35</v>
      </c>
      <c r="C2" s="467"/>
      <c r="D2" s="467"/>
      <c r="E2" s="467"/>
      <c r="F2" s="467"/>
      <c r="G2" s="467"/>
      <c r="H2" s="467"/>
      <c r="I2" s="481"/>
    </row>
    <row r="3" ht="27.95" customHeight="1" spans="2:9">
      <c r="B3" s="468"/>
      <c r="C3" s="469"/>
      <c r="D3" s="470" t="s">
        <v>36</v>
      </c>
      <c r="E3" s="471"/>
      <c r="F3" s="472" t="s">
        <v>37</v>
      </c>
      <c r="G3" s="473"/>
      <c r="H3" s="470" t="s">
        <v>38</v>
      </c>
      <c r="I3" s="482"/>
    </row>
    <row r="4" ht="27.95" customHeight="1" spans="2:9">
      <c r="B4" s="468" t="s">
        <v>39</v>
      </c>
      <c r="C4" s="469" t="s">
        <v>40</v>
      </c>
      <c r="D4" s="469" t="s">
        <v>41</v>
      </c>
      <c r="E4" s="469" t="s">
        <v>42</v>
      </c>
      <c r="F4" s="474" t="s">
        <v>41</v>
      </c>
      <c r="G4" s="474" t="s">
        <v>42</v>
      </c>
      <c r="H4" s="469" t="s">
        <v>41</v>
      </c>
      <c r="I4" s="483" t="s">
        <v>42</v>
      </c>
    </row>
    <row r="5" ht="27.95" customHeight="1" spans="2:9">
      <c r="B5" s="475" t="s">
        <v>43</v>
      </c>
      <c r="C5" s="9">
        <v>13</v>
      </c>
      <c r="D5" s="9">
        <v>0</v>
      </c>
      <c r="E5" s="9">
        <v>1</v>
      </c>
      <c r="F5" s="476">
        <v>0</v>
      </c>
      <c r="G5" s="476">
        <v>1</v>
      </c>
      <c r="H5" s="9">
        <v>1</v>
      </c>
      <c r="I5" s="484">
        <v>2</v>
      </c>
    </row>
    <row r="6" ht="27.95" customHeight="1" spans="2:9">
      <c r="B6" s="475" t="s">
        <v>44</v>
      </c>
      <c r="C6" s="9">
        <v>20</v>
      </c>
      <c r="D6" s="9">
        <v>0</v>
      </c>
      <c r="E6" s="9">
        <v>1</v>
      </c>
      <c r="F6" s="476">
        <v>1</v>
      </c>
      <c r="G6" s="476">
        <v>2</v>
      </c>
      <c r="H6" s="9">
        <v>2</v>
      </c>
      <c r="I6" s="484">
        <v>3</v>
      </c>
    </row>
    <row r="7" ht="27.95" customHeight="1" spans="2:9">
      <c r="B7" s="475" t="s">
        <v>45</v>
      </c>
      <c r="C7" s="9">
        <v>32</v>
      </c>
      <c r="D7" s="9">
        <v>0</v>
      </c>
      <c r="E7" s="9">
        <v>1</v>
      </c>
      <c r="F7" s="476">
        <v>2</v>
      </c>
      <c r="G7" s="476">
        <v>3</v>
      </c>
      <c r="H7" s="9">
        <v>3</v>
      </c>
      <c r="I7" s="484">
        <v>4</v>
      </c>
    </row>
    <row r="8" ht="27.95" customHeight="1" spans="2:9">
      <c r="B8" s="475" t="s">
        <v>46</v>
      </c>
      <c r="C8" s="9">
        <v>50</v>
      </c>
      <c r="D8" s="9">
        <v>1</v>
      </c>
      <c r="E8" s="9">
        <v>2</v>
      </c>
      <c r="F8" s="476">
        <v>3</v>
      </c>
      <c r="G8" s="476">
        <v>4</v>
      </c>
      <c r="H8" s="9">
        <v>5</v>
      </c>
      <c r="I8" s="484">
        <v>6</v>
      </c>
    </row>
    <row r="9" ht="27.95" customHeight="1" spans="2:9">
      <c r="B9" s="475" t="s">
        <v>47</v>
      </c>
      <c r="C9" s="9">
        <v>80</v>
      </c>
      <c r="D9" s="9">
        <v>2</v>
      </c>
      <c r="E9" s="9">
        <v>3</v>
      </c>
      <c r="F9" s="476">
        <v>5</v>
      </c>
      <c r="G9" s="476">
        <v>6</v>
      </c>
      <c r="H9" s="9">
        <v>7</v>
      </c>
      <c r="I9" s="484">
        <v>8</v>
      </c>
    </row>
    <row r="10" ht="27.95" customHeight="1" spans="2:9">
      <c r="B10" s="475" t="s">
        <v>48</v>
      </c>
      <c r="C10" s="9">
        <v>125</v>
      </c>
      <c r="D10" s="9">
        <v>3</v>
      </c>
      <c r="E10" s="9">
        <v>4</v>
      </c>
      <c r="F10" s="476">
        <v>7</v>
      </c>
      <c r="G10" s="476">
        <v>8</v>
      </c>
      <c r="H10" s="9">
        <v>10</v>
      </c>
      <c r="I10" s="484">
        <v>11</v>
      </c>
    </row>
    <row r="11" ht="27.95" customHeight="1" spans="2:9">
      <c r="B11" s="475" t="s">
        <v>49</v>
      </c>
      <c r="C11" s="9">
        <v>200</v>
      </c>
      <c r="D11" s="9">
        <v>5</v>
      </c>
      <c r="E11" s="9">
        <v>6</v>
      </c>
      <c r="F11" s="476">
        <v>10</v>
      </c>
      <c r="G11" s="476">
        <v>11</v>
      </c>
      <c r="H11" s="9">
        <v>14</v>
      </c>
      <c r="I11" s="484">
        <v>15</v>
      </c>
    </row>
    <row r="12" ht="27.95" customHeight="1" spans="2:9">
      <c r="B12" s="477" t="s">
        <v>50</v>
      </c>
      <c r="C12" s="478">
        <v>315</v>
      </c>
      <c r="D12" s="478">
        <v>7</v>
      </c>
      <c r="E12" s="478">
        <v>8</v>
      </c>
      <c r="F12" s="479">
        <v>14</v>
      </c>
      <c r="G12" s="479">
        <v>15</v>
      </c>
      <c r="H12" s="478">
        <v>21</v>
      </c>
      <c r="I12" s="485">
        <v>22</v>
      </c>
    </row>
    <row r="14" spans="2:4">
      <c r="B14" s="480" t="s">
        <v>51</v>
      </c>
      <c r="C14" s="480"/>
      <c r="D14" s="48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workbookViewId="0">
      <selection activeCell="M18" sqref="M18"/>
    </sheetView>
  </sheetViews>
  <sheetFormatPr defaultColWidth="10.375" defaultRowHeight="16.5" customHeight="1"/>
  <cols>
    <col min="1" max="1" width="11.125" style="280" customWidth="1"/>
    <col min="2" max="9" width="10.375" style="280"/>
    <col min="10" max="10" width="8.875" style="280" customWidth="1"/>
    <col min="11" max="11" width="12" style="280" customWidth="1"/>
    <col min="12" max="16384" width="10.375" style="280"/>
  </cols>
  <sheetData>
    <row r="1" ht="21" spans="1:11">
      <c r="A1" s="396" t="s">
        <v>52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</row>
    <row r="2" ht="15" spans="1:11">
      <c r="A2" s="281" t="s">
        <v>53</v>
      </c>
      <c r="B2" s="282" t="s">
        <v>54</v>
      </c>
      <c r="C2" s="282"/>
      <c r="D2" s="283" t="s">
        <v>55</v>
      </c>
      <c r="E2" s="283"/>
      <c r="F2" s="282" t="s">
        <v>56</v>
      </c>
      <c r="G2" s="282"/>
      <c r="H2" s="284" t="s">
        <v>57</v>
      </c>
      <c r="I2" s="355" t="s">
        <v>56</v>
      </c>
      <c r="J2" s="355"/>
      <c r="K2" s="356"/>
    </row>
    <row r="3" ht="14.25" spans="1:11">
      <c r="A3" s="285" t="s">
        <v>58</v>
      </c>
      <c r="B3" s="286"/>
      <c r="C3" s="287"/>
      <c r="D3" s="288" t="s">
        <v>59</v>
      </c>
      <c r="E3" s="289"/>
      <c r="F3" s="289"/>
      <c r="G3" s="290"/>
      <c r="H3" s="288" t="s">
        <v>60</v>
      </c>
      <c r="I3" s="289"/>
      <c r="J3" s="289"/>
      <c r="K3" s="290"/>
    </row>
    <row r="4" ht="14.25" spans="1:11">
      <c r="A4" s="291" t="s">
        <v>61</v>
      </c>
      <c r="B4" s="146" t="s">
        <v>62</v>
      </c>
      <c r="C4" s="147"/>
      <c r="D4" s="291" t="s">
        <v>63</v>
      </c>
      <c r="E4" s="292"/>
      <c r="F4" s="293">
        <v>45438</v>
      </c>
      <c r="G4" s="294"/>
      <c r="H4" s="291" t="s">
        <v>64</v>
      </c>
      <c r="I4" s="292"/>
      <c r="J4" s="146" t="s">
        <v>65</v>
      </c>
      <c r="K4" s="147" t="s">
        <v>66</v>
      </c>
    </row>
    <row r="5" ht="14.25" spans="1:11">
      <c r="A5" s="295" t="s">
        <v>67</v>
      </c>
      <c r="B5" s="146" t="s">
        <v>68</v>
      </c>
      <c r="C5" s="147"/>
      <c r="D5" s="291" t="s">
        <v>69</v>
      </c>
      <c r="E5" s="292"/>
      <c r="F5" s="293">
        <v>45426</v>
      </c>
      <c r="G5" s="294"/>
      <c r="H5" s="291" t="s">
        <v>70</v>
      </c>
      <c r="I5" s="292"/>
      <c r="J5" s="146" t="s">
        <v>65</v>
      </c>
      <c r="K5" s="147" t="s">
        <v>66</v>
      </c>
    </row>
    <row r="6" ht="14.25" spans="1:11">
      <c r="A6" s="291" t="s">
        <v>71</v>
      </c>
      <c r="B6" s="296" t="s">
        <v>72</v>
      </c>
      <c r="C6" s="297">
        <v>6</v>
      </c>
      <c r="D6" s="295" t="s">
        <v>73</v>
      </c>
      <c r="E6" s="298"/>
      <c r="F6" s="293">
        <v>45432</v>
      </c>
      <c r="G6" s="294"/>
      <c r="H6" s="291" t="s">
        <v>74</v>
      </c>
      <c r="I6" s="292"/>
      <c r="J6" s="146" t="s">
        <v>65</v>
      </c>
      <c r="K6" s="147" t="s">
        <v>66</v>
      </c>
    </row>
    <row r="7" ht="14.25" spans="1:11">
      <c r="A7" s="291" t="s">
        <v>75</v>
      </c>
      <c r="B7" s="299">
        <f>1277+924</f>
        <v>2201</v>
      </c>
      <c r="C7" s="300"/>
      <c r="D7" s="295" t="s">
        <v>76</v>
      </c>
      <c r="E7" s="301"/>
      <c r="F7" s="293">
        <v>45434</v>
      </c>
      <c r="G7" s="294"/>
      <c r="H7" s="291" t="s">
        <v>77</v>
      </c>
      <c r="I7" s="292"/>
      <c r="J7" s="146" t="s">
        <v>65</v>
      </c>
      <c r="K7" s="147" t="s">
        <v>66</v>
      </c>
    </row>
    <row r="8" ht="15" spans="1:11">
      <c r="A8" s="302" t="s">
        <v>78</v>
      </c>
      <c r="B8" s="303" t="s">
        <v>79</v>
      </c>
      <c r="C8" s="304"/>
      <c r="D8" s="305" t="s">
        <v>80</v>
      </c>
      <c r="E8" s="306"/>
      <c r="F8" s="307">
        <v>45435</v>
      </c>
      <c r="G8" s="308"/>
      <c r="H8" s="305" t="s">
        <v>81</v>
      </c>
      <c r="I8" s="306"/>
      <c r="J8" s="325" t="s">
        <v>65</v>
      </c>
      <c r="K8" s="357" t="s">
        <v>66</v>
      </c>
    </row>
    <row r="9" ht="15" spans="1:11">
      <c r="A9" s="397" t="s">
        <v>82</v>
      </c>
      <c r="B9" s="398"/>
      <c r="C9" s="398"/>
      <c r="D9" s="399"/>
      <c r="E9" s="399"/>
      <c r="F9" s="399"/>
      <c r="G9" s="399"/>
      <c r="H9" s="399"/>
      <c r="I9" s="399"/>
      <c r="J9" s="399"/>
      <c r="K9" s="447"/>
    </row>
    <row r="10" ht="15" spans="1:11">
      <c r="A10" s="400" t="s">
        <v>83</v>
      </c>
      <c r="B10" s="401"/>
      <c r="C10" s="401"/>
      <c r="D10" s="401"/>
      <c r="E10" s="401"/>
      <c r="F10" s="401"/>
      <c r="G10" s="401"/>
      <c r="H10" s="401"/>
      <c r="I10" s="401"/>
      <c r="J10" s="401"/>
      <c r="K10" s="448"/>
    </row>
    <row r="11" ht="14.25" spans="1:11">
      <c r="A11" s="402" t="s">
        <v>84</v>
      </c>
      <c r="B11" s="403" t="s">
        <v>85</v>
      </c>
      <c r="C11" s="404" t="s">
        <v>86</v>
      </c>
      <c r="D11" s="405"/>
      <c r="E11" s="406" t="s">
        <v>87</v>
      </c>
      <c r="F11" s="403" t="s">
        <v>85</v>
      </c>
      <c r="G11" s="404" t="s">
        <v>86</v>
      </c>
      <c r="H11" s="404" t="s">
        <v>88</v>
      </c>
      <c r="I11" s="406" t="s">
        <v>89</v>
      </c>
      <c r="J11" s="403" t="s">
        <v>85</v>
      </c>
      <c r="K11" s="449" t="s">
        <v>86</v>
      </c>
    </row>
    <row r="12" ht="14.25" spans="1:11">
      <c r="A12" s="295" t="s">
        <v>90</v>
      </c>
      <c r="B12" s="315" t="s">
        <v>85</v>
      </c>
      <c r="C12" s="146" t="s">
        <v>86</v>
      </c>
      <c r="D12" s="301"/>
      <c r="E12" s="298" t="s">
        <v>91</v>
      </c>
      <c r="F12" s="315" t="s">
        <v>85</v>
      </c>
      <c r="G12" s="146" t="s">
        <v>86</v>
      </c>
      <c r="H12" s="146" t="s">
        <v>88</v>
      </c>
      <c r="I12" s="298" t="s">
        <v>92</v>
      </c>
      <c r="J12" s="315" t="s">
        <v>85</v>
      </c>
      <c r="K12" s="147" t="s">
        <v>86</v>
      </c>
    </row>
    <row r="13" ht="14.25" spans="1:11">
      <c r="A13" s="295" t="s">
        <v>93</v>
      </c>
      <c r="B13" s="315" t="s">
        <v>85</v>
      </c>
      <c r="C13" s="146" t="s">
        <v>86</v>
      </c>
      <c r="D13" s="301"/>
      <c r="E13" s="298" t="s">
        <v>94</v>
      </c>
      <c r="F13" s="146" t="s">
        <v>95</v>
      </c>
      <c r="G13" s="146" t="s">
        <v>96</v>
      </c>
      <c r="H13" s="146" t="s">
        <v>88</v>
      </c>
      <c r="I13" s="298" t="s">
        <v>97</v>
      </c>
      <c r="J13" s="315" t="s">
        <v>85</v>
      </c>
      <c r="K13" s="147" t="s">
        <v>86</v>
      </c>
    </row>
    <row r="14" ht="15" spans="1:11">
      <c r="A14" s="305" t="s">
        <v>98</v>
      </c>
      <c r="B14" s="306"/>
      <c r="C14" s="306"/>
      <c r="D14" s="306"/>
      <c r="E14" s="306"/>
      <c r="F14" s="306"/>
      <c r="G14" s="306"/>
      <c r="H14" s="306"/>
      <c r="I14" s="306"/>
      <c r="J14" s="306"/>
      <c r="K14" s="359"/>
    </row>
    <row r="15" ht="15" spans="1:11">
      <c r="A15" s="400" t="s">
        <v>99</v>
      </c>
      <c r="B15" s="401"/>
      <c r="C15" s="401"/>
      <c r="D15" s="401"/>
      <c r="E15" s="401"/>
      <c r="F15" s="401"/>
      <c r="G15" s="401"/>
      <c r="H15" s="401"/>
      <c r="I15" s="401"/>
      <c r="J15" s="401"/>
      <c r="K15" s="448"/>
    </row>
    <row r="16" ht="14.25" spans="1:11">
      <c r="A16" s="407" t="s">
        <v>100</v>
      </c>
      <c r="B16" s="404" t="s">
        <v>95</v>
      </c>
      <c r="C16" s="404" t="s">
        <v>96</v>
      </c>
      <c r="D16" s="408"/>
      <c r="E16" s="409" t="s">
        <v>101</v>
      </c>
      <c r="F16" s="404" t="s">
        <v>95</v>
      </c>
      <c r="G16" s="404" t="s">
        <v>96</v>
      </c>
      <c r="H16" s="410"/>
      <c r="I16" s="409" t="s">
        <v>102</v>
      </c>
      <c r="J16" s="404" t="s">
        <v>95</v>
      </c>
      <c r="K16" s="449" t="s">
        <v>96</v>
      </c>
    </row>
    <row r="17" customHeight="1" spans="1:22">
      <c r="A17" s="332" t="s">
        <v>103</v>
      </c>
      <c r="B17" s="146" t="s">
        <v>95</v>
      </c>
      <c r="C17" s="146" t="s">
        <v>96</v>
      </c>
      <c r="D17" s="411"/>
      <c r="E17" s="333" t="s">
        <v>104</v>
      </c>
      <c r="F17" s="146" t="s">
        <v>95</v>
      </c>
      <c r="G17" s="146" t="s">
        <v>96</v>
      </c>
      <c r="H17" s="412"/>
      <c r="I17" s="333" t="s">
        <v>105</v>
      </c>
      <c r="J17" s="146" t="s">
        <v>95</v>
      </c>
      <c r="K17" s="147" t="s">
        <v>96</v>
      </c>
      <c r="L17" s="450"/>
      <c r="M17" s="450"/>
      <c r="N17" s="450"/>
      <c r="O17" s="450"/>
      <c r="P17" s="450"/>
      <c r="Q17" s="450"/>
      <c r="R17" s="450"/>
      <c r="S17" s="450"/>
      <c r="T17" s="450"/>
      <c r="U17" s="450"/>
      <c r="V17" s="450"/>
    </row>
    <row r="18" ht="18" customHeight="1" spans="1:11">
      <c r="A18" s="413" t="s">
        <v>106</v>
      </c>
      <c r="B18" s="414"/>
      <c r="C18" s="414"/>
      <c r="D18" s="414"/>
      <c r="E18" s="414"/>
      <c r="F18" s="414"/>
      <c r="G18" s="414"/>
      <c r="H18" s="414"/>
      <c r="I18" s="414"/>
      <c r="J18" s="414"/>
      <c r="K18" s="451"/>
    </row>
    <row r="19" s="395" customFormat="1" ht="18" customHeight="1" spans="1:11">
      <c r="A19" s="400" t="s">
        <v>107</v>
      </c>
      <c r="B19" s="401"/>
      <c r="C19" s="401"/>
      <c r="D19" s="401"/>
      <c r="E19" s="401"/>
      <c r="F19" s="401"/>
      <c r="G19" s="401"/>
      <c r="H19" s="401"/>
      <c r="I19" s="401"/>
      <c r="J19" s="401"/>
      <c r="K19" s="448"/>
    </row>
    <row r="20" customHeight="1" spans="1:11">
      <c r="A20" s="415" t="s">
        <v>108</v>
      </c>
      <c r="B20" s="416"/>
      <c r="C20" s="416"/>
      <c r="D20" s="416"/>
      <c r="E20" s="416"/>
      <c r="F20" s="416"/>
      <c r="G20" s="416"/>
      <c r="H20" s="416"/>
      <c r="I20" s="416"/>
      <c r="J20" s="416"/>
      <c r="K20" s="452"/>
    </row>
    <row r="21" ht="21.75" customHeight="1" spans="1:11">
      <c r="A21" s="417" t="s">
        <v>109</v>
      </c>
      <c r="B21" s="106"/>
      <c r="C21" s="418">
        <v>120</v>
      </c>
      <c r="D21" s="418">
        <v>130</v>
      </c>
      <c r="E21" s="418">
        <v>140</v>
      </c>
      <c r="F21" s="418">
        <v>150</v>
      </c>
      <c r="G21" s="418">
        <v>160</v>
      </c>
      <c r="H21" s="419">
        <v>165</v>
      </c>
      <c r="I21" s="106"/>
      <c r="J21" s="453"/>
      <c r="K21" s="364" t="s">
        <v>110</v>
      </c>
    </row>
    <row r="22" ht="23" customHeight="1" spans="1:11">
      <c r="A22" s="420" t="s">
        <v>111</v>
      </c>
      <c r="B22" s="421"/>
      <c r="C22" s="421" t="s">
        <v>95</v>
      </c>
      <c r="D22" s="421" t="s">
        <v>95</v>
      </c>
      <c r="E22" s="421" t="s">
        <v>95</v>
      </c>
      <c r="F22" s="421" t="s">
        <v>95</v>
      </c>
      <c r="G22" s="421" t="s">
        <v>95</v>
      </c>
      <c r="H22" s="421" t="s">
        <v>95</v>
      </c>
      <c r="I22" s="421"/>
      <c r="J22" s="421"/>
      <c r="K22" s="454" t="s">
        <v>95</v>
      </c>
    </row>
    <row r="23" ht="23" customHeight="1" spans="1:11">
      <c r="A23" s="420" t="s">
        <v>112</v>
      </c>
      <c r="B23" s="421"/>
      <c r="C23" s="421" t="s">
        <v>95</v>
      </c>
      <c r="D23" s="421" t="s">
        <v>95</v>
      </c>
      <c r="E23" s="421" t="s">
        <v>95</v>
      </c>
      <c r="F23" s="421" t="s">
        <v>95</v>
      </c>
      <c r="G23" s="421" t="s">
        <v>95</v>
      </c>
      <c r="H23" s="421" t="s">
        <v>95</v>
      </c>
      <c r="I23" s="421"/>
      <c r="J23" s="421"/>
      <c r="K23" s="454" t="s">
        <v>95</v>
      </c>
    </row>
    <row r="24" ht="23" customHeight="1" spans="1:11">
      <c r="A24" s="420" t="s">
        <v>113</v>
      </c>
      <c r="B24" s="422"/>
      <c r="C24" s="421" t="s">
        <v>95</v>
      </c>
      <c r="D24" s="421" t="s">
        <v>95</v>
      </c>
      <c r="E24" s="421" t="s">
        <v>95</v>
      </c>
      <c r="F24" s="421" t="s">
        <v>95</v>
      </c>
      <c r="G24" s="421" t="s">
        <v>95</v>
      </c>
      <c r="H24" s="421" t="s">
        <v>95</v>
      </c>
      <c r="I24" s="421"/>
      <c r="J24" s="421"/>
      <c r="K24" s="454" t="s">
        <v>95</v>
      </c>
    </row>
    <row r="25" ht="23" customHeight="1" spans="1:11">
      <c r="A25" s="420"/>
      <c r="B25" s="423"/>
      <c r="C25" s="421"/>
      <c r="D25" s="421"/>
      <c r="E25" s="421"/>
      <c r="F25" s="421"/>
      <c r="G25" s="421"/>
      <c r="H25" s="421"/>
      <c r="I25" s="423"/>
      <c r="J25" s="423"/>
      <c r="K25" s="455"/>
    </row>
    <row r="26" ht="23" customHeight="1" spans="1:11">
      <c r="A26" s="424"/>
      <c r="B26" s="423"/>
      <c r="C26" s="423"/>
      <c r="D26" s="423"/>
      <c r="E26" s="423"/>
      <c r="F26" s="423"/>
      <c r="G26" s="423"/>
      <c r="H26" s="423"/>
      <c r="I26" s="423"/>
      <c r="J26" s="423"/>
      <c r="K26" s="455"/>
    </row>
    <row r="27" ht="23" customHeight="1" spans="1:11">
      <c r="A27" s="424"/>
      <c r="B27" s="423"/>
      <c r="C27" s="423"/>
      <c r="D27" s="423"/>
      <c r="E27" s="423"/>
      <c r="F27" s="423"/>
      <c r="G27" s="423"/>
      <c r="H27" s="423"/>
      <c r="I27" s="423"/>
      <c r="J27" s="423"/>
      <c r="K27" s="455"/>
    </row>
    <row r="28" ht="18" customHeight="1" spans="1:11">
      <c r="A28" s="425" t="s">
        <v>114</v>
      </c>
      <c r="B28" s="426"/>
      <c r="C28" s="426"/>
      <c r="D28" s="426"/>
      <c r="E28" s="426"/>
      <c r="F28" s="426"/>
      <c r="G28" s="426"/>
      <c r="H28" s="426"/>
      <c r="I28" s="426"/>
      <c r="J28" s="426"/>
      <c r="K28" s="456"/>
    </row>
    <row r="29" ht="18.75" customHeight="1" spans="1:11">
      <c r="A29" s="427"/>
      <c r="B29" s="428"/>
      <c r="C29" s="428"/>
      <c r="D29" s="428"/>
      <c r="E29" s="428"/>
      <c r="F29" s="428"/>
      <c r="G29" s="428"/>
      <c r="H29" s="428"/>
      <c r="I29" s="428"/>
      <c r="J29" s="428"/>
      <c r="K29" s="457"/>
    </row>
    <row r="30" ht="18.75" customHeight="1" spans="1:11">
      <c r="A30" s="429"/>
      <c r="B30" s="430"/>
      <c r="C30" s="430"/>
      <c r="D30" s="430"/>
      <c r="E30" s="430"/>
      <c r="F30" s="430"/>
      <c r="G30" s="430"/>
      <c r="H30" s="430"/>
      <c r="I30" s="430"/>
      <c r="J30" s="430"/>
      <c r="K30" s="458"/>
    </row>
    <row r="31" ht="18" customHeight="1" spans="1:11">
      <c r="A31" s="425" t="s">
        <v>115</v>
      </c>
      <c r="B31" s="426"/>
      <c r="C31" s="426"/>
      <c r="D31" s="426"/>
      <c r="E31" s="426"/>
      <c r="F31" s="426"/>
      <c r="G31" s="426"/>
      <c r="H31" s="426"/>
      <c r="I31" s="426"/>
      <c r="J31" s="426"/>
      <c r="K31" s="456"/>
    </row>
    <row r="32" ht="14.25" spans="1:11">
      <c r="A32" s="431" t="s">
        <v>116</v>
      </c>
      <c r="B32" s="432"/>
      <c r="C32" s="432"/>
      <c r="D32" s="432"/>
      <c r="E32" s="432"/>
      <c r="F32" s="432"/>
      <c r="G32" s="432"/>
      <c r="H32" s="432"/>
      <c r="I32" s="432"/>
      <c r="J32" s="432"/>
      <c r="K32" s="459"/>
    </row>
    <row r="33" ht="15" spans="1:11">
      <c r="A33" s="154" t="s">
        <v>117</v>
      </c>
      <c r="B33" s="155"/>
      <c r="C33" s="146" t="s">
        <v>65</v>
      </c>
      <c r="D33" s="146" t="s">
        <v>66</v>
      </c>
      <c r="E33" s="433" t="s">
        <v>118</v>
      </c>
      <c r="F33" s="434"/>
      <c r="G33" s="434"/>
      <c r="H33" s="434"/>
      <c r="I33" s="434"/>
      <c r="J33" s="434"/>
      <c r="K33" s="460"/>
    </row>
    <row r="34" ht="15" spans="1:11">
      <c r="A34" s="435" t="s">
        <v>119</v>
      </c>
      <c r="B34" s="435"/>
      <c r="C34" s="435"/>
      <c r="D34" s="435"/>
      <c r="E34" s="435"/>
      <c r="F34" s="435"/>
      <c r="G34" s="435"/>
      <c r="H34" s="435"/>
      <c r="I34" s="435"/>
      <c r="J34" s="435"/>
      <c r="K34" s="435"/>
    </row>
    <row r="35" ht="21" customHeight="1" spans="1:11">
      <c r="A35" s="436"/>
      <c r="B35" s="437"/>
      <c r="C35" s="437"/>
      <c r="D35" s="437"/>
      <c r="E35" s="437"/>
      <c r="F35" s="437"/>
      <c r="G35" s="437"/>
      <c r="H35" s="437"/>
      <c r="I35" s="437"/>
      <c r="J35" s="437"/>
      <c r="K35" s="461"/>
    </row>
    <row r="36" ht="21" customHeight="1" spans="1:1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70"/>
    </row>
    <row r="37" ht="21" customHeight="1" spans="1:11">
      <c r="A37" s="340"/>
      <c r="B37" s="341"/>
      <c r="C37" s="341"/>
      <c r="D37" s="341"/>
      <c r="E37" s="341"/>
      <c r="F37" s="341"/>
      <c r="G37" s="341"/>
      <c r="H37" s="341"/>
      <c r="I37" s="341"/>
      <c r="J37" s="341"/>
      <c r="K37" s="370"/>
    </row>
    <row r="38" ht="21" customHeight="1" spans="1:11">
      <c r="A38" s="340"/>
      <c r="B38" s="341"/>
      <c r="C38" s="341"/>
      <c r="D38" s="341"/>
      <c r="E38" s="341"/>
      <c r="F38" s="341"/>
      <c r="G38" s="341"/>
      <c r="H38" s="341"/>
      <c r="I38" s="341"/>
      <c r="J38" s="341"/>
      <c r="K38" s="370"/>
    </row>
    <row r="39" ht="21" customHeight="1" spans="1:11">
      <c r="A39" s="340"/>
      <c r="B39" s="341"/>
      <c r="C39" s="341"/>
      <c r="D39" s="341"/>
      <c r="E39" s="341"/>
      <c r="F39" s="341"/>
      <c r="G39" s="341"/>
      <c r="H39" s="341"/>
      <c r="I39" s="341"/>
      <c r="J39" s="341"/>
      <c r="K39" s="370"/>
    </row>
    <row r="40" ht="21" customHeight="1" spans="1:11">
      <c r="A40" s="340"/>
      <c r="B40" s="341"/>
      <c r="C40" s="341"/>
      <c r="D40" s="341"/>
      <c r="E40" s="341"/>
      <c r="F40" s="341"/>
      <c r="G40" s="341"/>
      <c r="H40" s="341"/>
      <c r="I40" s="341"/>
      <c r="J40" s="341"/>
      <c r="K40" s="370"/>
    </row>
    <row r="41" ht="21" customHeight="1" spans="1:11">
      <c r="A41" s="340"/>
      <c r="B41" s="341"/>
      <c r="C41" s="341"/>
      <c r="D41" s="341"/>
      <c r="E41" s="341"/>
      <c r="F41" s="341"/>
      <c r="G41" s="341"/>
      <c r="H41" s="341"/>
      <c r="I41" s="341"/>
      <c r="J41" s="341"/>
      <c r="K41" s="370"/>
    </row>
    <row r="42" ht="15" spans="1:11">
      <c r="A42" s="335" t="s">
        <v>120</v>
      </c>
      <c r="B42" s="336"/>
      <c r="C42" s="336"/>
      <c r="D42" s="336"/>
      <c r="E42" s="336"/>
      <c r="F42" s="336"/>
      <c r="G42" s="336"/>
      <c r="H42" s="336"/>
      <c r="I42" s="336"/>
      <c r="J42" s="336"/>
      <c r="K42" s="368"/>
    </row>
    <row r="43" ht="15" spans="1:11">
      <c r="A43" s="400" t="s">
        <v>121</v>
      </c>
      <c r="B43" s="401"/>
      <c r="C43" s="401"/>
      <c r="D43" s="401"/>
      <c r="E43" s="401"/>
      <c r="F43" s="401"/>
      <c r="G43" s="401"/>
      <c r="H43" s="401"/>
      <c r="I43" s="401"/>
      <c r="J43" s="401"/>
      <c r="K43" s="448"/>
    </row>
    <row r="44" ht="14.25" spans="1:11">
      <c r="A44" s="407" t="s">
        <v>122</v>
      </c>
      <c r="B44" s="404" t="s">
        <v>95</v>
      </c>
      <c r="C44" s="404" t="s">
        <v>96</v>
      </c>
      <c r="D44" s="404" t="s">
        <v>88</v>
      </c>
      <c r="E44" s="409" t="s">
        <v>123</v>
      </c>
      <c r="F44" s="404" t="s">
        <v>95</v>
      </c>
      <c r="G44" s="404" t="s">
        <v>96</v>
      </c>
      <c r="H44" s="404" t="s">
        <v>88</v>
      </c>
      <c r="I44" s="409" t="s">
        <v>124</v>
      </c>
      <c r="J44" s="404" t="s">
        <v>95</v>
      </c>
      <c r="K44" s="449" t="s">
        <v>96</v>
      </c>
    </row>
    <row r="45" ht="14.25" spans="1:11">
      <c r="A45" s="332" t="s">
        <v>87</v>
      </c>
      <c r="B45" s="146" t="s">
        <v>95</v>
      </c>
      <c r="C45" s="146" t="s">
        <v>96</v>
      </c>
      <c r="D45" s="146" t="s">
        <v>88</v>
      </c>
      <c r="E45" s="333" t="s">
        <v>94</v>
      </c>
      <c r="F45" s="146" t="s">
        <v>95</v>
      </c>
      <c r="G45" s="146" t="s">
        <v>96</v>
      </c>
      <c r="H45" s="146" t="s">
        <v>88</v>
      </c>
      <c r="I45" s="333" t="s">
        <v>105</v>
      </c>
      <c r="J45" s="146" t="s">
        <v>95</v>
      </c>
      <c r="K45" s="147" t="s">
        <v>96</v>
      </c>
    </row>
    <row r="46" ht="15" spans="1:11">
      <c r="A46" s="305" t="s">
        <v>98</v>
      </c>
      <c r="B46" s="306"/>
      <c r="C46" s="306"/>
      <c r="D46" s="306"/>
      <c r="E46" s="306"/>
      <c r="F46" s="306"/>
      <c r="G46" s="306"/>
      <c r="H46" s="306"/>
      <c r="I46" s="306"/>
      <c r="J46" s="306"/>
      <c r="K46" s="359"/>
    </row>
    <row r="47" ht="15" spans="1:11">
      <c r="A47" s="435" t="s">
        <v>125</v>
      </c>
      <c r="B47" s="435"/>
      <c r="C47" s="435"/>
      <c r="D47" s="435"/>
      <c r="E47" s="435"/>
      <c r="F47" s="435"/>
      <c r="G47" s="435"/>
      <c r="H47" s="435"/>
      <c r="I47" s="435"/>
      <c r="J47" s="435"/>
      <c r="K47" s="435"/>
    </row>
    <row r="48" ht="15" spans="1:11">
      <c r="A48" s="436"/>
      <c r="B48" s="437"/>
      <c r="C48" s="437"/>
      <c r="D48" s="437"/>
      <c r="E48" s="437"/>
      <c r="F48" s="437"/>
      <c r="G48" s="437"/>
      <c r="H48" s="437"/>
      <c r="I48" s="437"/>
      <c r="J48" s="437"/>
      <c r="K48" s="461"/>
    </row>
    <row r="49" ht="15" spans="1:11">
      <c r="A49" s="438" t="s">
        <v>126</v>
      </c>
      <c r="B49" s="439" t="s">
        <v>127</v>
      </c>
      <c r="C49" s="439"/>
      <c r="D49" s="440" t="s">
        <v>128</v>
      </c>
      <c r="E49" s="441" t="s">
        <v>129</v>
      </c>
      <c r="F49" s="442" t="s">
        <v>130</v>
      </c>
      <c r="G49" s="443">
        <v>45428</v>
      </c>
      <c r="H49" s="444" t="s">
        <v>131</v>
      </c>
      <c r="I49" s="462"/>
      <c r="J49" s="463" t="s">
        <v>132</v>
      </c>
      <c r="K49" s="464"/>
    </row>
    <row r="50" ht="15" spans="1:11">
      <c r="A50" s="435" t="s">
        <v>133</v>
      </c>
      <c r="B50" s="435"/>
      <c r="C50" s="435"/>
      <c r="D50" s="435"/>
      <c r="E50" s="435"/>
      <c r="F50" s="435"/>
      <c r="G50" s="435"/>
      <c r="H50" s="435"/>
      <c r="I50" s="435"/>
      <c r="J50" s="435"/>
      <c r="K50" s="435"/>
    </row>
    <row r="51" ht="24" customHeight="1" spans="1:11">
      <c r="A51" s="445" t="s">
        <v>134</v>
      </c>
      <c r="B51" s="446"/>
      <c r="C51" s="446"/>
      <c r="D51" s="446"/>
      <c r="E51" s="446"/>
      <c r="F51" s="446"/>
      <c r="G51" s="446"/>
      <c r="H51" s="446"/>
      <c r="I51" s="446"/>
      <c r="J51" s="446"/>
      <c r="K51" s="465"/>
    </row>
    <row r="52" ht="15" spans="1:11">
      <c r="A52" s="438" t="s">
        <v>126</v>
      </c>
      <c r="B52" s="439" t="s">
        <v>127</v>
      </c>
      <c r="C52" s="439"/>
      <c r="D52" s="440" t="s">
        <v>128</v>
      </c>
      <c r="E52" s="441" t="s">
        <v>129</v>
      </c>
      <c r="F52" s="442" t="s">
        <v>135</v>
      </c>
      <c r="G52" s="443">
        <v>45428</v>
      </c>
      <c r="H52" s="444" t="s">
        <v>131</v>
      </c>
      <c r="I52" s="462"/>
      <c r="J52" s="463" t="s">
        <v>132</v>
      </c>
      <c r="K52" s="46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2"/>
  <sheetViews>
    <sheetView tabSelected="1" topLeftCell="A2" workbookViewId="0">
      <selection activeCell="Q13" sqref="Q13"/>
    </sheetView>
  </sheetViews>
  <sheetFormatPr defaultColWidth="9" defaultRowHeight="14.25"/>
  <cols>
    <col min="1" max="1" width="21.625" style="86" customWidth="1"/>
    <col min="2" max="2" width="9" style="86" customWidth="1"/>
    <col min="3" max="4" width="8.5" style="87" customWidth="1"/>
    <col min="5" max="7" width="8.5" style="86" customWidth="1"/>
    <col min="8" max="8" width="2.75" style="86" customWidth="1"/>
    <col min="9" max="9" width="9.15833333333333" style="86" customWidth="1"/>
    <col min="10" max="10" width="10.75" style="86" customWidth="1"/>
    <col min="11" max="14" width="9.75" style="86" customWidth="1"/>
    <col min="15" max="15" width="9.75" style="376" customWidth="1"/>
    <col min="16" max="253" width="9" style="86"/>
    <col min="254" max="16384" width="9" style="89"/>
  </cols>
  <sheetData>
    <row r="1" s="86" customFormat="1" ht="29" customHeight="1" spans="1:256">
      <c r="A1" s="90" t="s">
        <v>136</v>
      </c>
      <c r="B1" s="90"/>
      <c r="C1" s="91"/>
      <c r="D1" s="91"/>
      <c r="E1" s="92"/>
      <c r="F1" s="92"/>
      <c r="G1" s="92"/>
      <c r="H1" s="92"/>
      <c r="I1" s="92"/>
      <c r="J1" s="92"/>
      <c r="K1" s="92"/>
      <c r="L1" s="92"/>
      <c r="M1" s="92"/>
      <c r="N1" s="92"/>
      <c r="O1" s="380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  <c r="IR1" s="89"/>
      <c r="IS1" s="89"/>
      <c r="IT1" s="89"/>
      <c r="IU1" s="89"/>
      <c r="IV1" s="89"/>
    </row>
    <row r="2" s="86" customFormat="1" ht="20" customHeight="1" spans="1:256">
      <c r="A2" s="93" t="s">
        <v>61</v>
      </c>
      <c r="B2" s="94" t="str">
        <f>首期!B4</f>
        <v>QAMMAM94102</v>
      </c>
      <c r="C2" s="95"/>
      <c r="D2" s="96"/>
      <c r="E2" s="97" t="s">
        <v>67</v>
      </c>
      <c r="F2" s="98" t="s">
        <v>68</v>
      </c>
      <c r="G2" s="98"/>
      <c r="H2" s="377"/>
      <c r="I2" s="381" t="s">
        <v>57</v>
      </c>
      <c r="J2" s="259" t="s">
        <v>56</v>
      </c>
      <c r="K2" s="259"/>
      <c r="L2" s="259"/>
      <c r="M2" s="259"/>
      <c r="N2" s="382"/>
      <c r="O2" s="383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  <c r="IL2" s="89"/>
      <c r="IM2" s="89"/>
      <c r="IN2" s="89"/>
      <c r="IO2" s="89"/>
      <c r="IP2" s="89"/>
      <c r="IQ2" s="89"/>
      <c r="IR2" s="89"/>
      <c r="IS2" s="89"/>
      <c r="IT2" s="89"/>
      <c r="IU2" s="89"/>
      <c r="IV2" s="89"/>
    </row>
    <row r="3" s="86" customFormat="1" spans="1:256">
      <c r="A3" s="99" t="s">
        <v>137</v>
      </c>
      <c r="B3" s="100" t="s">
        <v>138</v>
      </c>
      <c r="C3" s="101"/>
      <c r="D3" s="100"/>
      <c r="E3" s="100"/>
      <c r="F3" s="100"/>
      <c r="G3" s="100"/>
      <c r="H3" s="378"/>
      <c r="I3" s="126"/>
      <c r="J3" s="126"/>
      <c r="K3" s="126"/>
      <c r="L3" s="126"/>
      <c r="M3" s="126"/>
      <c r="N3" s="384"/>
      <c r="O3" s="385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  <c r="IL3" s="89"/>
      <c r="IM3" s="89"/>
      <c r="IN3" s="89"/>
      <c r="IO3" s="89"/>
      <c r="IP3" s="89"/>
      <c r="IQ3" s="89"/>
      <c r="IR3" s="89"/>
      <c r="IS3" s="89"/>
      <c r="IT3" s="89"/>
      <c r="IU3" s="89"/>
      <c r="IV3" s="89"/>
    </row>
    <row r="4" s="86" customFormat="1" ht="16.5" spans="1:256">
      <c r="A4" s="99"/>
      <c r="B4" s="102" t="s">
        <v>139</v>
      </c>
      <c r="C4" s="103" t="s">
        <v>140</v>
      </c>
      <c r="D4" s="102" t="s">
        <v>141</v>
      </c>
      <c r="E4" s="102" t="s">
        <v>142</v>
      </c>
      <c r="F4" s="104" t="s">
        <v>143</v>
      </c>
      <c r="G4" s="102" t="s">
        <v>144</v>
      </c>
      <c r="H4" s="378"/>
      <c r="I4" s="386"/>
      <c r="J4" s="387" t="s">
        <v>112</v>
      </c>
      <c r="K4" s="387" t="s">
        <v>145</v>
      </c>
      <c r="L4" s="387" t="s">
        <v>146</v>
      </c>
      <c r="M4" s="388"/>
      <c r="N4" s="388"/>
      <c r="O4" s="3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  <c r="IU4" s="89"/>
      <c r="IV4" s="89"/>
    </row>
    <row r="5" s="86" customFormat="1" ht="16.5" spans="1:256">
      <c r="A5" s="99"/>
      <c r="B5" s="106"/>
      <c r="C5" s="106"/>
      <c r="D5" s="107"/>
      <c r="E5" s="107"/>
      <c r="F5" s="107"/>
      <c r="G5" s="107"/>
      <c r="H5" s="125"/>
      <c r="I5" s="265"/>
      <c r="J5" s="390"/>
      <c r="K5" s="103">
        <v>140</v>
      </c>
      <c r="L5" s="103">
        <v>140</v>
      </c>
      <c r="M5" s="391"/>
      <c r="N5" s="390"/>
      <c r="O5" s="392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  <c r="IP5" s="89"/>
      <c r="IQ5" s="89"/>
      <c r="IR5" s="89"/>
      <c r="IS5" s="89"/>
      <c r="IT5" s="89"/>
      <c r="IU5" s="89"/>
      <c r="IV5" s="89"/>
    </row>
    <row r="6" s="86" customFormat="1" ht="20" customHeight="1" spans="1:256">
      <c r="A6" s="108" t="s">
        <v>147</v>
      </c>
      <c r="B6" s="109">
        <f>C6-5</f>
        <v>71</v>
      </c>
      <c r="C6" s="110">
        <v>76</v>
      </c>
      <c r="D6" s="109">
        <f>C6+6</f>
        <v>82</v>
      </c>
      <c r="E6" s="109">
        <f>D6+6</f>
        <v>88</v>
      </c>
      <c r="F6" s="109">
        <f>E6+6</f>
        <v>94</v>
      </c>
      <c r="G6" s="109">
        <f>F6+3</f>
        <v>97</v>
      </c>
      <c r="H6" s="125"/>
      <c r="I6" s="265"/>
      <c r="J6" s="265"/>
      <c r="K6" s="265" t="s">
        <v>148</v>
      </c>
      <c r="L6" s="265"/>
      <c r="M6" s="265"/>
      <c r="N6" s="265"/>
      <c r="O6" s="393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  <c r="IR6" s="89"/>
      <c r="IS6" s="89"/>
      <c r="IT6" s="89"/>
      <c r="IU6" s="89"/>
      <c r="IV6" s="89"/>
    </row>
    <row r="7" s="86" customFormat="1" ht="20" customHeight="1" spans="1:256">
      <c r="A7" s="108" t="s">
        <v>149</v>
      </c>
      <c r="B7" s="109">
        <f>C7-3</f>
        <v>51</v>
      </c>
      <c r="C7" s="110">
        <v>54</v>
      </c>
      <c r="D7" s="109">
        <f>C7+4</f>
        <v>58</v>
      </c>
      <c r="E7" s="109">
        <f>D7+3</f>
        <v>61</v>
      </c>
      <c r="F7" s="109">
        <f>E7+4</f>
        <v>65</v>
      </c>
      <c r="G7" s="109">
        <f>F7+2</f>
        <v>67</v>
      </c>
      <c r="H7" s="125"/>
      <c r="I7" s="265"/>
      <c r="J7" s="265"/>
      <c r="K7" s="265" t="s">
        <v>148</v>
      </c>
      <c r="L7" s="265"/>
      <c r="M7" s="265"/>
      <c r="N7" s="265"/>
      <c r="O7" s="393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  <c r="IR7" s="89"/>
      <c r="IS7" s="89"/>
      <c r="IT7" s="89"/>
      <c r="IU7" s="89"/>
      <c r="IV7" s="89"/>
    </row>
    <row r="8" s="86" customFormat="1" ht="20" customHeight="1" spans="1:256">
      <c r="A8" s="108" t="s">
        <v>150</v>
      </c>
      <c r="B8" s="109">
        <f>C8-5</f>
        <v>77</v>
      </c>
      <c r="C8" s="110">
        <v>82</v>
      </c>
      <c r="D8" s="109">
        <f>C8+5</f>
        <v>87</v>
      </c>
      <c r="E8" s="109">
        <f>D8+5</f>
        <v>92</v>
      </c>
      <c r="F8" s="109">
        <f>E8+5</f>
        <v>97</v>
      </c>
      <c r="G8" s="109">
        <f>F8+3</f>
        <v>100</v>
      </c>
      <c r="H8" s="125"/>
      <c r="I8" s="265"/>
      <c r="J8" s="265"/>
      <c r="K8" s="265" t="s">
        <v>151</v>
      </c>
      <c r="L8" s="265"/>
      <c r="M8" s="265"/>
      <c r="N8" s="265"/>
      <c r="O8" s="393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  <c r="IR8" s="89"/>
      <c r="IS8" s="89"/>
      <c r="IT8" s="89"/>
      <c r="IU8" s="89"/>
      <c r="IV8" s="89"/>
    </row>
    <row r="9" s="86" customFormat="1" ht="20" customHeight="1" spans="1:256">
      <c r="A9" s="108" t="s">
        <v>152</v>
      </c>
      <c r="B9" s="109">
        <f>C9-1.6</f>
        <v>22.9</v>
      </c>
      <c r="C9" s="110">
        <v>24.5</v>
      </c>
      <c r="D9" s="109">
        <f>C9+1.6</f>
        <v>26.1</v>
      </c>
      <c r="E9" s="109">
        <f>D9+1.6</f>
        <v>27.7</v>
      </c>
      <c r="F9" s="109">
        <f>E9+1.6</f>
        <v>29.3</v>
      </c>
      <c r="G9" s="109">
        <f>F9+0.9</f>
        <v>30.2</v>
      </c>
      <c r="H9" s="125"/>
      <c r="I9" s="265"/>
      <c r="J9" s="265"/>
      <c r="K9" s="265" t="s">
        <v>153</v>
      </c>
      <c r="L9" s="265"/>
      <c r="M9" s="265"/>
      <c r="N9" s="265"/>
      <c r="O9" s="393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  <c r="IV9" s="89"/>
    </row>
    <row r="10" s="86" customFormat="1" ht="20" customHeight="1" spans="1:256">
      <c r="A10" s="108" t="s">
        <v>154</v>
      </c>
      <c r="B10" s="109">
        <f>C10-1</f>
        <v>17</v>
      </c>
      <c r="C10" s="110">
        <v>18</v>
      </c>
      <c r="D10" s="109">
        <f>C10+1.2</f>
        <v>19.2</v>
      </c>
      <c r="E10" s="109">
        <f>D10+1.2</f>
        <v>20.4</v>
      </c>
      <c r="F10" s="109">
        <f>E10+1.2</f>
        <v>21.6</v>
      </c>
      <c r="G10" s="109">
        <f>F10+0.6</f>
        <v>22.2</v>
      </c>
      <c r="H10" s="125"/>
      <c r="I10" s="265"/>
      <c r="J10" s="265"/>
      <c r="K10" s="265" t="s">
        <v>148</v>
      </c>
      <c r="L10" s="265"/>
      <c r="M10" s="265"/>
      <c r="N10" s="265"/>
      <c r="O10" s="393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</row>
    <row r="11" s="86" customFormat="1" ht="20" customHeight="1" spans="1:256">
      <c r="A11" s="108" t="s">
        <v>155</v>
      </c>
      <c r="B11" s="109">
        <f t="shared" ref="B11:B13" si="0">C11-0.5</f>
        <v>15.5</v>
      </c>
      <c r="C11" s="110">
        <v>16</v>
      </c>
      <c r="D11" s="109">
        <f t="shared" ref="D11:G11" si="1">C11+0.5</f>
        <v>16.5</v>
      </c>
      <c r="E11" s="109">
        <f t="shared" si="1"/>
        <v>17</v>
      </c>
      <c r="F11" s="109">
        <f t="shared" si="1"/>
        <v>17.5</v>
      </c>
      <c r="G11" s="109">
        <f t="shared" si="1"/>
        <v>18</v>
      </c>
      <c r="H11" s="125"/>
      <c r="I11" s="265"/>
      <c r="J11" s="265"/>
      <c r="K11" s="265"/>
      <c r="L11" s="265"/>
      <c r="M11" s="265"/>
      <c r="N11" s="265"/>
      <c r="O11" s="393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  <c r="IV11" s="89"/>
    </row>
    <row r="12" s="86" customFormat="1" ht="20" customHeight="1" spans="1:256">
      <c r="A12" s="108" t="s">
        <v>156</v>
      </c>
      <c r="B12" s="109">
        <f t="shared" si="0"/>
        <v>18.5</v>
      </c>
      <c r="C12" s="110">
        <v>19</v>
      </c>
      <c r="D12" s="109">
        <f t="shared" ref="D12:G12" si="2">C12+0.5</f>
        <v>19.5</v>
      </c>
      <c r="E12" s="109">
        <f t="shared" si="2"/>
        <v>20</v>
      </c>
      <c r="F12" s="109">
        <f t="shared" si="2"/>
        <v>20.5</v>
      </c>
      <c r="G12" s="109">
        <f t="shared" si="2"/>
        <v>21</v>
      </c>
      <c r="H12" s="125"/>
      <c r="I12" s="265"/>
      <c r="J12" s="265"/>
      <c r="K12" s="265"/>
      <c r="L12" s="265"/>
      <c r="M12" s="265"/>
      <c r="N12" s="265"/>
      <c r="O12" s="393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  <c r="IR12" s="89"/>
      <c r="IS12" s="89"/>
      <c r="IT12" s="89"/>
      <c r="IU12" s="89"/>
      <c r="IV12" s="89"/>
    </row>
    <row r="13" s="86" customFormat="1" ht="20" customHeight="1" spans="1:256">
      <c r="A13" s="108" t="s">
        <v>157</v>
      </c>
      <c r="B13" s="109">
        <f t="shared" si="0"/>
        <v>11.5</v>
      </c>
      <c r="C13" s="110">
        <v>12</v>
      </c>
      <c r="D13" s="109">
        <f t="shared" ref="D13:G13" si="3">C13+0.5</f>
        <v>12.5</v>
      </c>
      <c r="E13" s="109">
        <f t="shared" si="3"/>
        <v>13</v>
      </c>
      <c r="F13" s="109">
        <f t="shared" si="3"/>
        <v>13.5</v>
      </c>
      <c r="G13" s="109">
        <f t="shared" si="3"/>
        <v>14</v>
      </c>
      <c r="H13" s="125"/>
      <c r="I13" s="265"/>
      <c r="J13" s="265"/>
      <c r="K13" s="265" t="s">
        <v>153</v>
      </c>
      <c r="L13" s="265"/>
      <c r="M13" s="265"/>
      <c r="N13" s="265"/>
      <c r="O13" s="393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  <c r="IR13" s="89"/>
      <c r="IS13" s="89"/>
      <c r="IT13" s="89"/>
      <c r="IU13" s="89"/>
      <c r="IV13" s="89"/>
    </row>
    <row r="14" s="86" customFormat="1" ht="20" customHeight="1" spans="1:256">
      <c r="A14" s="108" t="s">
        <v>158</v>
      </c>
      <c r="B14" s="109">
        <f>C14-1.5</f>
        <v>21.5</v>
      </c>
      <c r="C14" s="110">
        <v>23</v>
      </c>
      <c r="D14" s="109">
        <f>C14+1.5</f>
        <v>24.5</v>
      </c>
      <c r="E14" s="109">
        <f>D14+1.5</f>
        <v>26</v>
      </c>
      <c r="F14" s="109">
        <f>E14+1.5</f>
        <v>27.5</v>
      </c>
      <c r="G14" s="109">
        <f>F14+1</f>
        <v>28.5</v>
      </c>
      <c r="H14" s="125"/>
      <c r="I14" s="265"/>
      <c r="J14" s="265"/>
      <c r="K14" s="265" t="s">
        <v>151</v>
      </c>
      <c r="L14" s="265"/>
      <c r="M14" s="265"/>
      <c r="N14" s="265"/>
      <c r="O14" s="393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  <c r="IR14" s="89"/>
      <c r="IS14" s="89"/>
      <c r="IT14" s="89"/>
      <c r="IU14" s="89"/>
      <c r="IV14" s="89"/>
    </row>
    <row r="15" s="86" customFormat="1" ht="20" customHeight="1" spans="1:256">
      <c r="A15" s="108" t="s">
        <v>159</v>
      </c>
      <c r="B15" s="109">
        <f>C15-1.8</f>
        <v>31.2</v>
      </c>
      <c r="C15" s="110">
        <v>33</v>
      </c>
      <c r="D15" s="109">
        <f>C15+1.8</f>
        <v>34.8</v>
      </c>
      <c r="E15" s="109">
        <f>D15+1.8</f>
        <v>36.6</v>
      </c>
      <c r="F15" s="109">
        <f>E15+1.8</f>
        <v>38.4</v>
      </c>
      <c r="G15" s="109">
        <f>F15+1.1</f>
        <v>39.5</v>
      </c>
      <c r="H15" s="125"/>
      <c r="I15" s="265"/>
      <c r="J15" s="265"/>
      <c r="K15" s="265" t="s">
        <v>153</v>
      </c>
      <c r="L15" s="265"/>
      <c r="M15" s="265"/>
      <c r="N15" s="265"/>
      <c r="O15" s="393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  <c r="IS15" s="89"/>
      <c r="IT15" s="89"/>
      <c r="IU15" s="89"/>
      <c r="IV15" s="89"/>
    </row>
    <row r="16" s="86" customFormat="1" ht="20" customHeight="1" spans="1:256">
      <c r="A16" s="108" t="s">
        <v>160</v>
      </c>
      <c r="B16" s="109">
        <v>3.5</v>
      </c>
      <c r="C16" s="110">
        <v>3.5</v>
      </c>
      <c r="D16" s="109">
        <v>3.5</v>
      </c>
      <c r="E16" s="109">
        <v>3.5</v>
      </c>
      <c r="F16" s="109">
        <v>3.5</v>
      </c>
      <c r="G16" s="109">
        <v>3.5</v>
      </c>
      <c r="H16" s="125"/>
      <c r="I16" s="265"/>
      <c r="J16" s="265"/>
      <c r="K16" s="265" t="s">
        <v>148</v>
      </c>
      <c r="L16" s="265"/>
      <c r="M16" s="265"/>
      <c r="N16" s="265"/>
      <c r="O16" s="393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  <c r="IP16" s="89"/>
      <c r="IQ16" s="89"/>
      <c r="IR16" s="89"/>
      <c r="IS16" s="89"/>
      <c r="IT16" s="89"/>
      <c r="IU16" s="89"/>
      <c r="IV16" s="89"/>
    </row>
    <row r="17" s="86" customFormat="1" ht="20" customHeight="1" spans="1:256">
      <c r="A17" s="108" t="s">
        <v>161</v>
      </c>
      <c r="B17" s="109">
        <v>2.5</v>
      </c>
      <c r="C17" s="110">
        <v>2.5</v>
      </c>
      <c r="D17" s="109">
        <v>2.5</v>
      </c>
      <c r="E17" s="109">
        <v>2.5</v>
      </c>
      <c r="F17" s="109">
        <v>2.5</v>
      </c>
      <c r="G17" s="109">
        <v>2.5</v>
      </c>
      <c r="H17" s="125"/>
      <c r="I17" s="265"/>
      <c r="J17" s="265"/>
      <c r="K17" s="265" t="s">
        <v>148</v>
      </c>
      <c r="L17" s="265"/>
      <c r="M17" s="265"/>
      <c r="N17" s="265"/>
      <c r="O17" s="393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</row>
    <row r="18" s="86" customFormat="1" ht="20" customHeight="1" spans="1:256">
      <c r="A18" s="111" t="s">
        <v>162</v>
      </c>
      <c r="B18" s="112">
        <v>12.5</v>
      </c>
      <c r="C18" s="110">
        <v>12.5</v>
      </c>
      <c r="D18" s="109">
        <v>13.5</v>
      </c>
      <c r="E18" s="109">
        <v>13.5</v>
      </c>
      <c r="F18" s="109">
        <v>15</v>
      </c>
      <c r="G18" s="109">
        <v>15</v>
      </c>
      <c r="H18" s="125"/>
      <c r="I18" s="265"/>
      <c r="J18" s="265"/>
      <c r="K18" s="265" t="s">
        <v>148</v>
      </c>
      <c r="L18" s="265"/>
      <c r="M18" s="265"/>
      <c r="N18" s="265"/>
      <c r="O18" s="393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  <c r="IR18" s="89"/>
      <c r="IS18" s="89"/>
      <c r="IT18" s="89"/>
      <c r="IU18" s="89"/>
      <c r="IV18" s="89"/>
    </row>
    <row r="19" s="86" customFormat="1" ht="20" customHeight="1" spans="1:256">
      <c r="A19" s="113"/>
      <c r="B19" s="114"/>
      <c r="C19" s="114"/>
      <c r="D19" s="114"/>
      <c r="E19" s="115"/>
      <c r="F19" s="114"/>
      <c r="G19" s="114"/>
      <c r="H19" s="379"/>
      <c r="I19" s="272"/>
      <c r="J19" s="272"/>
      <c r="K19" s="273" t="s">
        <v>163</v>
      </c>
      <c r="L19" s="272"/>
      <c r="M19" s="272"/>
      <c r="N19" s="273"/>
      <c r="O19" s="394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  <c r="IR19" s="89"/>
      <c r="IS19" s="89"/>
      <c r="IT19" s="89"/>
      <c r="IU19" s="89"/>
      <c r="IV19" s="89"/>
    </row>
    <row r="20" s="86" customFormat="1" ht="17.25" spans="1:256">
      <c r="A20" s="116"/>
      <c r="B20" s="116"/>
      <c r="C20" s="117"/>
      <c r="D20" s="117"/>
      <c r="E20" s="118"/>
      <c r="F20" s="117"/>
      <c r="G20" s="117"/>
      <c r="O20" s="380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  <c r="IP20" s="89"/>
      <c r="IQ20" s="89"/>
      <c r="IR20" s="89"/>
      <c r="IS20" s="89"/>
      <c r="IT20" s="89"/>
      <c r="IU20" s="89"/>
      <c r="IV20" s="89"/>
    </row>
    <row r="21" s="86" customFormat="1" spans="1:256">
      <c r="A21" s="119" t="s">
        <v>164</v>
      </c>
      <c r="B21" s="119"/>
      <c r="C21" s="120"/>
      <c r="D21" s="120"/>
      <c r="O21" s="380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  <c r="HH21" s="89"/>
      <c r="HI21" s="89"/>
      <c r="HJ21" s="89"/>
      <c r="HK21" s="89"/>
      <c r="HL21" s="89"/>
      <c r="HM21" s="89"/>
      <c r="HN21" s="89"/>
      <c r="HO21" s="89"/>
      <c r="HP21" s="89"/>
      <c r="HQ21" s="89"/>
      <c r="HR21" s="89"/>
      <c r="HS21" s="89"/>
      <c r="HT21" s="89"/>
      <c r="HU21" s="89"/>
      <c r="HV21" s="89"/>
      <c r="HW21" s="89"/>
      <c r="HX21" s="89"/>
      <c r="HY21" s="89"/>
      <c r="HZ21" s="89"/>
      <c r="IA21" s="89"/>
      <c r="IB21" s="89"/>
      <c r="IC21" s="89"/>
      <c r="ID21" s="89"/>
      <c r="IE21" s="89"/>
      <c r="IF21" s="89"/>
      <c r="IG21" s="89"/>
      <c r="IH21" s="89"/>
      <c r="II21" s="89"/>
      <c r="IJ21" s="89"/>
      <c r="IK21" s="89"/>
      <c r="IL21" s="89"/>
      <c r="IM21" s="89"/>
      <c r="IN21" s="89"/>
      <c r="IO21" s="89"/>
      <c r="IP21" s="89"/>
      <c r="IQ21" s="89"/>
      <c r="IR21" s="89"/>
      <c r="IS21" s="89"/>
      <c r="IT21" s="89"/>
      <c r="IU21" s="89"/>
      <c r="IV21" s="89"/>
    </row>
    <row r="22" s="86" customFormat="1" spans="3:256">
      <c r="C22" s="87"/>
      <c r="D22" s="87"/>
      <c r="I22" s="135" t="s">
        <v>165</v>
      </c>
      <c r="J22" s="275">
        <v>45428</v>
      </c>
      <c r="K22" s="135" t="s">
        <v>166</v>
      </c>
      <c r="L22" s="135" t="s">
        <v>129</v>
      </c>
      <c r="M22" s="135" t="s">
        <v>167</v>
      </c>
      <c r="N22" s="86" t="s">
        <v>132</v>
      </c>
      <c r="O22" s="380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89"/>
      <c r="EC22" s="89"/>
      <c r="ED22" s="89"/>
      <c r="EE22" s="89"/>
      <c r="EF22" s="89"/>
      <c r="EG22" s="89"/>
      <c r="EH22" s="89"/>
      <c r="EI22" s="89"/>
      <c r="EJ22" s="89"/>
      <c r="EK22" s="89"/>
      <c r="EL22" s="89"/>
      <c r="EM22" s="89"/>
      <c r="EN22" s="89"/>
      <c r="EO22" s="89"/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89"/>
      <c r="FE22" s="89"/>
      <c r="FF22" s="89"/>
      <c r="FG22" s="89"/>
      <c r="FH22" s="89"/>
      <c r="FI22" s="89"/>
      <c r="FJ22" s="89"/>
      <c r="FK22" s="89"/>
      <c r="FL22" s="89"/>
      <c r="FM22" s="89"/>
      <c r="FN22" s="89"/>
      <c r="FO22" s="89"/>
      <c r="FP22" s="89"/>
      <c r="FQ22" s="89"/>
      <c r="FR22" s="89"/>
      <c r="FS22" s="89"/>
      <c r="FT22" s="89"/>
      <c r="FU22" s="89"/>
      <c r="FV22" s="89"/>
      <c r="FW22" s="89"/>
      <c r="FX22" s="89"/>
      <c r="FY22" s="89"/>
      <c r="FZ22" s="89"/>
      <c r="GA22" s="89"/>
      <c r="GB22" s="89"/>
      <c r="GC22" s="89"/>
      <c r="GD22" s="89"/>
      <c r="GE22" s="89"/>
      <c r="GF22" s="89"/>
      <c r="GG22" s="89"/>
      <c r="GH22" s="89"/>
      <c r="GI22" s="89"/>
      <c r="GJ22" s="89"/>
      <c r="GK22" s="89"/>
      <c r="GL22" s="89"/>
      <c r="GM22" s="89"/>
      <c r="GN22" s="89"/>
      <c r="GO22" s="89"/>
      <c r="GP22" s="89"/>
      <c r="GQ22" s="89"/>
      <c r="GR22" s="89"/>
      <c r="GS22" s="89"/>
      <c r="GT22" s="89"/>
      <c r="GU22" s="89"/>
      <c r="GV22" s="89"/>
      <c r="GW22" s="89"/>
      <c r="GX22" s="89"/>
      <c r="GY22" s="89"/>
      <c r="GZ22" s="89"/>
      <c r="HA22" s="89"/>
      <c r="HB22" s="89"/>
      <c r="HC22" s="89"/>
      <c r="HD22" s="89"/>
      <c r="HE22" s="89"/>
      <c r="HF22" s="89"/>
      <c r="HG22" s="89"/>
      <c r="HH22" s="89"/>
      <c r="HI22" s="89"/>
      <c r="HJ22" s="89"/>
      <c r="HK22" s="89"/>
      <c r="HL22" s="89"/>
      <c r="HM22" s="89"/>
      <c r="HN22" s="89"/>
      <c r="HO22" s="89"/>
      <c r="HP22" s="89"/>
      <c r="HQ22" s="89"/>
      <c r="HR22" s="89"/>
      <c r="HS22" s="89"/>
      <c r="HT22" s="89"/>
      <c r="HU22" s="89"/>
      <c r="HV22" s="89"/>
      <c r="HW22" s="89"/>
      <c r="HX22" s="89"/>
      <c r="HY22" s="89"/>
      <c r="HZ22" s="89"/>
      <c r="IA22" s="89"/>
      <c r="IB22" s="89"/>
      <c r="IC22" s="89"/>
      <c r="ID22" s="89"/>
      <c r="IE22" s="89"/>
      <c r="IF22" s="89"/>
      <c r="IG22" s="89"/>
      <c r="IH22" s="89"/>
      <c r="II22" s="89"/>
      <c r="IJ22" s="89"/>
      <c r="IK22" s="89"/>
      <c r="IL22" s="89"/>
      <c r="IM22" s="89"/>
      <c r="IN22" s="89"/>
      <c r="IO22" s="89"/>
      <c r="IP22" s="89"/>
      <c r="IQ22" s="89"/>
      <c r="IR22" s="89"/>
      <c r="IS22" s="89"/>
      <c r="IT22" s="89"/>
      <c r="IU22" s="89"/>
      <c r="IV22" s="89"/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E19" sqref="E19:H19"/>
    </sheetView>
  </sheetViews>
  <sheetFormatPr defaultColWidth="10" defaultRowHeight="16.5" customHeight="1"/>
  <cols>
    <col min="1" max="1" width="10.875" style="280" customWidth="1"/>
    <col min="2" max="16384" width="10" style="280"/>
  </cols>
  <sheetData>
    <row r="1" ht="22.5" customHeight="1" spans="1:11">
      <c r="A1" s="140" t="s">
        <v>168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ht="17.25" customHeight="1" spans="1:11">
      <c r="A2" s="281" t="s">
        <v>53</v>
      </c>
      <c r="B2" s="282"/>
      <c r="C2" s="282"/>
      <c r="D2" s="283" t="s">
        <v>55</v>
      </c>
      <c r="E2" s="283"/>
      <c r="F2" s="282" t="s">
        <v>56</v>
      </c>
      <c r="G2" s="282"/>
      <c r="H2" s="284" t="s">
        <v>57</v>
      </c>
      <c r="I2" s="355" t="s">
        <v>56</v>
      </c>
      <c r="J2" s="355"/>
      <c r="K2" s="356"/>
    </row>
    <row r="3" customHeight="1" spans="1:11">
      <c r="A3" s="285" t="s">
        <v>58</v>
      </c>
      <c r="B3" s="286"/>
      <c r="C3" s="287"/>
      <c r="D3" s="288" t="s">
        <v>59</v>
      </c>
      <c r="E3" s="289"/>
      <c r="F3" s="289"/>
      <c r="G3" s="290"/>
      <c r="H3" s="288" t="s">
        <v>60</v>
      </c>
      <c r="I3" s="289"/>
      <c r="J3" s="289"/>
      <c r="K3" s="290"/>
    </row>
    <row r="4" customHeight="1" spans="1:11">
      <c r="A4" s="291" t="s">
        <v>61</v>
      </c>
      <c r="B4" s="146"/>
      <c r="C4" s="147"/>
      <c r="D4" s="291" t="s">
        <v>63</v>
      </c>
      <c r="E4" s="292"/>
      <c r="F4" s="293"/>
      <c r="G4" s="294"/>
      <c r="H4" s="291" t="s">
        <v>64</v>
      </c>
      <c r="I4" s="292"/>
      <c r="J4" s="146" t="s">
        <v>65</v>
      </c>
      <c r="K4" s="147" t="s">
        <v>66</v>
      </c>
    </row>
    <row r="5" customHeight="1" spans="1:11">
      <c r="A5" s="295" t="s">
        <v>67</v>
      </c>
      <c r="B5" s="146"/>
      <c r="C5" s="147"/>
      <c r="D5" s="291" t="s">
        <v>69</v>
      </c>
      <c r="E5" s="292"/>
      <c r="F5" s="293"/>
      <c r="G5" s="294"/>
      <c r="H5" s="291" t="s">
        <v>70</v>
      </c>
      <c r="I5" s="292"/>
      <c r="J5" s="146" t="s">
        <v>65</v>
      </c>
      <c r="K5" s="147" t="s">
        <v>66</v>
      </c>
    </row>
    <row r="6" customHeight="1" spans="1:11">
      <c r="A6" s="291" t="s">
        <v>71</v>
      </c>
      <c r="B6" s="296"/>
      <c r="C6" s="297"/>
      <c r="D6" s="295" t="s">
        <v>73</v>
      </c>
      <c r="E6" s="298"/>
      <c r="F6" s="293"/>
      <c r="G6" s="294"/>
      <c r="H6" s="291" t="s">
        <v>74</v>
      </c>
      <c r="I6" s="292"/>
      <c r="J6" s="146" t="s">
        <v>65</v>
      </c>
      <c r="K6" s="147" t="s">
        <v>66</v>
      </c>
    </row>
    <row r="7" customHeight="1" spans="1:11">
      <c r="A7" s="291" t="s">
        <v>75</v>
      </c>
      <c r="B7" s="299"/>
      <c r="C7" s="300"/>
      <c r="D7" s="295" t="s">
        <v>76</v>
      </c>
      <c r="E7" s="301"/>
      <c r="F7" s="293"/>
      <c r="G7" s="294"/>
      <c r="H7" s="291" t="s">
        <v>77</v>
      </c>
      <c r="I7" s="292"/>
      <c r="J7" s="146" t="s">
        <v>65</v>
      </c>
      <c r="K7" s="147" t="s">
        <v>66</v>
      </c>
    </row>
    <row r="8" customHeight="1" spans="1:16">
      <c r="A8" s="302" t="s">
        <v>78</v>
      </c>
      <c r="B8" s="303"/>
      <c r="C8" s="304"/>
      <c r="D8" s="305" t="s">
        <v>80</v>
      </c>
      <c r="E8" s="306"/>
      <c r="F8" s="307"/>
      <c r="G8" s="308"/>
      <c r="H8" s="305" t="s">
        <v>81</v>
      </c>
      <c r="I8" s="306"/>
      <c r="J8" s="325" t="s">
        <v>65</v>
      </c>
      <c r="K8" s="357" t="s">
        <v>66</v>
      </c>
      <c r="P8" s="199" t="s">
        <v>169</v>
      </c>
    </row>
    <row r="9" customHeight="1" spans="1:11">
      <c r="A9" s="309" t="s">
        <v>170</v>
      </c>
      <c r="B9" s="309"/>
      <c r="C9" s="309"/>
      <c r="D9" s="309"/>
      <c r="E9" s="309"/>
      <c r="F9" s="309"/>
      <c r="G9" s="309"/>
      <c r="H9" s="309"/>
      <c r="I9" s="309"/>
      <c r="J9" s="309"/>
      <c r="K9" s="309"/>
    </row>
    <row r="10" customHeight="1" spans="1:11">
      <c r="A10" s="310" t="s">
        <v>84</v>
      </c>
      <c r="B10" s="311" t="s">
        <v>85</v>
      </c>
      <c r="C10" s="312" t="s">
        <v>86</v>
      </c>
      <c r="D10" s="313"/>
      <c r="E10" s="314" t="s">
        <v>89</v>
      </c>
      <c r="F10" s="311" t="s">
        <v>85</v>
      </c>
      <c r="G10" s="312" t="s">
        <v>86</v>
      </c>
      <c r="H10" s="311"/>
      <c r="I10" s="314" t="s">
        <v>87</v>
      </c>
      <c r="J10" s="311" t="s">
        <v>85</v>
      </c>
      <c r="K10" s="358" t="s">
        <v>86</v>
      </c>
    </row>
    <row r="11" customHeight="1" spans="1:11">
      <c r="A11" s="295" t="s">
        <v>90</v>
      </c>
      <c r="B11" s="315" t="s">
        <v>85</v>
      </c>
      <c r="C11" s="146" t="s">
        <v>86</v>
      </c>
      <c r="D11" s="301"/>
      <c r="E11" s="298" t="s">
        <v>92</v>
      </c>
      <c r="F11" s="315" t="s">
        <v>85</v>
      </c>
      <c r="G11" s="146" t="s">
        <v>86</v>
      </c>
      <c r="H11" s="315"/>
      <c r="I11" s="298" t="s">
        <v>97</v>
      </c>
      <c r="J11" s="315" t="s">
        <v>85</v>
      </c>
      <c r="K11" s="147" t="s">
        <v>86</v>
      </c>
    </row>
    <row r="12" customHeight="1" spans="1:11">
      <c r="A12" s="305" t="s">
        <v>118</v>
      </c>
      <c r="B12" s="306"/>
      <c r="C12" s="306"/>
      <c r="D12" s="306"/>
      <c r="E12" s="306"/>
      <c r="F12" s="306"/>
      <c r="G12" s="306"/>
      <c r="H12" s="306"/>
      <c r="I12" s="306"/>
      <c r="J12" s="306"/>
      <c r="K12" s="359"/>
    </row>
    <row r="13" customHeight="1" spans="1:11">
      <c r="A13" s="316" t="s">
        <v>171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</row>
    <row r="14" customHeight="1" spans="1:11">
      <c r="A14" s="317" t="s">
        <v>172</v>
      </c>
      <c r="B14" s="318"/>
      <c r="C14" s="318"/>
      <c r="D14" s="318"/>
      <c r="E14" s="318"/>
      <c r="F14" s="318"/>
      <c r="G14" s="318"/>
      <c r="H14" s="319"/>
      <c r="I14" s="360"/>
      <c r="J14" s="360"/>
      <c r="K14" s="361"/>
    </row>
    <row r="15" customHeight="1" spans="1:11">
      <c r="A15" s="320"/>
      <c r="B15" s="321"/>
      <c r="C15" s="321"/>
      <c r="D15" s="322"/>
      <c r="E15" s="323"/>
      <c r="F15" s="321"/>
      <c r="G15" s="321"/>
      <c r="H15" s="322"/>
      <c r="I15" s="362"/>
      <c r="J15" s="363"/>
      <c r="K15" s="364"/>
    </row>
    <row r="16" customHeight="1" spans="1:11">
      <c r="A16" s="324"/>
      <c r="B16" s="325"/>
      <c r="C16" s="325"/>
      <c r="D16" s="325"/>
      <c r="E16" s="325"/>
      <c r="F16" s="325"/>
      <c r="G16" s="325"/>
      <c r="H16" s="325"/>
      <c r="I16" s="325"/>
      <c r="J16" s="325"/>
      <c r="K16" s="357"/>
    </row>
    <row r="17" customHeight="1" spans="1:11">
      <c r="A17" s="316" t="s">
        <v>173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16"/>
    </row>
    <row r="18" customHeight="1" spans="1:11">
      <c r="A18" s="326" t="s">
        <v>174</v>
      </c>
      <c r="B18" s="327"/>
      <c r="C18" s="327"/>
      <c r="D18" s="327"/>
      <c r="E18" s="327"/>
      <c r="F18" s="327"/>
      <c r="G18" s="327"/>
      <c r="H18" s="327"/>
      <c r="I18" s="360"/>
      <c r="J18" s="360"/>
      <c r="K18" s="361"/>
    </row>
    <row r="19" customHeight="1" spans="1:11">
      <c r="A19" s="320"/>
      <c r="B19" s="321"/>
      <c r="C19" s="321"/>
      <c r="D19" s="322"/>
      <c r="E19" s="323"/>
      <c r="F19" s="321"/>
      <c r="G19" s="321"/>
      <c r="H19" s="322"/>
      <c r="I19" s="362"/>
      <c r="J19" s="363"/>
      <c r="K19" s="364"/>
    </row>
    <row r="20" customHeight="1" spans="1:11">
      <c r="A20" s="324"/>
      <c r="B20" s="325"/>
      <c r="C20" s="325"/>
      <c r="D20" s="325"/>
      <c r="E20" s="325"/>
      <c r="F20" s="325"/>
      <c r="G20" s="325"/>
      <c r="H20" s="325"/>
      <c r="I20" s="325"/>
      <c r="J20" s="325"/>
      <c r="K20" s="357"/>
    </row>
    <row r="21" customHeight="1" spans="1:11">
      <c r="A21" s="328" t="s">
        <v>115</v>
      </c>
      <c r="B21" s="328"/>
      <c r="C21" s="328"/>
      <c r="D21" s="328"/>
      <c r="E21" s="328"/>
      <c r="F21" s="328"/>
      <c r="G21" s="328"/>
      <c r="H21" s="328"/>
      <c r="I21" s="328"/>
      <c r="J21" s="328"/>
      <c r="K21" s="328"/>
    </row>
    <row r="22" customHeight="1" spans="1:11">
      <c r="A22" s="141" t="s">
        <v>116</v>
      </c>
      <c r="B22" s="175"/>
      <c r="C22" s="175"/>
      <c r="D22" s="175"/>
      <c r="E22" s="175"/>
      <c r="F22" s="175"/>
      <c r="G22" s="175"/>
      <c r="H22" s="175"/>
      <c r="I22" s="175"/>
      <c r="J22" s="175"/>
      <c r="K22" s="203"/>
    </row>
    <row r="23" customHeight="1" spans="1:11">
      <c r="A23" s="154" t="s">
        <v>117</v>
      </c>
      <c r="B23" s="155"/>
      <c r="C23" s="146" t="s">
        <v>65</v>
      </c>
      <c r="D23" s="146" t="s">
        <v>66</v>
      </c>
      <c r="E23" s="153"/>
      <c r="F23" s="153"/>
      <c r="G23" s="153"/>
      <c r="H23" s="153"/>
      <c r="I23" s="153"/>
      <c r="J23" s="153"/>
      <c r="K23" s="196"/>
    </row>
    <row r="24" customHeight="1" spans="1:11">
      <c r="A24" s="329" t="s">
        <v>175</v>
      </c>
      <c r="B24" s="149"/>
      <c r="C24" s="149"/>
      <c r="D24" s="149"/>
      <c r="E24" s="149"/>
      <c r="F24" s="149"/>
      <c r="G24" s="149"/>
      <c r="H24" s="149"/>
      <c r="I24" s="149"/>
      <c r="J24" s="149"/>
      <c r="K24" s="365"/>
    </row>
    <row r="25" customHeight="1" spans="1:11">
      <c r="A25" s="330"/>
      <c r="B25" s="331"/>
      <c r="C25" s="331"/>
      <c r="D25" s="331"/>
      <c r="E25" s="331"/>
      <c r="F25" s="331"/>
      <c r="G25" s="331"/>
      <c r="H25" s="331"/>
      <c r="I25" s="331"/>
      <c r="J25" s="331"/>
      <c r="K25" s="366"/>
    </row>
    <row r="26" customHeight="1" spans="1:11">
      <c r="A26" s="309" t="s">
        <v>121</v>
      </c>
      <c r="B26" s="309"/>
      <c r="C26" s="309"/>
      <c r="D26" s="309"/>
      <c r="E26" s="309"/>
      <c r="F26" s="309"/>
      <c r="G26" s="309"/>
      <c r="H26" s="309"/>
      <c r="I26" s="309"/>
      <c r="J26" s="309"/>
      <c r="K26" s="309"/>
    </row>
    <row r="27" customHeight="1" spans="1:11">
      <c r="A27" s="285" t="s">
        <v>122</v>
      </c>
      <c r="B27" s="312" t="s">
        <v>95</v>
      </c>
      <c r="C27" s="312" t="s">
        <v>96</v>
      </c>
      <c r="D27" s="312" t="s">
        <v>88</v>
      </c>
      <c r="E27" s="286" t="s">
        <v>123</v>
      </c>
      <c r="F27" s="312" t="s">
        <v>95</v>
      </c>
      <c r="G27" s="312" t="s">
        <v>96</v>
      </c>
      <c r="H27" s="312" t="s">
        <v>88</v>
      </c>
      <c r="I27" s="286" t="s">
        <v>124</v>
      </c>
      <c r="J27" s="312" t="s">
        <v>95</v>
      </c>
      <c r="K27" s="358" t="s">
        <v>96</v>
      </c>
    </row>
    <row r="28" customHeight="1" spans="1:11">
      <c r="A28" s="332" t="s">
        <v>87</v>
      </c>
      <c r="B28" s="146" t="s">
        <v>95</v>
      </c>
      <c r="C28" s="146" t="s">
        <v>96</v>
      </c>
      <c r="D28" s="146" t="s">
        <v>88</v>
      </c>
      <c r="E28" s="333" t="s">
        <v>94</v>
      </c>
      <c r="F28" s="146" t="s">
        <v>95</v>
      </c>
      <c r="G28" s="146" t="s">
        <v>96</v>
      </c>
      <c r="H28" s="146" t="s">
        <v>88</v>
      </c>
      <c r="I28" s="333" t="s">
        <v>105</v>
      </c>
      <c r="J28" s="146" t="s">
        <v>95</v>
      </c>
      <c r="K28" s="147" t="s">
        <v>96</v>
      </c>
    </row>
    <row r="29" customHeight="1" spans="1:11">
      <c r="A29" s="291" t="s">
        <v>98</v>
      </c>
      <c r="B29" s="334"/>
      <c r="C29" s="334"/>
      <c r="D29" s="334"/>
      <c r="E29" s="334"/>
      <c r="F29" s="334"/>
      <c r="G29" s="334"/>
      <c r="H29" s="334"/>
      <c r="I29" s="334"/>
      <c r="J29" s="334"/>
      <c r="K29" s="367"/>
    </row>
    <row r="30" customHeight="1" spans="1:11">
      <c r="A30" s="335"/>
      <c r="B30" s="336"/>
      <c r="C30" s="336"/>
      <c r="D30" s="336"/>
      <c r="E30" s="336"/>
      <c r="F30" s="336"/>
      <c r="G30" s="336"/>
      <c r="H30" s="336"/>
      <c r="I30" s="336"/>
      <c r="J30" s="336"/>
      <c r="K30" s="368"/>
    </row>
    <row r="31" customHeight="1" spans="1:11">
      <c r="A31" s="337" t="s">
        <v>176</v>
      </c>
      <c r="B31" s="337"/>
      <c r="C31" s="337"/>
      <c r="D31" s="337"/>
      <c r="E31" s="337"/>
      <c r="F31" s="337"/>
      <c r="G31" s="337"/>
      <c r="H31" s="337"/>
      <c r="I31" s="337"/>
      <c r="J31" s="337"/>
      <c r="K31" s="337"/>
    </row>
    <row r="32" ht="21" customHeight="1" spans="1:11">
      <c r="A32" s="338"/>
      <c r="B32" s="339"/>
      <c r="C32" s="339"/>
      <c r="D32" s="339"/>
      <c r="E32" s="339"/>
      <c r="F32" s="339"/>
      <c r="G32" s="339"/>
      <c r="H32" s="339"/>
      <c r="I32" s="339"/>
      <c r="J32" s="339"/>
      <c r="K32" s="369"/>
    </row>
    <row r="33" ht="21" customHeight="1" spans="1:11">
      <c r="A33" s="340"/>
      <c r="B33" s="341"/>
      <c r="C33" s="341"/>
      <c r="D33" s="341"/>
      <c r="E33" s="341"/>
      <c r="F33" s="341"/>
      <c r="G33" s="341"/>
      <c r="H33" s="341"/>
      <c r="I33" s="341"/>
      <c r="J33" s="341"/>
      <c r="K33" s="370"/>
    </row>
    <row r="34" ht="21" customHeight="1" spans="1:11">
      <c r="A34" s="340"/>
      <c r="B34" s="341"/>
      <c r="C34" s="341"/>
      <c r="D34" s="341"/>
      <c r="E34" s="341"/>
      <c r="F34" s="341"/>
      <c r="G34" s="341"/>
      <c r="H34" s="341"/>
      <c r="I34" s="341"/>
      <c r="J34" s="341"/>
      <c r="K34" s="370"/>
    </row>
    <row r="35" ht="21" customHeight="1" spans="1:11">
      <c r="A35" s="340"/>
      <c r="B35" s="341"/>
      <c r="C35" s="341"/>
      <c r="D35" s="341"/>
      <c r="E35" s="341"/>
      <c r="F35" s="341"/>
      <c r="G35" s="341"/>
      <c r="H35" s="341"/>
      <c r="I35" s="341"/>
      <c r="J35" s="341"/>
      <c r="K35" s="370"/>
    </row>
    <row r="36" ht="21" customHeight="1" spans="1:1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70"/>
    </row>
    <row r="37" ht="21" customHeight="1" spans="1:11">
      <c r="A37" s="340"/>
      <c r="B37" s="341"/>
      <c r="C37" s="341"/>
      <c r="D37" s="341"/>
      <c r="E37" s="341"/>
      <c r="F37" s="341"/>
      <c r="G37" s="341"/>
      <c r="H37" s="341"/>
      <c r="I37" s="341"/>
      <c r="J37" s="341"/>
      <c r="K37" s="370"/>
    </row>
    <row r="38" ht="21" customHeight="1" spans="1:11">
      <c r="A38" s="340"/>
      <c r="B38" s="341"/>
      <c r="C38" s="341"/>
      <c r="D38" s="341"/>
      <c r="E38" s="341"/>
      <c r="F38" s="341"/>
      <c r="G38" s="341"/>
      <c r="H38" s="341"/>
      <c r="I38" s="341"/>
      <c r="J38" s="341"/>
      <c r="K38" s="370"/>
    </row>
    <row r="39" ht="21" customHeight="1" spans="1:11">
      <c r="A39" s="340"/>
      <c r="B39" s="341"/>
      <c r="C39" s="341"/>
      <c r="D39" s="341"/>
      <c r="E39" s="341"/>
      <c r="F39" s="341"/>
      <c r="G39" s="341"/>
      <c r="H39" s="341"/>
      <c r="I39" s="341"/>
      <c r="J39" s="341"/>
      <c r="K39" s="370"/>
    </row>
    <row r="40" ht="21" customHeight="1" spans="1:11">
      <c r="A40" s="340"/>
      <c r="B40" s="341"/>
      <c r="C40" s="341"/>
      <c r="D40" s="341"/>
      <c r="E40" s="341"/>
      <c r="F40" s="341"/>
      <c r="G40" s="341"/>
      <c r="H40" s="341"/>
      <c r="I40" s="341"/>
      <c r="J40" s="341"/>
      <c r="K40" s="370"/>
    </row>
    <row r="41" ht="21" customHeight="1" spans="1:11">
      <c r="A41" s="340"/>
      <c r="B41" s="341"/>
      <c r="C41" s="341"/>
      <c r="D41" s="341"/>
      <c r="E41" s="341"/>
      <c r="F41" s="341"/>
      <c r="G41" s="341"/>
      <c r="H41" s="341"/>
      <c r="I41" s="341"/>
      <c r="J41" s="341"/>
      <c r="K41" s="370"/>
    </row>
    <row r="42" ht="21" customHeight="1" spans="1:11">
      <c r="A42" s="340"/>
      <c r="B42" s="341"/>
      <c r="C42" s="341"/>
      <c r="D42" s="341"/>
      <c r="E42" s="341"/>
      <c r="F42" s="341"/>
      <c r="G42" s="341"/>
      <c r="H42" s="341"/>
      <c r="I42" s="341"/>
      <c r="J42" s="341"/>
      <c r="K42" s="370"/>
    </row>
    <row r="43" ht="17.25" customHeight="1" spans="1:11">
      <c r="A43" s="335" t="s">
        <v>120</v>
      </c>
      <c r="B43" s="336"/>
      <c r="C43" s="336"/>
      <c r="D43" s="336"/>
      <c r="E43" s="336"/>
      <c r="F43" s="336"/>
      <c r="G43" s="336"/>
      <c r="H43" s="336"/>
      <c r="I43" s="336"/>
      <c r="J43" s="336"/>
      <c r="K43" s="368"/>
    </row>
    <row r="44" customHeight="1" spans="1:11">
      <c r="A44" s="337" t="s">
        <v>177</v>
      </c>
      <c r="B44" s="337"/>
      <c r="C44" s="337"/>
      <c r="D44" s="337"/>
      <c r="E44" s="337"/>
      <c r="F44" s="337"/>
      <c r="G44" s="337"/>
      <c r="H44" s="337"/>
      <c r="I44" s="337"/>
      <c r="J44" s="337"/>
      <c r="K44" s="337"/>
    </row>
    <row r="45" ht="18" customHeight="1" spans="1:11">
      <c r="A45" s="342" t="s">
        <v>118</v>
      </c>
      <c r="B45" s="343"/>
      <c r="C45" s="343"/>
      <c r="D45" s="343"/>
      <c r="E45" s="343"/>
      <c r="F45" s="343"/>
      <c r="G45" s="343"/>
      <c r="H45" s="343"/>
      <c r="I45" s="343"/>
      <c r="J45" s="343"/>
      <c r="K45" s="371"/>
    </row>
    <row r="46" ht="18" customHeight="1" spans="1:11">
      <c r="A46" s="342" t="s">
        <v>178</v>
      </c>
      <c r="B46" s="343"/>
      <c r="C46" s="343"/>
      <c r="D46" s="343"/>
      <c r="E46" s="343"/>
      <c r="F46" s="343"/>
      <c r="G46" s="343"/>
      <c r="H46" s="343"/>
      <c r="I46" s="343"/>
      <c r="J46" s="343"/>
      <c r="K46" s="371"/>
    </row>
    <row r="47" ht="18" customHeight="1" spans="1:11">
      <c r="A47" s="330"/>
      <c r="B47" s="331"/>
      <c r="C47" s="331"/>
      <c r="D47" s="331"/>
      <c r="E47" s="331"/>
      <c r="F47" s="331"/>
      <c r="G47" s="331"/>
      <c r="H47" s="331"/>
      <c r="I47" s="331"/>
      <c r="J47" s="331"/>
      <c r="K47" s="366"/>
    </row>
    <row r="48" ht="21" customHeight="1" spans="1:11">
      <c r="A48" s="344" t="s">
        <v>126</v>
      </c>
      <c r="B48" s="345" t="s">
        <v>127</v>
      </c>
      <c r="C48" s="345"/>
      <c r="D48" s="346" t="s">
        <v>128</v>
      </c>
      <c r="E48" s="346"/>
      <c r="F48" s="346" t="s">
        <v>130</v>
      </c>
      <c r="G48" s="347"/>
      <c r="H48" s="348" t="s">
        <v>131</v>
      </c>
      <c r="I48" s="348"/>
      <c r="J48" s="345" t="s">
        <v>132</v>
      </c>
      <c r="K48" s="372"/>
    </row>
    <row r="49" customHeight="1" spans="1:11">
      <c r="A49" s="349" t="s">
        <v>133</v>
      </c>
      <c r="B49" s="350"/>
      <c r="C49" s="350"/>
      <c r="D49" s="350"/>
      <c r="E49" s="350"/>
      <c r="F49" s="350"/>
      <c r="G49" s="350"/>
      <c r="H49" s="350"/>
      <c r="I49" s="350"/>
      <c r="J49" s="350"/>
      <c r="K49" s="373"/>
    </row>
    <row r="50" customHeight="1" spans="1:11">
      <c r="A50" s="351"/>
      <c r="B50" s="352"/>
      <c r="C50" s="352"/>
      <c r="D50" s="352"/>
      <c r="E50" s="352"/>
      <c r="F50" s="352"/>
      <c r="G50" s="352"/>
      <c r="H50" s="352"/>
      <c r="I50" s="352"/>
      <c r="J50" s="352"/>
      <c r="K50" s="374"/>
    </row>
    <row r="51" customHeight="1" spans="1:11">
      <c r="A51" s="353"/>
      <c r="B51" s="354"/>
      <c r="C51" s="354"/>
      <c r="D51" s="354"/>
      <c r="E51" s="354"/>
      <c r="F51" s="354"/>
      <c r="G51" s="354"/>
      <c r="H51" s="354"/>
      <c r="I51" s="354"/>
      <c r="J51" s="354"/>
      <c r="K51" s="375"/>
    </row>
    <row r="52" ht="21" customHeight="1" spans="1:11">
      <c r="A52" s="344" t="s">
        <v>126</v>
      </c>
      <c r="B52" s="345" t="s">
        <v>127</v>
      </c>
      <c r="C52" s="345"/>
      <c r="D52" s="346" t="s">
        <v>128</v>
      </c>
      <c r="E52" s="346"/>
      <c r="F52" s="346" t="s">
        <v>130</v>
      </c>
      <c r="G52" s="347"/>
      <c r="H52" s="348" t="s">
        <v>131</v>
      </c>
      <c r="I52" s="348"/>
      <c r="J52" s="345" t="s">
        <v>132</v>
      </c>
      <c r="K52" s="372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3"/>
  <sheetViews>
    <sheetView workbookViewId="0">
      <selection activeCell="K19" sqref="K19"/>
    </sheetView>
  </sheetViews>
  <sheetFormatPr defaultColWidth="9" defaultRowHeight="14.25"/>
  <cols>
    <col min="1" max="1" width="13.625" style="86" customWidth="1"/>
    <col min="2" max="2" width="8.5" style="86" customWidth="1"/>
    <col min="3" max="3" width="8.5" style="87" customWidth="1"/>
    <col min="4" max="7" width="8.5" style="86" customWidth="1"/>
    <col min="8" max="8" width="2.75" style="86" customWidth="1"/>
    <col min="9" max="14" width="8.875" style="86" customWidth="1"/>
    <col min="15" max="17" width="8.875" style="218" customWidth="1"/>
    <col min="18" max="249" width="9" style="86"/>
    <col min="250" max="16384" width="9" style="89"/>
  </cols>
  <sheetData>
    <row r="1" s="86" customFormat="1" ht="29" customHeight="1" spans="1:252">
      <c r="A1" s="90" t="s">
        <v>136</v>
      </c>
      <c r="B1" s="92"/>
      <c r="C1" s="91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257"/>
      <c r="P1" s="257"/>
      <c r="Q1" s="257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  <c r="IR1" s="89"/>
    </row>
    <row r="2" s="86" customFormat="1" ht="20" customHeight="1" spans="1:252">
      <c r="A2" s="93" t="s">
        <v>61</v>
      </c>
      <c r="B2" s="219"/>
      <c r="C2" s="220"/>
      <c r="D2" s="97" t="s">
        <v>67</v>
      </c>
      <c r="E2" s="98"/>
      <c r="F2" s="98"/>
      <c r="G2" s="221"/>
      <c r="H2" s="222"/>
      <c r="I2" s="258" t="s">
        <v>57</v>
      </c>
      <c r="J2" s="259" t="s">
        <v>56</v>
      </c>
      <c r="K2" s="259"/>
      <c r="L2" s="259"/>
      <c r="M2" s="259"/>
      <c r="N2" s="259"/>
      <c r="O2" s="260"/>
      <c r="P2" s="260"/>
      <c r="Q2" s="260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  <c r="IL2" s="89"/>
      <c r="IM2" s="89"/>
      <c r="IN2" s="89"/>
      <c r="IO2" s="89"/>
      <c r="IP2" s="89"/>
      <c r="IQ2" s="89"/>
      <c r="IR2" s="89"/>
    </row>
    <row r="3" s="86" customFormat="1" ht="15" spans="1:252">
      <c r="A3" s="99" t="s">
        <v>137</v>
      </c>
      <c r="B3" s="100" t="s">
        <v>138</v>
      </c>
      <c r="C3" s="101"/>
      <c r="D3" s="100"/>
      <c r="E3" s="100"/>
      <c r="F3" s="100"/>
      <c r="G3" s="223"/>
      <c r="H3" s="224"/>
      <c r="I3" s="261" t="s">
        <v>179</v>
      </c>
      <c r="J3" s="126"/>
      <c r="K3" s="126"/>
      <c r="L3" s="126"/>
      <c r="M3" s="126"/>
      <c r="N3" s="126"/>
      <c r="O3" s="65"/>
      <c r="P3" s="65"/>
      <c r="Q3" s="65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  <c r="IL3" s="89"/>
      <c r="IM3" s="89"/>
      <c r="IN3" s="89"/>
      <c r="IO3" s="89"/>
      <c r="IP3" s="89"/>
      <c r="IQ3" s="89"/>
      <c r="IR3" s="89"/>
    </row>
    <row r="4" s="86" customFormat="1" ht="15" spans="1:252">
      <c r="A4" s="99"/>
      <c r="B4" s="225"/>
      <c r="C4" s="226"/>
      <c r="D4" s="225"/>
      <c r="E4" s="225"/>
      <c r="F4" s="225"/>
      <c r="G4" s="227"/>
      <c r="H4" s="224"/>
      <c r="I4" s="262"/>
      <c r="J4" s="263"/>
      <c r="K4" s="263"/>
      <c r="L4" s="263"/>
      <c r="M4" s="263"/>
      <c r="N4" s="263"/>
      <c r="O4" s="263"/>
      <c r="P4" s="65"/>
      <c r="Q4" s="277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</row>
    <row r="5" s="86" customFormat="1" ht="20" customHeight="1" spans="1:252">
      <c r="A5" s="99"/>
      <c r="B5" s="102" t="s">
        <v>139</v>
      </c>
      <c r="C5" s="103" t="s">
        <v>140</v>
      </c>
      <c r="D5" s="102" t="s">
        <v>180</v>
      </c>
      <c r="E5" s="102" t="s">
        <v>181</v>
      </c>
      <c r="F5" s="104" t="s">
        <v>182</v>
      </c>
      <c r="G5" s="102" t="s">
        <v>183</v>
      </c>
      <c r="H5" s="224"/>
      <c r="I5" s="264"/>
      <c r="J5" s="265"/>
      <c r="K5" s="265"/>
      <c r="L5" s="265"/>
      <c r="M5" s="265"/>
      <c r="N5" s="265"/>
      <c r="O5" s="265"/>
      <c r="P5" s="266"/>
      <c r="Q5" s="266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  <c r="IP5" s="89"/>
      <c r="IQ5" s="89"/>
      <c r="IR5" s="89"/>
    </row>
    <row r="6" s="86" customFormat="1" ht="20" customHeight="1" spans="1:252">
      <c r="A6" s="228"/>
      <c r="B6" s="229"/>
      <c r="C6" s="230"/>
      <c r="D6" s="229"/>
      <c r="E6" s="229"/>
      <c r="F6" s="231"/>
      <c r="G6" s="229"/>
      <c r="H6" s="224"/>
      <c r="I6" s="267"/>
      <c r="J6" s="268"/>
      <c r="K6" s="269"/>
      <c r="L6" s="268"/>
      <c r="M6" s="268"/>
      <c r="N6" s="268"/>
      <c r="O6" s="268"/>
      <c r="P6" s="270"/>
      <c r="Q6" s="278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  <c r="IR6" s="89"/>
    </row>
    <row r="7" s="86" customFormat="1" ht="20" customHeight="1" spans="1:252">
      <c r="A7" s="232"/>
      <c r="B7" s="229"/>
      <c r="C7" s="230"/>
      <c r="D7" s="229"/>
      <c r="E7" s="229"/>
      <c r="F7" s="231"/>
      <c r="G7" s="229"/>
      <c r="H7" s="224"/>
      <c r="I7" s="264"/>
      <c r="J7" s="265"/>
      <c r="K7" s="265"/>
      <c r="L7" s="265"/>
      <c r="M7" s="265"/>
      <c r="N7" s="265"/>
      <c r="O7" s="265"/>
      <c r="P7" s="266"/>
      <c r="Q7" s="27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  <c r="IR7" s="89"/>
    </row>
    <row r="8" s="86" customFormat="1" ht="20" customHeight="1" spans="1:252">
      <c r="A8" s="232"/>
      <c r="B8" s="229"/>
      <c r="C8" s="230"/>
      <c r="D8" s="229"/>
      <c r="E8" s="229"/>
      <c r="F8" s="231"/>
      <c r="G8" s="229"/>
      <c r="H8" s="224"/>
      <c r="I8" s="264"/>
      <c r="J8" s="265"/>
      <c r="K8" s="265"/>
      <c r="L8" s="265"/>
      <c r="M8" s="265"/>
      <c r="N8" s="265"/>
      <c r="O8" s="265"/>
      <c r="P8" s="266"/>
      <c r="Q8" s="27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  <c r="IR8" s="89"/>
    </row>
    <row r="9" s="86" customFormat="1" ht="20" customHeight="1" spans="1:252">
      <c r="A9" s="228"/>
      <c r="B9" s="229"/>
      <c r="C9" s="230"/>
      <c r="D9" s="229"/>
      <c r="E9" s="229"/>
      <c r="F9" s="231"/>
      <c r="G9" s="229"/>
      <c r="H9" s="224"/>
      <c r="I9" s="264"/>
      <c r="J9" s="265"/>
      <c r="K9" s="265"/>
      <c r="L9" s="265"/>
      <c r="M9" s="265"/>
      <c r="N9" s="265"/>
      <c r="O9" s="265"/>
      <c r="P9" s="266"/>
      <c r="Q9" s="27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</row>
    <row r="10" s="86" customFormat="1" ht="20" customHeight="1" spans="1:252">
      <c r="A10" s="233"/>
      <c r="B10" s="234"/>
      <c r="C10" s="235"/>
      <c r="D10" s="234"/>
      <c r="E10" s="234"/>
      <c r="F10" s="236"/>
      <c r="G10" s="234"/>
      <c r="H10" s="224"/>
      <c r="I10" s="264"/>
      <c r="J10" s="265"/>
      <c r="K10" s="265"/>
      <c r="L10" s="265"/>
      <c r="M10" s="265"/>
      <c r="N10" s="265"/>
      <c r="O10" s="265"/>
      <c r="P10" s="266"/>
      <c r="Q10" s="27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</row>
    <row r="11" s="86" customFormat="1" ht="20" customHeight="1" spans="1:252">
      <c r="A11" s="228"/>
      <c r="B11" s="229"/>
      <c r="C11" s="230"/>
      <c r="D11" s="229"/>
      <c r="E11" s="229"/>
      <c r="F11" s="231"/>
      <c r="G11" s="229"/>
      <c r="H11" s="224"/>
      <c r="I11" s="264"/>
      <c r="J11" s="265"/>
      <c r="K11" s="265"/>
      <c r="L11" s="265"/>
      <c r="M11" s="265"/>
      <c r="N11" s="265"/>
      <c r="O11" s="265"/>
      <c r="P11" s="266"/>
      <c r="Q11" s="27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</row>
    <row r="12" s="86" customFormat="1" ht="20" customHeight="1" spans="1:252">
      <c r="A12" s="232"/>
      <c r="B12" s="229"/>
      <c r="C12" s="230"/>
      <c r="D12" s="229"/>
      <c r="E12" s="229"/>
      <c r="F12" s="231"/>
      <c r="G12" s="229"/>
      <c r="H12" s="224"/>
      <c r="I12" s="264"/>
      <c r="J12" s="265"/>
      <c r="K12" s="265"/>
      <c r="L12" s="265"/>
      <c r="M12" s="265"/>
      <c r="N12" s="265"/>
      <c r="O12" s="265"/>
      <c r="P12" s="266"/>
      <c r="Q12" s="27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  <c r="IR12" s="89"/>
    </row>
    <row r="13" s="86" customFormat="1" ht="20" customHeight="1" spans="1:252">
      <c r="A13" s="232"/>
      <c r="B13" s="229"/>
      <c r="C13" s="230"/>
      <c r="D13" s="229"/>
      <c r="E13" s="229"/>
      <c r="F13" s="231"/>
      <c r="G13" s="229"/>
      <c r="H13" s="224"/>
      <c r="I13" s="264"/>
      <c r="J13" s="265"/>
      <c r="K13" s="265"/>
      <c r="L13" s="265"/>
      <c r="M13" s="265"/>
      <c r="N13" s="265"/>
      <c r="O13" s="265"/>
      <c r="P13" s="266"/>
      <c r="Q13" s="27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  <c r="IR13" s="89"/>
    </row>
    <row r="14" s="86" customFormat="1" ht="20" customHeight="1" spans="1:252">
      <c r="A14" s="228"/>
      <c r="B14" s="229"/>
      <c r="C14" s="230"/>
      <c r="D14" s="229"/>
      <c r="E14" s="229"/>
      <c r="F14" s="231"/>
      <c r="G14" s="229"/>
      <c r="H14" s="224"/>
      <c r="I14" s="264"/>
      <c r="J14" s="265"/>
      <c r="K14" s="265"/>
      <c r="L14" s="265"/>
      <c r="M14" s="265"/>
      <c r="N14" s="265"/>
      <c r="O14" s="265"/>
      <c r="P14" s="266"/>
      <c r="Q14" s="27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  <c r="IR14" s="89"/>
    </row>
    <row r="15" s="86" customFormat="1" ht="20" customHeight="1" spans="1:252">
      <c r="A15" s="228"/>
      <c r="B15" s="229"/>
      <c r="C15" s="230"/>
      <c r="D15" s="229"/>
      <c r="E15" s="229"/>
      <c r="F15" s="231"/>
      <c r="G15" s="229"/>
      <c r="H15" s="224"/>
      <c r="I15" s="264"/>
      <c r="J15" s="265"/>
      <c r="K15" s="265"/>
      <c r="L15" s="265"/>
      <c r="M15" s="265"/>
      <c r="N15" s="265"/>
      <c r="O15" s="265"/>
      <c r="P15" s="266"/>
      <c r="Q15" s="27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</row>
    <row r="16" s="86" customFormat="1" ht="20" customHeight="1" spans="1:252">
      <c r="A16" s="228"/>
      <c r="B16" s="237"/>
      <c r="C16" s="237"/>
      <c r="D16" s="237"/>
      <c r="E16" s="238"/>
      <c r="F16" s="239"/>
      <c r="G16" s="240"/>
      <c r="H16" s="224"/>
      <c r="I16" s="264"/>
      <c r="J16" s="265"/>
      <c r="K16" s="265"/>
      <c r="L16" s="265"/>
      <c r="M16" s="265"/>
      <c r="N16" s="265"/>
      <c r="O16" s="265"/>
      <c r="P16" s="266"/>
      <c r="Q16" s="27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  <c r="IP16" s="89"/>
      <c r="IQ16" s="89"/>
      <c r="IR16" s="89"/>
    </row>
    <row r="17" s="86" customFormat="1" ht="20" customHeight="1" spans="1:252">
      <c r="A17" s="241"/>
      <c r="B17" s="242"/>
      <c r="C17" s="243"/>
      <c r="D17" s="243"/>
      <c r="E17" s="244"/>
      <c r="F17" s="243"/>
      <c r="G17" s="245"/>
      <c r="H17" s="224"/>
      <c r="I17" s="264"/>
      <c r="J17" s="265"/>
      <c r="K17" s="265"/>
      <c r="L17" s="265"/>
      <c r="M17" s="265"/>
      <c r="N17" s="265"/>
      <c r="O17" s="265"/>
      <c r="P17" s="266"/>
      <c r="Q17" s="27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</row>
    <row r="18" s="86" customFormat="1" ht="20" customHeight="1" spans="1:252">
      <c r="A18" s="241"/>
      <c r="B18" s="246"/>
      <c r="C18" s="247"/>
      <c r="D18" s="247"/>
      <c r="E18" s="244"/>
      <c r="F18" s="248"/>
      <c r="G18" s="245"/>
      <c r="H18" s="224"/>
      <c r="I18" s="264"/>
      <c r="J18" s="265"/>
      <c r="K18" s="265"/>
      <c r="L18" s="265"/>
      <c r="M18" s="265"/>
      <c r="N18" s="265"/>
      <c r="O18" s="265"/>
      <c r="P18" s="266"/>
      <c r="Q18" s="27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  <c r="IR18" s="89"/>
    </row>
    <row r="19" s="86" customFormat="1" ht="20" customHeight="1" spans="1:252">
      <c r="A19" s="249"/>
      <c r="B19" s="250"/>
      <c r="C19" s="250"/>
      <c r="D19" s="251"/>
      <c r="E19" s="250"/>
      <c r="F19" s="250"/>
      <c r="G19" s="252"/>
      <c r="H19" s="224"/>
      <c r="I19" s="264"/>
      <c r="J19" s="265"/>
      <c r="K19" s="265"/>
      <c r="L19" s="265"/>
      <c r="M19" s="265"/>
      <c r="N19" s="265"/>
      <c r="O19" s="265"/>
      <c r="P19" s="266"/>
      <c r="Q19" s="266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  <c r="IR19" s="89"/>
    </row>
    <row r="20" s="86" customFormat="1" ht="20" customHeight="1" spans="1:252">
      <c r="A20" s="253"/>
      <c r="B20" s="114"/>
      <c r="C20" s="114"/>
      <c r="D20" s="115"/>
      <c r="E20" s="114"/>
      <c r="F20" s="114"/>
      <c r="G20" s="254"/>
      <c r="H20" s="255"/>
      <c r="I20" s="271"/>
      <c r="J20" s="272"/>
      <c r="K20" s="273"/>
      <c r="L20" s="272"/>
      <c r="M20" s="272"/>
      <c r="N20" s="273"/>
      <c r="O20" s="273"/>
      <c r="P20" s="274"/>
      <c r="Q20" s="274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  <c r="IP20" s="89"/>
      <c r="IQ20" s="89"/>
      <c r="IR20" s="89"/>
    </row>
    <row r="21" s="86" customFormat="1" ht="17.25" spans="1:252">
      <c r="A21" s="116"/>
      <c r="B21" s="117"/>
      <c r="C21" s="117"/>
      <c r="D21" s="118"/>
      <c r="E21" s="117"/>
      <c r="F21" s="117"/>
      <c r="G21" s="256"/>
      <c r="O21" s="257"/>
      <c r="P21" s="257"/>
      <c r="Q21" s="257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  <c r="HH21" s="89"/>
      <c r="HI21" s="89"/>
      <c r="HJ21" s="89"/>
      <c r="HK21" s="89"/>
      <c r="HL21" s="89"/>
      <c r="HM21" s="89"/>
      <c r="HN21" s="89"/>
      <c r="HO21" s="89"/>
      <c r="HP21" s="89"/>
      <c r="HQ21" s="89"/>
      <c r="HR21" s="89"/>
      <c r="HS21" s="89"/>
      <c r="HT21" s="89"/>
      <c r="HU21" s="89"/>
      <c r="HV21" s="89"/>
      <c r="HW21" s="89"/>
      <c r="HX21" s="89"/>
      <c r="HY21" s="89"/>
      <c r="HZ21" s="89"/>
      <c r="IA21" s="89"/>
      <c r="IB21" s="89"/>
      <c r="IC21" s="89"/>
      <c r="ID21" s="89"/>
      <c r="IE21" s="89"/>
      <c r="IF21" s="89"/>
      <c r="IG21" s="89"/>
      <c r="IH21" s="89"/>
      <c r="II21" s="89"/>
      <c r="IJ21" s="89"/>
      <c r="IK21" s="89"/>
      <c r="IL21" s="89"/>
      <c r="IM21" s="89"/>
      <c r="IN21" s="89"/>
      <c r="IO21" s="89"/>
      <c r="IP21" s="89"/>
      <c r="IQ21" s="89"/>
      <c r="IR21" s="89"/>
    </row>
    <row r="22" s="86" customFormat="1" spans="1:252">
      <c r="A22" s="119" t="s">
        <v>164</v>
      </c>
      <c r="B22" s="119"/>
      <c r="C22" s="120"/>
      <c r="O22" s="257"/>
      <c r="P22" s="257"/>
      <c r="Q22" s="257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89"/>
      <c r="EC22" s="89"/>
      <c r="ED22" s="89"/>
      <c r="EE22" s="89"/>
      <c r="EF22" s="89"/>
      <c r="EG22" s="89"/>
      <c r="EH22" s="89"/>
      <c r="EI22" s="89"/>
      <c r="EJ22" s="89"/>
      <c r="EK22" s="89"/>
      <c r="EL22" s="89"/>
      <c r="EM22" s="89"/>
      <c r="EN22" s="89"/>
      <c r="EO22" s="89"/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89"/>
      <c r="FE22" s="89"/>
      <c r="FF22" s="89"/>
      <c r="FG22" s="89"/>
      <c r="FH22" s="89"/>
      <c r="FI22" s="89"/>
      <c r="FJ22" s="89"/>
      <c r="FK22" s="89"/>
      <c r="FL22" s="89"/>
      <c r="FM22" s="89"/>
      <c r="FN22" s="89"/>
      <c r="FO22" s="89"/>
      <c r="FP22" s="89"/>
      <c r="FQ22" s="89"/>
      <c r="FR22" s="89"/>
      <c r="FS22" s="89"/>
      <c r="FT22" s="89"/>
      <c r="FU22" s="89"/>
      <c r="FV22" s="89"/>
      <c r="FW22" s="89"/>
      <c r="FX22" s="89"/>
      <c r="FY22" s="89"/>
      <c r="FZ22" s="89"/>
      <c r="GA22" s="89"/>
      <c r="GB22" s="89"/>
      <c r="GC22" s="89"/>
      <c r="GD22" s="89"/>
      <c r="GE22" s="89"/>
      <c r="GF22" s="89"/>
      <c r="GG22" s="89"/>
      <c r="GH22" s="89"/>
      <c r="GI22" s="89"/>
      <c r="GJ22" s="89"/>
      <c r="GK22" s="89"/>
      <c r="GL22" s="89"/>
      <c r="GM22" s="89"/>
      <c r="GN22" s="89"/>
      <c r="GO22" s="89"/>
      <c r="GP22" s="89"/>
      <c r="GQ22" s="89"/>
      <c r="GR22" s="89"/>
      <c r="GS22" s="89"/>
      <c r="GT22" s="89"/>
      <c r="GU22" s="89"/>
      <c r="GV22" s="89"/>
      <c r="GW22" s="89"/>
      <c r="GX22" s="89"/>
      <c r="GY22" s="89"/>
      <c r="GZ22" s="89"/>
      <c r="HA22" s="89"/>
      <c r="HB22" s="89"/>
      <c r="HC22" s="89"/>
      <c r="HD22" s="89"/>
      <c r="HE22" s="89"/>
      <c r="HF22" s="89"/>
      <c r="HG22" s="89"/>
      <c r="HH22" s="89"/>
      <c r="HI22" s="89"/>
      <c r="HJ22" s="89"/>
      <c r="HK22" s="89"/>
      <c r="HL22" s="89"/>
      <c r="HM22" s="89"/>
      <c r="HN22" s="89"/>
      <c r="HO22" s="89"/>
      <c r="HP22" s="89"/>
      <c r="HQ22" s="89"/>
      <c r="HR22" s="89"/>
      <c r="HS22" s="89"/>
      <c r="HT22" s="89"/>
      <c r="HU22" s="89"/>
      <c r="HV22" s="89"/>
      <c r="HW22" s="89"/>
      <c r="HX22" s="89"/>
      <c r="HY22" s="89"/>
      <c r="HZ22" s="89"/>
      <c r="IA22" s="89"/>
      <c r="IB22" s="89"/>
      <c r="IC22" s="89"/>
      <c r="ID22" s="89"/>
      <c r="IE22" s="89"/>
      <c r="IF22" s="89"/>
      <c r="IG22" s="89"/>
      <c r="IH22" s="89"/>
      <c r="II22" s="89"/>
      <c r="IJ22" s="89"/>
      <c r="IK22" s="89"/>
      <c r="IL22" s="89"/>
      <c r="IM22" s="89"/>
      <c r="IN22" s="89"/>
      <c r="IO22" s="89"/>
      <c r="IP22" s="89"/>
      <c r="IQ22" s="89"/>
      <c r="IR22" s="89"/>
    </row>
    <row r="23" s="86" customFormat="1" spans="3:252">
      <c r="C23" s="87"/>
      <c r="I23" s="135" t="s">
        <v>165</v>
      </c>
      <c r="J23" s="275"/>
      <c r="K23" s="276"/>
      <c r="M23" s="135" t="s">
        <v>166</v>
      </c>
      <c r="N23" s="135"/>
      <c r="O23" s="135" t="s">
        <v>167</v>
      </c>
      <c r="P23" s="135"/>
      <c r="Q23" s="86" t="s">
        <v>132</v>
      </c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89"/>
      <c r="DY23" s="89"/>
      <c r="DZ23" s="89"/>
      <c r="EA23" s="89"/>
      <c r="EB23" s="89"/>
      <c r="EC23" s="89"/>
      <c r="ED23" s="89"/>
      <c r="EE23" s="89"/>
      <c r="EF23" s="89"/>
      <c r="EG23" s="89"/>
      <c r="EH23" s="89"/>
      <c r="EI23" s="89"/>
      <c r="EJ23" s="89"/>
      <c r="EK23" s="89"/>
      <c r="EL23" s="89"/>
      <c r="EM23" s="89"/>
      <c r="EN23" s="89"/>
      <c r="EO23" s="89"/>
      <c r="EP23" s="89"/>
      <c r="EQ23" s="89"/>
      <c r="ER23" s="89"/>
      <c r="ES23" s="89"/>
      <c r="ET23" s="89"/>
      <c r="EU23" s="89"/>
      <c r="EV23" s="89"/>
      <c r="EW23" s="89"/>
      <c r="EX23" s="89"/>
      <c r="EY23" s="89"/>
      <c r="EZ23" s="89"/>
      <c r="FA23" s="89"/>
      <c r="FB23" s="89"/>
      <c r="FC23" s="89"/>
      <c r="FD23" s="89"/>
      <c r="FE23" s="89"/>
      <c r="FF23" s="89"/>
      <c r="FG23" s="89"/>
      <c r="FH23" s="89"/>
      <c r="FI23" s="89"/>
      <c r="FJ23" s="89"/>
      <c r="FK23" s="89"/>
      <c r="FL23" s="89"/>
      <c r="FM23" s="89"/>
      <c r="FN23" s="89"/>
      <c r="FO23" s="89"/>
      <c r="FP23" s="89"/>
      <c r="FQ23" s="89"/>
      <c r="FR23" s="89"/>
      <c r="FS23" s="89"/>
      <c r="FT23" s="89"/>
      <c r="FU23" s="89"/>
      <c r="FV23" s="89"/>
      <c r="FW23" s="89"/>
      <c r="FX23" s="89"/>
      <c r="FY23" s="89"/>
      <c r="FZ23" s="89"/>
      <c r="GA23" s="89"/>
      <c r="GB23" s="89"/>
      <c r="GC23" s="89"/>
      <c r="GD23" s="89"/>
      <c r="GE23" s="89"/>
      <c r="GF23" s="89"/>
      <c r="GG23" s="89"/>
      <c r="GH23" s="89"/>
      <c r="GI23" s="89"/>
      <c r="GJ23" s="89"/>
      <c r="GK23" s="89"/>
      <c r="GL23" s="89"/>
      <c r="GM23" s="89"/>
      <c r="GN23" s="89"/>
      <c r="GO23" s="89"/>
      <c r="GP23" s="89"/>
      <c r="GQ23" s="89"/>
      <c r="GR23" s="89"/>
      <c r="GS23" s="89"/>
      <c r="GT23" s="89"/>
      <c r="GU23" s="89"/>
      <c r="GV23" s="89"/>
      <c r="GW23" s="89"/>
      <c r="GX23" s="89"/>
      <c r="GY23" s="89"/>
      <c r="GZ23" s="89"/>
      <c r="HA23" s="89"/>
      <c r="HB23" s="89"/>
      <c r="HC23" s="89"/>
      <c r="HD23" s="89"/>
      <c r="HE23" s="89"/>
      <c r="HF23" s="89"/>
      <c r="HG23" s="89"/>
      <c r="HH23" s="89"/>
      <c r="HI23" s="89"/>
      <c r="HJ23" s="89"/>
      <c r="HK23" s="89"/>
      <c r="HL23" s="89"/>
      <c r="HM23" s="89"/>
      <c r="HN23" s="89"/>
      <c r="HO23" s="89"/>
      <c r="HP23" s="89"/>
      <c r="HQ23" s="89"/>
      <c r="HR23" s="89"/>
      <c r="HS23" s="89"/>
      <c r="HT23" s="89"/>
      <c r="HU23" s="89"/>
      <c r="HV23" s="89"/>
      <c r="HW23" s="89"/>
      <c r="HX23" s="89"/>
      <c r="HY23" s="89"/>
      <c r="HZ23" s="89"/>
      <c r="IA23" s="89"/>
      <c r="IB23" s="89"/>
      <c r="IC23" s="89"/>
      <c r="ID23" s="89"/>
      <c r="IE23" s="89"/>
      <c r="IF23" s="89"/>
      <c r="IG23" s="89"/>
      <c r="IH23" s="89"/>
      <c r="II23" s="89"/>
      <c r="IJ23" s="89"/>
      <c r="IK23" s="89"/>
      <c r="IL23" s="89"/>
      <c r="IM23" s="89"/>
      <c r="IN23" s="89"/>
      <c r="IO23" s="89"/>
      <c r="IP23" s="89"/>
      <c r="IQ23" s="89"/>
      <c r="IR23" s="89"/>
    </row>
  </sheetData>
  <mergeCells count="9">
    <mergeCell ref="A1:N1"/>
    <mergeCell ref="B2:C2"/>
    <mergeCell ref="E2:G2"/>
    <mergeCell ref="J2:N2"/>
    <mergeCell ref="B3:G3"/>
    <mergeCell ref="I3:N3"/>
    <mergeCell ref="B16:C16"/>
    <mergeCell ref="D16:E16"/>
    <mergeCell ref="A3:A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15" workbookViewId="0">
      <selection activeCell="A22" sqref="A22:K22"/>
    </sheetView>
  </sheetViews>
  <sheetFormatPr defaultColWidth="10.125" defaultRowHeight="14.25"/>
  <cols>
    <col min="1" max="1" width="9.625" style="139" customWidth="1"/>
    <col min="2" max="2" width="11.125" style="139" customWidth="1"/>
    <col min="3" max="3" width="9.125" style="139" customWidth="1"/>
    <col min="4" max="4" width="9.5" style="139" customWidth="1"/>
    <col min="5" max="5" width="11.375" style="139" customWidth="1"/>
    <col min="6" max="6" width="10.375" style="139" customWidth="1"/>
    <col min="7" max="7" width="9.5" style="139" customWidth="1"/>
    <col min="8" max="8" width="9.125" style="139" customWidth="1"/>
    <col min="9" max="9" width="8.125" style="139" customWidth="1"/>
    <col min="10" max="10" width="10.5" style="139" customWidth="1"/>
    <col min="11" max="11" width="12.125" style="139" customWidth="1"/>
    <col min="12" max="16384" width="10.125" style="139"/>
  </cols>
  <sheetData>
    <row r="1" ht="23.25" spans="1:11">
      <c r="A1" s="140" t="s">
        <v>184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ht="18" customHeight="1" spans="1:11">
      <c r="A2" s="141" t="s">
        <v>53</v>
      </c>
      <c r="B2" s="142" t="s">
        <v>54</v>
      </c>
      <c r="C2" s="142"/>
      <c r="D2" s="143" t="s">
        <v>61</v>
      </c>
      <c r="E2" s="144" t="str">
        <f>首期!B4</f>
        <v>QAMMAM94102</v>
      </c>
      <c r="F2" s="145" t="s">
        <v>185</v>
      </c>
      <c r="G2" s="146" t="str">
        <f>首期!B5</f>
        <v>儿童卫裤</v>
      </c>
      <c r="H2" s="147"/>
      <c r="I2" s="175" t="s">
        <v>57</v>
      </c>
      <c r="J2" s="194" t="s">
        <v>56</v>
      </c>
      <c r="K2" s="195"/>
    </row>
    <row r="3" ht="18" customHeight="1" spans="1:11">
      <c r="A3" s="148" t="s">
        <v>75</v>
      </c>
      <c r="B3" s="149">
        <v>2201</v>
      </c>
      <c r="C3" s="149"/>
      <c r="D3" s="150" t="s">
        <v>186</v>
      </c>
      <c r="E3" s="151">
        <v>45255</v>
      </c>
      <c r="F3" s="152"/>
      <c r="G3" s="152"/>
      <c r="H3" s="153" t="s">
        <v>187</v>
      </c>
      <c r="I3" s="153"/>
      <c r="J3" s="153"/>
      <c r="K3" s="196"/>
    </row>
    <row r="4" ht="18" customHeight="1" spans="1:11">
      <c r="A4" s="154" t="s">
        <v>71</v>
      </c>
      <c r="B4" s="149">
        <v>3</v>
      </c>
      <c r="C4" s="149">
        <v>6</v>
      </c>
      <c r="D4" s="155" t="s">
        <v>188</v>
      </c>
      <c r="E4" s="152" t="s">
        <v>189</v>
      </c>
      <c r="F4" s="152"/>
      <c r="G4" s="152"/>
      <c r="H4" s="155" t="s">
        <v>190</v>
      </c>
      <c r="I4" s="155"/>
      <c r="J4" s="167" t="s">
        <v>65</v>
      </c>
      <c r="K4" s="197" t="s">
        <v>66</v>
      </c>
    </row>
    <row r="5" ht="18" customHeight="1" spans="1:11">
      <c r="A5" s="154" t="s">
        <v>191</v>
      </c>
      <c r="B5" s="149">
        <v>1</v>
      </c>
      <c r="C5" s="149"/>
      <c r="D5" s="150" t="s">
        <v>192</v>
      </c>
      <c r="E5" s="150"/>
      <c r="G5" s="150"/>
      <c r="H5" s="155" t="s">
        <v>193</v>
      </c>
      <c r="I5" s="155"/>
      <c r="J5" s="167" t="s">
        <v>65</v>
      </c>
      <c r="K5" s="197" t="s">
        <v>66</v>
      </c>
    </row>
    <row r="6" ht="18" customHeight="1" spans="1:13">
      <c r="A6" s="156" t="s">
        <v>194</v>
      </c>
      <c r="B6" s="157">
        <v>125</v>
      </c>
      <c r="C6" s="157"/>
      <c r="D6" s="158" t="s">
        <v>195</v>
      </c>
      <c r="E6" s="159"/>
      <c r="F6" s="159"/>
      <c r="G6" s="158"/>
      <c r="H6" s="160" t="s">
        <v>196</v>
      </c>
      <c r="I6" s="160"/>
      <c r="J6" s="159" t="s">
        <v>65</v>
      </c>
      <c r="K6" s="198" t="s">
        <v>66</v>
      </c>
      <c r="M6" s="199"/>
    </row>
    <row r="7" ht="18" customHeight="1" spans="1:11">
      <c r="A7" s="161"/>
      <c r="B7" s="162"/>
      <c r="C7" s="162"/>
      <c r="D7" s="161"/>
      <c r="E7" s="162"/>
      <c r="F7" s="163"/>
      <c r="G7" s="161"/>
      <c r="H7" s="163"/>
      <c r="I7" s="162"/>
      <c r="J7" s="162"/>
      <c r="K7" s="162"/>
    </row>
    <row r="8" ht="18" customHeight="1" spans="1:11">
      <c r="A8" s="164" t="s">
        <v>197</v>
      </c>
      <c r="B8" s="145" t="s">
        <v>198</v>
      </c>
      <c r="C8" s="145" t="s">
        <v>199</v>
      </c>
      <c r="D8" s="145" t="s">
        <v>200</v>
      </c>
      <c r="E8" s="145" t="s">
        <v>201</v>
      </c>
      <c r="F8" s="145" t="s">
        <v>202</v>
      </c>
      <c r="G8" s="165" t="s">
        <v>203</v>
      </c>
      <c r="H8" s="166"/>
      <c r="I8" s="166"/>
      <c r="J8" s="166"/>
      <c r="K8" s="200"/>
    </row>
    <row r="9" ht="18" customHeight="1" spans="1:11">
      <c r="A9" s="154" t="s">
        <v>204</v>
      </c>
      <c r="B9" s="155"/>
      <c r="C9" s="167" t="s">
        <v>65</v>
      </c>
      <c r="D9" s="167" t="s">
        <v>66</v>
      </c>
      <c r="E9" s="150" t="s">
        <v>205</v>
      </c>
      <c r="F9" s="168" t="s">
        <v>206</v>
      </c>
      <c r="G9" s="169"/>
      <c r="H9" s="170"/>
      <c r="I9" s="170"/>
      <c r="J9" s="170"/>
      <c r="K9" s="201"/>
    </row>
    <row r="10" ht="18" customHeight="1" spans="1:11">
      <c r="A10" s="154" t="s">
        <v>207</v>
      </c>
      <c r="B10" s="155"/>
      <c r="C10" s="167" t="s">
        <v>65</v>
      </c>
      <c r="D10" s="167" t="s">
        <v>66</v>
      </c>
      <c r="E10" s="150" t="s">
        <v>208</v>
      </c>
      <c r="F10" s="168" t="s">
        <v>209</v>
      </c>
      <c r="G10" s="169" t="s">
        <v>210</v>
      </c>
      <c r="H10" s="170"/>
      <c r="I10" s="170"/>
      <c r="J10" s="170"/>
      <c r="K10" s="201"/>
    </row>
    <row r="11" ht="18" customHeight="1" spans="1:11">
      <c r="A11" s="171" t="s">
        <v>170</v>
      </c>
      <c r="B11" s="172"/>
      <c r="C11" s="172"/>
      <c r="D11" s="172"/>
      <c r="E11" s="172"/>
      <c r="F11" s="172"/>
      <c r="G11" s="172"/>
      <c r="H11" s="172"/>
      <c r="I11" s="172"/>
      <c r="J11" s="172"/>
      <c r="K11" s="202"/>
    </row>
    <row r="12" ht="18" customHeight="1" spans="1:11">
      <c r="A12" s="148" t="s">
        <v>89</v>
      </c>
      <c r="B12" s="167" t="s">
        <v>85</v>
      </c>
      <c r="C12" s="167" t="s">
        <v>86</v>
      </c>
      <c r="D12" s="168"/>
      <c r="E12" s="150" t="s">
        <v>87</v>
      </c>
      <c r="F12" s="167" t="s">
        <v>85</v>
      </c>
      <c r="G12" s="167" t="s">
        <v>86</v>
      </c>
      <c r="H12" s="167"/>
      <c r="I12" s="150" t="s">
        <v>211</v>
      </c>
      <c r="J12" s="167" t="s">
        <v>85</v>
      </c>
      <c r="K12" s="197" t="s">
        <v>86</v>
      </c>
    </row>
    <row r="13" ht="18" customHeight="1" spans="1:11">
      <c r="A13" s="148" t="s">
        <v>92</v>
      </c>
      <c r="B13" s="167" t="s">
        <v>85</v>
      </c>
      <c r="C13" s="167" t="s">
        <v>86</v>
      </c>
      <c r="D13" s="168"/>
      <c r="E13" s="150" t="s">
        <v>97</v>
      </c>
      <c r="F13" s="167" t="s">
        <v>85</v>
      </c>
      <c r="G13" s="167" t="s">
        <v>86</v>
      </c>
      <c r="H13" s="167"/>
      <c r="I13" s="150" t="s">
        <v>212</v>
      </c>
      <c r="J13" s="167" t="s">
        <v>85</v>
      </c>
      <c r="K13" s="197" t="s">
        <v>86</v>
      </c>
    </row>
    <row r="14" ht="18" customHeight="1" spans="1:11">
      <c r="A14" s="156" t="s">
        <v>213</v>
      </c>
      <c r="B14" s="159" t="s">
        <v>85</v>
      </c>
      <c r="C14" s="159" t="s">
        <v>86</v>
      </c>
      <c r="D14" s="173"/>
      <c r="E14" s="158" t="s">
        <v>214</v>
      </c>
      <c r="F14" s="159" t="s">
        <v>85</v>
      </c>
      <c r="G14" s="159" t="s">
        <v>86</v>
      </c>
      <c r="H14" s="159"/>
      <c r="I14" s="158" t="s">
        <v>215</v>
      </c>
      <c r="J14" s="159" t="s">
        <v>85</v>
      </c>
      <c r="K14" s="198" t="s">
        <v>86</v>
      </c>
    </row>
    <row r="15" ht="18" customHeight="1" spans="1:11">
      <c r="A15" s="161"/>
      <c r="B15" s="174"/>
      <c r="C15" s="174"/>
      <c r="D15" s="162"/>
      <c r="E15" s="161"/>
      <c r="F15" s="174"/>
      <c r="G15" s="174"/>
      <c r="H15" s="174"/>
      <c r="I15" s="161"/>
      <c r="J15" s="174"/>
      <c r="K15" s="174"/>
    </row>
    <row r="16" s="137" customFormat="1" ht="18" customHeight="1" spans="1:11">
      <c r="A16" s="141" t="s">
        <v>216</v>
      </c>
      <c r="B16" s="175"/>
      <c r="C16" s="175"/>
      <c r="D16" s="175"/>
      <c r="E16" s="175"/>
      <c r="F16" s="175"/>
      <c r="G16" s="175"/>
      <c r="H16" s="175"/>
      <c r="I16" s="175"/>
      <c r="J16" s="175"/>
      <c r="K16" s="203"/>
    </row>
    <row r="17" ht="18" customHeight="1" spans="1:11">
      <c r="A17" s="154" t="s">
        <v>217</v>
      </c>
      <c r="B17" s="155"/>
      <c r="C17" s="155"/>
      <c r="D17" s="155"/>
      <c r="E17" s="155"/>
      <c r="F17" s="155"/>
      <c r="G17" s="155"/>
      <c r="H17" s="155"/>
      <c r="I17" s="155"/>
      <c r="J17" s="155"/>
      <c r="K17" s="204"/>
    </row>
    <row r="18" ht="18" customHeight="1" spans="1:11">
      <c r="A18" s="154" t="s">
        <v>218</v>
      </c>
      <c r="B18" s="155"/>
      <c r="C18" s="155"/>
      <c r="D18" s="155"/>
      <c r="E18" s="155"/>
      <c r="F18" s="155"/>
      <c r="G18" s="155"/>
      <c r="H18" s="155"/>
      <c r="I18" s="155"/>
      <c r="J18" s="155"/>
      <c r="K18" s="204"/>
    </row>
    <row r="19" ht="22" customHeight="1" spans="1:11">
      <c r="A19" s="176"/>
      <c r="B19" s="167"/>
      <c r="C19" s="167"/>
      <c r="D19" s="167"/>
      <c r="E19" s="167"/>
      <c r="F19" s="167"/>
      <c r="G19" s="167"/>
      <c r="H19" s="167"/>
      <c r="I19" s="167"/>
      <c r="J19" s="167"/>
      <c r="K19" s="197"/>
    </row>
    <row r="20" ht="22" customHeight="1" spans="1:11">
      <c r="A20" s="177"/>
      <c r="B20" s="178"/>
      <c r="C20" s="178"/>
      <c r="D20" s="178"/>
      <c r="E20" s="178"/>
      <c r="F20" s="178"/>
      <c r="G20" s="178"/>
      <c r="H20" s="178"/>
      <c r="I20" s="178"/>
      <c r="J20" s="178"/>
      <c r="K20" s="205"/>
    </row>
    <row r="21" ht="22" customHeight="1" spans="1:11">
      <c r="A21" s="177"/>
      <c r="B21" s="178"/>
      <c r="C21" s="178"/>
      <c r="D21" s="178"/>
      <c r="E21" s="178"/>
      <c r="F21" s="178"/>
      <c r="G21" s="178"/>
      <c r="H21" s="178"/>
      <c r="I21" s="178"/>
      <c r="J21" s="178"/>
      <c r="K21" s="205"/>
    </row>
    <row r="22" ht="22" customHeight="1" spans="1:11">
      <c r="A22" s="177"/>
      <c r="B22" s="178"/>
      <c r="C22" s="178"/>
      <c r="D22" s="178"/>
      <c r="E22" s="178"/>
      <c r="F22" s="178"/>
      <c r="G22" s="178"/>
      <c r="H22" s="178"/>
      <c r="I22" s="178"/>
      <c r="J22" s="178"/>
      <c r="K22" s="205"/>
    </row>
    <row r="23" ht="22" customHeight="1" spans="1:11">
      <c r="A23" s="179"/>
      <c r="B23" s="180"/>
      <c r="C23" s="180"/>
      <c r="D23" s="180"/>
      <c r="E23" s="180"/>
      <c r="F23" s="180"/>
      <c r="G23" s="180"/>
      <c r="H23" s="180"/>
      <c r="I23" s="180"/>
      <c r="J23" s="180"/>
      <c r="K23" s="206"/>
    </row>
    <row r="24" ht="18" customHeight="1" spans="1:11">
      <c r="A24" s="154" t="s">
        <v>117</v>
      </c>
      <c r="B24" s="155"/>
      <c r="C24" s="167" t="s">
        <v>65</v>
      </c>
      <c r="D24" s="167" t="s">
        <v>66</v>
      </c>
      <c r="E24" s="153"/>
      <c r="F24" s="153"/>
      <c r="G24" s="153"/>
      <c r="H24" s="153"/>
      <c r="I24" s="153"/>
      <c r="J24" s="153"/>
      <c r="K24" s="196"/>
    </row>
    <row r="25" ht="18" customHeight="1" spans="1:11">
      <c r="A25" s="181" t="s">
        <v>219</v>
      </c>
      <c r="B25" s="182"/>
      <c r="C25" s="182"/>
      <c r="D25" s="182"/>
      <c r="E25" s="182"/>
      <c r="F25" s="182"/>
      <c r="G25" s="182"/>
      <c r="H25" s="182"/>
      <c r="I25" s="182"/>
      <c r="J25" s="182"/>
      <c r="K25" s="207"/>
    </row>
    <row r="26" ht="15" spans="1:11">
      <c r="A26" s="183"/>
      <c r="B26" s="183"/>
      <c r="C26" s="183"/>
      <c r="D26" s="183"/>
      <c r="E26" s="183"/>
      <c r="F26" s="183"/>
      <c r="G26" s="183"/>
      <c r="H26" s="183"/>
      <c r="I26" s="183"/>
      <c r="J26" s="183"/>
      <c r="K26" s="183"/>
    </row>
    <row r="27" ht="20" customHeight="1" spans="1:11">
      <c r="A27" s="184" t="s">
        <v>220</v>
      </c>
      <c r="B27" s="166"/>
      <c r="C27" s="166"/>
      <c r="D27" s="166"/>
      <c r="E27" s="166"/>
      <c r="F27" s="166"/>
      <c r="G27" s="166"/>
      <c r="H27" s="166"/>
      <c r="I27" s="166"/>
      <c r="J27" s="166"/>
      <c r="K27" s="208" t="s">
        <v>221</v>
      </c>
    </row>
    <row r="28" ht="23" customHeight="1" spans="1:11">
      <c r="A28" s="177"/>
      <c r="B28" s="178"/>
      <c r="C28" s="178"/>
      <c r="D28" s="178"/>
      <c r="E28" s="178"/>
      <c r="F28" s="178"/>
      <c r="G28" s="178"/>
      <c r="H28" s="178"/>
      <c r="I28" s="178"/>
      <c r="J28" s="209"/>
      <c r="K28" s="210">
        <v>1</v>
      </c>
    </row>
    <row r="29" ht="23" customHeight="1" spans="1:11">
      <c r="A29" s="177"/>
      <c r="B29" s="178"/>
      <c r="C29" s="178"/>
      <c r="D29" s="178"/>
      <c r="E29" s="178"/>
      <c r="F29" s="178"/>
      <c r="G29" s="178"/>
      <c r="H29" s="178"/>
      <c r="I29" s="178"/>
      <c r="J29" s="209"/>
      <c r="K29" s="201">
        <v>1</v>
      </c>
    </row>
    <row r="30" ht="23" customHeight="1" spans="1:11">
      <c r="A30" s="177"/>
      <c r="B30" s="178"/>
      <c r="C30" s="178"/>
      <c r="D30" s="178"/>
      <c r="E30" s="178"/>
      <c r="F30" s="178"/>
      <c r="G30" s="178"/>
      <c r="H30" s="178"/>
      <c r="I30" s="178"/>
      <c r="J30" s="209"/>
      <c r="K30" s="201">
        <v>1</v>
      </c>
    </row>
    <row r="31" ht="23" customHeight="1" spans="1:11">
      <c r="A31" s="177"/>
      <c r="B31" s="178"/>
      <c r="C31" s="178"/>
      <c r="D31" s="178"/>
      <c r="E31" s="178"/>
      <c r="F31" s="178"/>
      <c r="G31" s="178"/>
      <c r="H31" s="178"/>
      <c r="I31" s="178"/>
      <c r="J31" s="209"/>
      <c r="K31" s="201"/>
    </row>
    <row r="32" ht="23" customHeight="1" spans="1:11">
      <c r="A32" s="177"/>
      <c r="B32" s="178"/>
      <c r="C32" s="178"/>
      <c r="D32" s="178"/>
      <c r="E32" s="178"/>
      <c r="F32" s="178"/>
      <c r="G32" s="178"/>
      <c r="H32" s="178"/>
      <c r="I32" s="178"/>
      <c r="J32" s="209"/>
      <c r="K32" s="211"/>
    </row>
    <row r="33" ht="23" customHeight="1" spans="1:11">
      <c r="A33" s="177"/>
      <c r="B33" s="178"/>
      <c r="C33" s="178"/>
      <c r="D33" s="178"/>
      <c r="E33" s="178"/>
      <c r="F33" s="178"/>
      <c r="G33" s="178"/>
      <c r="H33" s="178"/>
      <c r="I33" s="178"/>
      <c r="J33" s="209"/>
      <c r="K33" s="212"/>
    </row>
    <row r="34" ht="23" customHeight="1" spans="1:11">
      <c r="A34" s="177"/>
      <c r="B34" s="178"/>
      <c r="C34" s="178"/>
      <c r="D34" s="178"/>
      <c r="E34" s="178"/>
      <c r="F34" s="178"/>
      <c r="G34" s="178"/>
      <c r="H34" s="178"/>
      <c r="I34" s="178"/>
      <c r="J34" s="209"/>
      <c r="K34" s="201"/>
    </row>
    <row r="35" ht="23" customHeight="1" spans="1:11">
      <c r="A35" s="177"/>
      <c r="B35" s="178"/>
      <c r="C35" s="178"/>
      <c r="D35" s="178"/>
      <c r="E35" s="178"/>
      <c r="F35" s="178"/>
      <c r="G35" s="178"/>
      <c r="H35" s="178"/>
      <c r="I35" s="178"/>
      <c r="J35" s="209"/>
      <c r="K35" s="213"/>
    </row>
    <row r="36" ht="23" customHeight="1" spans="1:11">
      <c r="A36" s="185" t="s">
        <v>222</v>
      </c>
      <c r="B36" s="186"/>
      <c r="C36" s="186"/>
      <c r="D36" s="186"/>
      <c r="E36" s="186"/>
      <c r="F36" s="186"/>
      <c r="G36" s="186"/>
      <c r="H36" s="186"/>
      <c r="I36" s="186"/>
      <c r="J36" s="214"/>
      <c r="K36" s="215">
        <f>SUM(K28:K35)</f>
        <v>3</v>
      </c>
    </row>
    <row r="37" ht="18.75" customHeight="1" spans="1:11">
      <c r="A37" s="187" t="s">
        <v>223</v>
      </c>
      <c r="B37" s="188"/>
      <c r="C37" s="188"/>
      <c r="D37" s="188"/>
      <c r="E37" s="188"/>
      <c r="F37" s="188"/>
      <c r="G37" s="188"/>
      <c r="H37" s="188"/>
      <c r="I37" s="188"/>
      <c r="J37" s="188"/>
      <c r="K37" s="216"/>
    </row>
    <row r="38" s="138" customFormat="1" ht="18.75" customHeight="1" spans="1:11">
      <c r="A38" s="154" t="s">
        <v>224</v>
      </c>
      <c r="B38" s="155"/>
      <c r="C38" s="155"/>
      <c r="D38" s="153" t="s">
        <v>225</v>
      </c>
      <c r="E38" s="153"/>
      <c r="F38" s="189" t="s">
        <v>226</v>
      </c>
      <c r="G38" s="190"/>
      <c r="H38" s="155" t="s">
        <v>227</v>
      </c>
      <c r="I38" s="155"/>
      <c r="J38" s="155" t="s">
        <v>228</v>
      </c>
      <c r="K38" s="204"/>
    </row>
    <row r="39" ht="18.75" customHeight="1" spans="1:11">
      <c r="A39" s="154" t="s">
        <v>118</v>
      </c>
      <c r="B39" s="155" t="s">
        <v>229</v>
      </c>
      <c r="C39" s="155"/>
      <c r="D39" s="155"/>
      <c r="E39" s="155"/>
      <c r="F39" s="155"/>
      <c r="G39" s="155"/>
      <c r="H39" s="155"/>
      <c r="I39" s="155"/>
      <c r="J39" s="155"/>
      <c r="K39" s="204"/>
    </row>
    <row r="40" ht="24" customHeight="1" spans="1:11">
      <c r="A40" s="154"/>
      <c r="B40" s="155"/>
      <c r="C40" s="155"/>
      <c r="D40" s="155"/>
      <c r="E40" s="155"/>
      <c r="F40" s="155"/>
      <c r="G40" s="155"/>
      <c r="H40" s="155"/>
      <c r="I40" s="155"/>
      <c r="J40" s="155"/>
      <c r="K40" s="204"/>
    </row>
    <row r="41" ht="24" customHeight="1" spans="1:11">
      <c r="A41" s="154"/>
      <c r="B41" s="155"/>
      <c r="C41" s="155"/>
      <c r="D41" s="155"/>
      <c r="E41" s="155"/>
      <c r="F41" s="155"/>
      <c r="G41" s="155"/>
      <c r="H41" s="155"/>
      <c r="I41" s="155"/>
      <c r="J41" s="155"/>
      <c r="K41" s="204"/>
    </row>
    <row r="42" ht="32.1" customHeight="1" spans="1:11">
      <c r="A42" s="156" t="s">
        <v>126</v>
      </c>
      <c r="B42" s="191" t="s">
        <v>230</v>
      </c>
      <c r="C42" s="191"/>
      <c r="D42" s="158" t="s">
        <v>231</v>
      </c>
      <c r="E42" s="173"/>
      <c r="F42" s="158" t="s">
        <v>130</v>
      </c>
      <c r="G42" s="192"/>
      <c r="H42" s="193" t="s">
        <v>131</v>
      </c>
      <c r="I42" s="193"/>
      <c r="J42" s="191" t="s">
        <v>132</v>
      </c>
      <c r="K42" s="21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workbookViewId="0">
      <selection activeCell="K16" sqref="K16"/>
    </sheetView>
  </sheetViews>
  <sheetFormatPr defaultColWidth="9" defaultRowHeight="14.25"/>
  <cols>
    <col min="1" max="1" width="13.625" style="86" customWidth="1"/>
    <col min="2" max="3" width="9.125" style="86" customWidth="1"/>
    <col min="4" max="4" width="9.125" style="87" customWidth="1"/>
    <col min="5" max="6" width="9.125" style="86" customWidth="1"/>
    <col min="7" max="7" width="8.5" style="86" customWidth="1"/>
    <col min="8" max="8" width="5.375" style="86" customWidth="1"/>
    <col min="9" max="9" width="2.75" style="86" customWidth="1"/>
    <col min="10" max="12" width="15.625" style="86" customWidth="1"/>
    <col min="13" max="15" width="15.625" style="88" customWidth="1"/>
    <col min="16" max="253" width="9" style="86"/>
    <col min="254" max="16384" width="9" style="89"/>
  </cols>
  <sheetData>
    <row r="1" s="86" customFormat="1" ht="29" customHeight="1" spans="1:256">
      <c r="A1" s="90" t="s">
        <v>136</v>
      </c>
      <c r="B1" s="90"/>
      <c r="C1" s="91"/>
      <c r="D1" s="91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  <c r="IR1" s="89"/>
      <c r="IS1" s="89"/>
      <c r="IT1" s="89"/>
      <c r="IU1" s="89"/>
      <c r="IV1" s="89"/>
    </row>
    <row r="2" s="86" customFormat="1" ht="20" customHeight="1" spans="1:256">
      <c r="A2" s="93" t="s">
        <v>61</v>
      </c>
      <c r="B2" s="94" t="str">
        <f>首期!B4</f>
        <v>QAMMAM94102</v>
      </c>
      <c r="C2" s="95"/>
      <c r="D2" s="96"/>
      <c r="E2" s="97" t="s">
        <v>67</v>
      </c>
      <c r="F2" s="98" t="s">
        <v>68</v>
      </c>
      <c r="G2" s="98"/>
      <c r="H2" s="98"/>
      <c r="I2" s="121"/>
      <c r="J2" s="122" t="s">
        <v>57</v>
      </c>
      <c r="K2" s="123" t="s">
        <v>56</v>
      </c>
      <c r="L2" s="123"/>
      <c r="M2" s="123"/>
      <c r="N2" s="123"/>
      <c r="O2" s="124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  <c r="IL2" s="89"/>
      <c r="IM2" s="89"/>
      <c r="IN2" s="89"/>
      <c r="IO2" s="89"/>
      <c r="IP2" s="89"/>
      <c r="IQ2" s="89"/>
      <c r="IR2" s="89"/>
      <c r="IS2" s="89"/>
      <c r="IT2" s="89"/>
      <c r="IU2" s="89"/>
      <c r="IV2" s="89"/>
    </row>
    <row r="3" s="86" customFormat="1" spans="1:256">
      <c r="A3" s="99" t="s">
        <v>137</v>
      </c>
      <c r="B3" s="100" t="s">
        <v>138</v>
      </c>
      <c r="C3" s="101"/>
      <c r="D3" s="100"/>
      <c r="E3" s="100"/>
      <c r="F3" s="100"/>
      <c r="G3" s="100"/>
      <c r="H3" s="100"/>
      <c r="I3" s="125"/>
      <c r="J3" s="126"/>
      <c r="K3" s="126"/>
      <c r="L3" s="126"/>
      <c r="M3" s="126"/>
      <c r="N3" s="126"/>
      <c r="O3" s="127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  <c r="IL3" s="89"/>
      <c r="IM3" s="89"/>
      <c r="IN3" s="89"/>
      <c r="IO3" s="89"/>
      <c r="IP3" s="89"/>
      <c r="IQ3" s="89"/>
      <c r="IR3" s="89"/>
      <c r="IS3" s="89"/>
      <c r="IT3" s="89"/>
      <c r="IU3" s="89"/>
      <c r="IV3" s="89"/>
    </row>
    <row r="4" s="86" customFormat="1" spans="1:256">
      <c r="A4" s="99"/>
      <c r="B4" s="102" t="s">
        <v>139</v>
      </c>
      <c r="C4" s="103" t="s">
        <v>140</v>
      </c>
      <c r="D4" s="102" t="s">
        <v>141</v>
      </c>
      <c r="E4" s="102" t="s">
        <v>142</v>
      </c>
      <c r="F4" s="104" t="s">
        <v>143</v>
      </c>
      <c r="G4" s="102" t="s">
        <v>144</v>
      </c>
      <c r="H4" s="105" t="s">
        <v>232</v>
      </c>
      <c r="I4" s="125"/>
      <c r="J4" s="102" t="s">
        <v>139</v>
      </c>
      <c r="K4" s="103" t="s">
        <v>140</v>
      </c>
      <c r="L4" s="102" t="s">
        <v>180</v>
      </c>
      <c r="M4" s="102" t="s">
        <v>181</v>
      </c>
      <c r="N4" s="104" t="s">
        <v>182</v>
      </c>
      <c r="O4" s="128" t="s">
        <v>183</v>
      </c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  <c r="IU4" s="89"/>
      <c r="IV4" s="89"/>
    </row>
    <row r="5" s="86" customFormat="1" ht="16.5" spans="1:256">
      <c r="A5" s="99"/>
      <c r="B5" s="106"/>
      <c r="C5" s="106"/>
      <c r="D5" s="107"/>
      <c r="E5" s="107"/>
      <c r="F5" s="107"/>
      <c r="G5" s="107"/>
      <c r="H5" s="105"/>
      <c r="I5" s="125"/>
      <c r="J5" s="129"/>
      <c r="K5" s="129"/>
      <c r="L5" s="129"/>
      <c r="M5" s="129"/>
      <c r="N5" s="129"/>
      <c r="O5" s="130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  <c r="IP5" s="89"/>
      <c r="IQ5" s="89"/>
      <c r="IR5" s="89"/>
      <c r="IS5" s="89"/>
      <c r="IT5" s="89"/>
      <c r="IU5" s="89"/>
      <c r="IV5" s="89"/>
    </row>
    <row r="6" s="86" customFormat="1" ht="21" customHeight="1" spans="1:256">
      <c r="A6" s="108" t="s">
        <v>147</v>
      </c>
      <c r="B6" s="109">
        <f t="shared" ref="B6:B9" si="0">C6-5</f>
        <v>71</v>
      </c>
      <c r="C6" s="110">
        <v>76</v>
      </c>
      <c r="D6" s="109">
        <f>C6+6</f>
        <v>82</v>
      </c>
      <c r="E6" s="109">
        <f>D6+6</f>
        <v>88</v>
      </c>
      <c r="F6" s="109">
        <f>E6+6</f>
        <v>94</v>
      </c>
      <c r="G6" s="109">
        <f t="shared" ref="G6:G9" si="1">F6+3</f>
        <v>97</v>
      </c>
      <c r="H6" s="109"/>
      <c r="I6" s="125"/>
      <c r="J6" s="129"/>
      <c r="K6" s="129"/>
      <c r="L6" s="129"/>
      <c r="M6" s="129"/>
      <c r="N6" s="129"/>
      <c r="O6" s="130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  <c r="IR6" s="89"/>
      <c r="IS6" s="89"/>
      <c r="IT6" s="89"/>
      <c r="IU6" s="89"/>
      <c r="IV6" s="89"/>
    </row>
    <row r="7" s="86" customFormat="1" ht="21" customHeight="1" spans="1:256">
      <c r="A7" s="108" t="s">
        <v>149</v>
      </c>
      <c r="B7" s="109">
        <f>C7-3</f>
        <v>51</v>
      </c>
      <c r="C7" s="110">
        <v>54</v>
      </c>
      <c r="D7" s="109">
        <f>C7+4</f>
        <v>58</v>
      </c>
      <c r="E7" s="109">
        <f>D7+3</f>
        <v>61</v>
      </c>
      <c r="F7" s="109">
        <f>E7+4</f>
        <v>65</v>
      </c>
      <c r="G7" s="109">
        <f>F7+2</f>
        <v>67</v>
      </c>
      <c r="H7" s="109"/>
      <c r="I7" s="125"/>
      <c r="J7" s="129"/>
      <c r="K7" s="129"/>
      <c r="L7" s="129"/>
      <c r="M7" s="129"/>
      <c r="N7" s="129"/>
      <c r="O7" s="130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  <c r="IR7" s="89"/>
      <c r="IS7" s="89"/>
      <c r="IT7" s="89"/>
      <c r="IU7" s="89"/>
      <c r="IV7" s="89"/>
    </row>
    <row r="8" s="86" customFormat="1" ht="21" customHeight="1" spans="1:256">
      <c r="A8" s="108" t="s">
        <v>233</v>
      </c>
      <c r="B8" s="109">
        <f t="shared" si="0"/>
        <v>73</v>
      </c>
      <c r="C8" s="110">
        <v>78</v>
      </c>
      <c r="D8" s="109">
        <f>C8+5</f>
        <v>83</v>
      </c>
      <c r="E8" s="109">
        <f>D8+5</f>
        <v>88</v>
      </c>
      <c r="F8" s="109">
        <f>E8+5</f>
        <v>93</v>
      </c>
      <c r="G8" s="109">
        <f t="shared" si="1"/>
        <v>96</v>
      </c>
      <c r="H8" s="109"/>
      <c r="I8" s="125"/>
      <c r="J8" s="129"/>
      <c r="K8" s="129"/>
      <c r="L8" s="129"/>
      <c r="M8" s="129"/>
      <c r="N8" s="129"/>
      <c r="O8" s="130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  <c r="IR8" s="89"/>
      <c r="IS8" s="89"/>
      <c r="IT8" s="89"/>
      <c r="IU8" s="89"/>
      <c r="IV8" s="89"/>
    </row>
    <row r="9" s="86" customFormat="1" ht="21" customHeight="1" spans="1:256">
      <c r="A9" s="108" t="s">
        <v>150</v>
      </c>
      <c r="B9" s="109">
        <f t="shared" si="0"/>
        <v>77</v>
      </c>
      <c r="C9" s="110">
        <v>82</v>
      </c>
      <c r="D9" s="109">
        <f>C9+5</f>
        <v>87</v>
      </c>
      <c r="E9" s="109">
        <f>D9+5</f>
        <v>92</v>
      </c>
      <c r="F9" s="109">
        <f>E9+5</f>
        <v>97</v>
      </c>
      <c r="G9" s="109">
        <f t="shared" si="1"/>
        <v>100</v>
      </c>
      <c r="H9" s="109"/>
      <c r="I9" s="125"/>
      <c r="J9" s="129"/>
      <c r="K9" s="129"/>
      <c r="L9" s="129"/>
      <c r="M9" s="129"/>
      <c r="N9" s="129"/>
      <c r="O9" s="130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  <c r="IV9" s="89"/>
    </row>
    <row r="10" s="86" customFormat="1" ht="21" customHeight="1" spans="1:256">
      <c r="A10" s="108" t="s">
        <v>152</v>
      </c>
      <c r="B10" s="109">
        <f>C10-1.6</f>
        <v>22.9</v>
      </c>
      <c r="C10" s="110">
        <v>24.5</v>
      </c>
      <c r="D10" s="109">
        <f>C10+1.6</f>
        <v>26.1</v>
      </c>
      <c r="E10" s="109">
        <f>D10+1.6</f>
        <v>27.7</v>
      </c>
      <c r="F10" s="109">
        <f>E10+1.6</f>
        <v>29.3</v>
      </c>
      <c r="G10" s="109">
        <f>F10+0.9</f>
        <v>30.2</v>
      </c>
      <c r="H10" s="109"/>
      <c r="I10" s="125"/>
      <c r="J10" s="129"/>
      <c r="K10" s="129"/>
      <c r="L10" s="129"/>
      <c r="M10" s="129"/>
      <c r="N10" s="129"/>
      <c r="O10" s="130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</row>
    <row r="11" s="86" customFormat="1" ht="21" customHeight="1" spans="1:256">
      <c r="A11" s="108" t="s">
        <v>154</v>
      </c>
      <c r="B11" s="109">
        <f>C11-1</f>
        <v>17</v>
      </c>
      <c r="C11" s="110">
        <v>18</v>
      </c>
      <c r="D11" s="109">
        <f>C11+1.2</f>
        <v>19.2</v>
      </c>
      <c r="E11" s="109">
        <f>D11+1.2</f>
        <v>20.4</v>
      </c>
      <c r="F11" s="109">
        <f>E11+1.2</f>
        <v>21.6</v>
      </c>
      <c r="G11" s="109">
        <f>F11+0.6</f>
        <v>22.2</v>
      </c>
      <c r="H11" s="109"/>
      <c r="I11" s="125"/>
      <c r="J11" s="129"/>
      <c r="K11" s="129"/>
      <c r="L11" s="129"/>
      <c r="M11" s="129"/>
      <c r="N11" s="129"/>
      <c r="O11" s="130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  <c r="IV11" s="89"/>
    </row>
    <row r="12" s="86" customFormat="1" ht="21" customHeight="1" spans="1:256">
      <c r="A12" s="108" t="s">
        <v>155</v>
      </c>
      <c r="B12" s="109">
        <f t="shared" ref="B12:B14" si="2">C12-0.5</f>
        <v>15.5</v>
      </c>
      <c r="C12" s="110">
        <v>16</v>
      </c>
      <c r="D12" s="109">
        <f t="shared" ref="D12:G12" si="3">C12+0.5</f>
        <v>16.5</v>
      </c>
      <c r="E12" s="109">
        <f t="shared" si="3"/>
        <v>17</v>
      </c>
      <c r="F12" s="109">
        <f t="shared" si="3"/>
        <v>17.5</v>
      </c>
      <c r="G12" s="109">
        <f t="shared" si="3"/>
        <v>18</v>
      </c>
      <c r="H12" s="109"/>
      <c r="I12" s="125"/>
      <c r="J12" s="129"/>
      <c r="K12" s="129"/>
      <c r="L12" s="129"/>
      <c r="M12" s="129"/>
      <c r="N12" s="129"/>
      <c r="O12" s="130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  <c r="IR12" s="89"/>
      <c r="IS12" s="89"/>
      <c r="IT12" s="89"/>
      <c r="IU12" s="89"/>
      <c r="IV12" s="89"/>
    </row>
    <row r="13" s="86" customFormat="1" ht="21" customHeight="1" spans="1:256">
      <c r="A13" s="108" t="s">
        <v>156</v>
      </c>
      <c r="B13" s="109">
        <f t="shared" si="2"/>
        <v>18.5</v>
      </c>
      <c r="C13" s="110">
        <v>19</v>
      </c>
      <c r="D13" s="109">
        <f t="shared" ref="D13:G13" si="4">C13+0.5</f>
        <v>19.5</v>
      </c>
      <c r="E13" s="109">
        <f t="shared" si="4"/>
        <v>20</v>
      </c>
      <c r="F13" s="109">
        <f t="shared" si="4"/>
        <v>20.5</v>
      </c>
      <c r="G13" s="109">
        <f t="shared" si="4"/>
        <v>21</v>
      </c>
      <c r="H13" s="109"/>
      <c r="I13" s="125"/>
      <c r="J13" s="129"/>
      <c r="K13" s="129"/>
      <c r="L13" s="129"/>
      <c r="M13" s="129"/>
      <c r="N13" s="129"/>
      <c r="O13" s="130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  <c r="IR13" s="89"/>
      <c r="IS13" s="89"/>
      <c r="IT13" s="89"/>
      <c r="IU13" s="89"/>
      <c r="IV13" s="89"/>
    </row>
    <row r="14" s="86" customFormat="1" ht="21" customHeight="1" spans="1:256">
      <c r="A14" s="108" t="s">
        <v>157</v>
      </c>
      <c r="B14" s="109">
        <f t="shared" si="2"/>
        <v>11.5</v>
      </c>
      <c r="C14" s="110">
        <v>12</v>
      </c>
      <c r="D14" s="109">
        <f t="shared" ref="D14:G14" si="5">C14+0.5</f>
        <v>12.5</v>
      </c>
      <c r="E14" s="109">
        <f t="shared" si="5"/>
        <v>13</v>
      </c>
      <c r="F14" s="109">
        <f t="shared" si="5"/>
        <v>13.5</v>
      </c>
      <c r="G14" s="109">
        <f t="shared" si="5"/>
        <v>14</v>
      </c>
      <c r="H14" s="109"/>
      <c r="I14" s="125"/>
      <c r="J14" s="129"/>
      <c r="K14" s="129"/>
      <c r="L14" s="129"/>
      <c r="M14" s="129"/>
      <c r="N14" s="129"/>
      <c r="O14" s="130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  <c r="IR14" s="89"/>
      <c r="IS14" s="89"/>
      <c r="IT14" s="89"/>
      <c r="IU14" s="89"/>
      <c r="IV14" s="89"/>
    </row>
    <row r="15" s="86" customFormat="1" ht="21" customHeight="1" spans="1:256">
      <c r="A15" s="108" t="s">
        <v>158</v>
      </c>
      <c r="B15" s="109">
        <f>C15-1.5</f>
        <v>21.5</v>
      </c>
      <c r="C15" s="110">
        <v>23</v>
      </c>
      <c r="D15" s="109">
        <f>C15+1.5</f>
        <v>24.5</v>
      </c>
      <c r="E15" s="109">
        <f>D15+1.5</f>
        <v>26</v>
      </c>
      <c r="F15" s="109">
        <f>E15+1.5</f>
        <v>27.5</v>
      </c>
      <c r="G15" s="109">
        <f>F15+1</f>
        <v>28.5</v>
      </c>
      <c r="H15" s="109"/>
      <c r="I15" s="125"/>
      <c r="J15" s="129"/>
      <c r="K15" s="129"/>
      <c r="L15" s="129"/>
      <c r="M15" s="129"/>
      <c r="N15" s="129"/>
      <c r="O15" s="130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  <c r="IS15" s="89"/>
      <c r="IT15" s="89"/>
      <c r="IU15" s="89"/>
      <c r="IV15" s="89"/>
    </row>
    <row r="16" s="86" customFormat="1" ht="21" customHeight="1" spans="1:256">
      <c r="A16" s="108" t="s">
        <v>159</v>
      </c>
      <c r="B16" s="109">
        <f>C16-1.8</f>
        <v>31.2</v>
      </c>
      <c r="C16" s="110">
        <v>33</v>
      </c>
      <c r="D16" s="109">
        <f>C16+1.8</f>
        <v>34.8</v>
      </c>
      <c r="E16" s="109">
        <f>D16+1.8</f>
        <v>36.6</v>
      </c>
      <c r="F16" s="109">
        <f>E16+1.8</f>
        <v>38.4</v>
      </c>
      <c r="G16" s="109">
        <f>F16+1.1</f>
        <v>39.5</v>
      </c>
      <c r="H16" s="109"/>
      <c r="I16" s="125"/>
      <c r="J16" s="129"/>
      <c r="K16" s="129"/>
      <c r="L16" s="129"/>
      <c r="M16" s="129"/>
      <c r="N16" s="129"/>
      <c r="O16" s="130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  <c r="IP16" s="89"/>
      <c r="IQ16" s="89"/>
      <c r="IR16" s="89"/>
      <c r="IS16" s="89"/>
      <c r="IT16" s="89"/>
      <c r="IU16" s="89"/>
      <c r="IV16" s="89"/>
    </row>
    <row r="17" s="86" customFormat="1" ht="21" customHeight="1" spans="1:256">
      <c r="A17" s="108" t="s">
        <v>160</v>
      </c>
      <c r="B17" s="109">
        <v>3.5</v>
      </c>
      <c r="C17" s="110">
        <v>3.5</v>
      </c>
      <c r="D17" s="109">
        <v>3.5</v>
      </c>
      <c r="E17" s="109">
        <v>3.5</v>
      </c>
      <c r="F17" s="109">
        <v>3.5</v>
      </c>
      <c r="G17" s="109">
        <v>3.5</v>
      </c>
      <c r="H17" s="109"/>
      <c r="I17" s="125"/>
      <c r="J17" s="129"/>
      <c r="K17" s="129"/>
      <c r="L17" s="129"/>
      <c r="M17" s="129"/>
      <c r="N17" s="129"/>
      <c r="O17" s="130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</row>
    <row r="18" s="86" customFormat="1" ht="21" customHeight="1" spans="1:256">
      <c r="A18" s="108" t="s">
        <v>161</v>
      </c>
      <c r="B18" s="109">
        <v>2.5</v>
      </c>
      <c r="C18" s="110">
        <v>2.5</v>
      </c>
      <c r="D18" s="109">
        <v>2.5</v>
      </c>
      <c r="E18" s="109">
        <v>2.5</v>
      </c>
      <c r="F18" s="109">
        <v>2.5</v>
      </c>
      <c r="G18" s="109">
        <v>2.5</v>
      </c>
      <c r="H18" s="109"/>
      <c r="I18" s="125"/>
      <c r="J18" s="129"/>
      <c r="K18" s="129"/>
      <c r="L18" s="129"/>
      <c r="M18" s="129"/>
      <c r="N18" s="129"/>
      <c r="O18" s="130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  <c r="IR18" s="89"/>
      <c r="IS18" s="89"/>
      <c r="IT18" s="89"/>
      <c r="IU18" s="89"/>
      <c r="IV18" s="89"/>
    </row>
    <row r="19" s="86" customFormat="1" ht="21" customHeight="1" spans="1:256">
      <c r="A19" s="111" t="s">
        <v>162</v>
      </c>
      <c r="B19" s="112">
        <v>12.5</v>
      </c>
      <c r="C19" s="110">
        <v>12.5</v>
      </c>
      <c r="D19" s="109">
        <v>13.5</v>
      </c>
      <c r="E19" s="109">
        <v>13.5</v>
      </c>
      <c r="F19" s="109">
        <v>15</v>
      </c>
      <c r="G19" s="109">
        <v>15</v>
      </c>
      <c r="H19" s="109"/>
      <c r="I19" s="125"/>
      <c r="J19" s="129"/>
      <c r="K19" s="129"/>
      <c r="L19" s="129"/>
      <c r="M19" s="129"/>
      <c r="N19" s="129"/>
      <c r="O19" s="130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  <c r="IR19" s="89"/>
      <c r="IS19" s="89"/>
      <c r="IT19" s="89"/>
      <c r="IU19" s="89"/>
      <c r="IV19" s="89"/>
    </row>
    <row r="20" s="86" customFormat="1" ht="21" customHeight="1" spans="1:256">
      <c r="A20" s="113"/>
      <c r="B20" s="114"/>
      <c r="C20" s="114"/>
      <c r="D20" s="114"/>
      <c r="E20" s="115"/>
      <c r="F20" s="114"/>
      <c r="G20" s="114"/>
      <c r="H20" s="114"/>
      <c r="I20" s="131"/>
      <c r="J20" s="132"/>
      <c r="K20" s="132"/>
      <c r="L20" s="133"/>
      <c r="M20" s="132"/>
      <c r="N20" s="132"/>
      <c r="O20" s="134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  <c r="IP20" s="89"/>
      <c r="IQ20" s="89"/>
      <c r="IR20" s="89"/>
      <c r="IS20" s="89"/>
      <c r="IT20" s="89"/>
      <c r="IU20" s="89"/>
      <c r="IV20" s="89"/>
    </row>
    <row r="21" ht="17.25" spans="1:16">
      <c r="A21" s="116"/>
      <c r="B21" s="116"/>
      <c r="C21" s="117"/>
      <c r="D21" s="117"/>
      <c r="E21" s="118"/>
      <c r="F21" s="117"/>
      <c r="G21" s="117"/>
      <c r="H21" s="117"/>
      <c r="M21" s="86"/>
      <c r="N21" s="86"/>
      <c r="O21" s="86"/>
      <c r="P21" s="89"/>
    </row>
    <row r="22" spans="1:16">
      <c r="A22" s="119" t="s">
        <v>164</v>
      </c>
      <c r="B22" s="119"/>
      <c r="C22" s="120"/>
      <c r="D22" s="120"/>
      <c r="M22" s="86"/>
      <c r="N22" s="86"/>
      <c r="O22" s="86"/>
      <c r="P22" s="89"/>
    </row>
    <row r="23" spans="3:16">
      <c r="C23" s="87"/>
      <c r="J23" s="135" t="s">
        <v>165</v>
      </c>
      <c r="K23" s="136"/>
      <c r="L23" s="135" t="s">
        <v>166</v>
      </c>
      <c r="M23" s="135"/>
      <c r="N23" s="135" t="s">
        <v>167</v>
      </c>
      <c r="O23" s="86" t="s">
        <v>132</v>
      </c>
      <c r="P23" s="89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0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6"/>
    </sheetView>
  </sheetViews>
  <sheetFormatPr defaultColWidth="9" defaultRowHeight="14.25"/>
  <cols>
    <col min="1" max="1" width="7" customWidth="1"/>
    <col min="2" max="2" width="14.5" customWidth="1"/>
    <col min="3" max="3" width="19.5" style="75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235</v>
      </c>
      <c r="B2" s="5" t="s">
        <v>236</v>
      </c>
      <c r="C2" s="5" t="s">
        <v>237</v>
      </c>
      <c r="D2" s="5" t="s">
        <v>238</v>
      </c>
      <c r="E2" s="5" t="s">
        <v>239</v>
      </c>
      <c r="F2" s="5" t="s">
        <v>240</v>
      </c>
      <c r="G2" s="5" t="s">
        <v>241</v>
      </c>
      <c r="H2" s="76" t="s">
        <v>242</v>
      </c>
      <c r="I2" s="4" t="s">
        <v>243</v>
      </c>
      <c r="J2" s="4" t="s">
        <v>244</v>
      </c>
      <c r="K2" s="4" t="s">
        <v>245</v>
      </c>
      <c r="L2" s="4" t="s">
        <v>246</v>
      </c>
      <c r="M2" s="4" t="s">
        <v>247</v>
      </c>
      <c r="N2" s="5" t="s">
        <v>248</v>
      </c>
      <c r="O2" s="5" t="s">
        <v>249</v>
      </c>
    </row>
    <row r="3" s="1" customFormat="1" ht="16.5" spans="1:15">
      <c r="A3" s="4"/>
      <c r="B3" s="7"/>
      <c r="C3" s="7"/>
      <c r="D3" s="7"/>
      <c r="E3" s="7"/>
      <c r="F3" s="7"/>
      <c r="G3" s="7"/>
      <c r="H3" s="77"/>
      <c r="I3" s="4" t="s">
        <v>221</v>
      </c>
      <c r="J3" s="4" t="s">
        <v>221</v>
      </c>
      <c r="K3" s="4" t="s">
        <v>221</v>
      </c>
      <c r="L3" s="4" t="s">
        <v>221</v>
      </c>
      <c r="M3" s="4" t="s">
        <v>221</v>
      </c>
      <c r="N3" s="7"/>
      <c r="O3" s="7"/>
    </row>
    <row r="4" ht="20" customHeight="1" spans="1:15">
      <c r="A4" s="11">
        <v>1</v>
      </c>
      <c r="B4" s="23" t="s">
        <v>250</v>
      </c>
      <c r="C4" s="23" t="s">
        <v>251</v>
      </c>
      <c r="D4" s="24" t="s">
        <v>252</v>
      </c>
      <c r="E4" s="25" t="s">
        <v>253</v>
      </c>
      <c r="F4" s="24" t="s">
        <v>254</v>
      </c>
      <c r="G4" s="78" t="s">
        <v>65</v>
      </c>
      <c r="H4" s="11" t="s">
        <v>65</v>
      </c>
      <c r="I4" s="82">
        <v>2</v>
      </c>
      <c r="J4" s="83">
        <v>1</v>
      </c>
      <c r="K4" s="83">
        <v>2</v>
      </c>
      <c r="L4" s="83">
        <v>0</v>
      </c>
      <c r="M4" s="11">
        <v>0</v>
      </c>
      <c r="N4" s="11">
        <f>SUM(I4:M4)</f>
        <v>5</v>
      </c>
      <c r="O4" s="11"/>
    </row>
    <row r="5" ht="20" customHeight="1" spans="1:15">
      <c r="A5" s="11">
        <v>2</v>
      </c>
      <c r="B5" s="23" t="s">
        <v>250</v>
      </c>
      <c r="C5" s="23" t="s">
        <v>251</v>
      </c>
      <c r="D5" s="24" t="s">
        <v>113</v>
      </c>
      <c r="E5" s="25" t="s">
        <v>253</v>
      </c>
      <c r="F5" s="24" t="s">
        <v>254</v>
      </c>
      <c r="G5" s="78" t="s">
        <v>65</v>
      </c>
      <c r="H5" s="11" t="s">
        <v>65</v>
      </c>
      <c r="I5" s="84">
        <v>3</v>
      </c>
      <c r="J5" s="83">
        <v>0</v>
      </c>
      <c r="K5" s="83">
        <v>2</v>
      </c>
      <c r="L5" s="83">
        <v>0</v>
      </c>
      <c r="M5" s="11">
        <v>0</v>
      </c>
      <c r="N5" s="11">
        <f>SUM(I5:M5)</f>
        <v>5</v>
      </c>
      <c r="O5" s="11"/>
    </row>
    <row r="6" ht="20" customHeight="1" spans="1:15">
      <c r="A6" s="11">
        <v>3</v>
      </c>
      <c r="B6" s="23" t="s">
        <v>255</v>
      </c>
      <c r="C6" s="23" t="s">
        <v>251</v>
      </c>
      <c r="D6" s="24" t="s">
        <v>111</v>
      </c>
      <c r="E6" s="25" t="s">
        <v>253</v>
      </c>
      <c r="F6" s="24" t="s">
        <v>254</v>
      </c>
      <c r="G6" s="78" t="s">
        <v>65</v>
      </c>
      <c r="H6" s="11" t="s">
        <v>65</v>
      </c>
      <c r="I6" s="84">
        <v>1</v>
      </c>
      <c r="J6" s="83">
        <v>1</v>
      </c>
      <c r="K6" s="83">
        <v>3</v>
      </c>
      <c r="L6" s="83">
        <v>0</v>
      </c>
      <c r="M6" s="11">
        <v>0</v>
      </c>
      <c r="N6" s="11">
        <f>SUM(I6:M6)</f>
        <v>5</v>
      </c>
      <c r="O6" s="11"/>
    </row>
    <row r="7" ht="20" customHeight="1" spans="1:15">
      <c r="A7" s="11"/>
      <c r="B7" s="23"/>
      <c r="C7" s="23"/>
      <c r="D7" s="24"/>
      <c r="E7" s="28"/>
      <c r="F7" s="23"/>
      <c r="G7" s="79"/>
      <c r="H7" s="56"/>
      <c r="I7" s="84"/>
      <c r="J7" s="83"/>
      <c r="K7" s="83"/>
      <c r="L7" s="83"/>
      <c r="M7" s="11"/>
      <c r="N7" s="11"/>
      <c r="O7" s="11"/>
    </row>
    <row r="8" ht="20" customHeight="1" spans="1:15">
      <c r="A8" s="11"/>
      <c r="B8" s="29"/>
      <c r="C8" s="29"/>
      <c r="D8" s="29"/>
      <c r="E8" s="66"/>
      <c r="F8" s="29"/>
      <c r="G8" s="11"/>
      <c r="H8" s="9"/>
      <c r="I8" s="82"/>
      <c r="J8" s="83"/>
      <c r="K8" s="83"/>
      <c r="L8" s="83"/>
      <c r="M8" s="11"/>
      <c r="N8" s="11"/>
      <c r="O8" s="9"/>
    </row>
    <row r="9" ht="20" customHeight="1" spans="1:15">
      <c r="A9" s="11"/>
      <c r="B9" s="29"/>
      <c r="C9" s="29"/>
      <c r="D9" s="29"/>
      <c r="E9" s="66"/>
      <c r="F9" s="29"/>
      <c r="G9" s="11"/>
      <c r="H9" s="9"/>
      <c r="I9" s="82"/>
      <c r="J9" s="83"/>
      <c r="K9" s="83"/>
      <c r="L9" s="83"/>
      <c r="M9" s="11"/>
      <c r="N9" s="11"/>
      <c r="O9" s="9"/>
    </row>
    <row r="10" ht="20" customHeight="1" spans="1:15">
      <c r="A10" s="11"/>
      <c r="B10" s="29"/>
      <c r="C10" s="29"/>
      <c r="D10" s="29"/>
      <c r="E10" s="66"/>
      <c r="F10" s="29"/>
      <c r="G10" s="11"/>
      <c r="H10" s="9"/>
      <c r="I10" s="82"/>
      <c r="J10" s="83"/>
      <c r="K10" s="83"/>
      <c r="L10" s="83"/>
      <c r="M10" s="11"/>
      <c r="N10" s="11"/>
      <c r="O10" s="9"/>
    </row>
    <row r="11" ht="20" customHeight="1" spans="1:15">
      <c r="A11" s="11"/>
      <c r="B11" s="29"/>
      <c r="C11" s="29"/>
      <c r="D11" s="29"/>
      <c r="E11" s="66"/>
      <c r="F11" s="29"/>
      <c r="G11" s="11"/>
      <c r="H11" s="9"/>
      <c r="I11" s="82"/>
      <c r="J11" s="83"/>
      <c r="K11" s="83"/>
      <c r="L11" s="83"/>
      <c r="M11" s="11"/>
      <c r="N11" s="11"/>
      <c r="O11" s="9"/>
    </row>
    <row r="12" s="2" customFormat="1" ht="18.75" spans="1:15">
      <c r="A12" s="13" t="s">
        <v>256</v>
      </c>
      <c r="B12" s="14"/>
      <c r="C12" s="29"/>
      <c r="D12" s="15"/>
      <c r="E12" s="16"/>
      <c r="F12" s="29"/>
      <c r="G12" s="11"/>
      <c r="H12" s="36"/>
      <c r="I12" s="30"/>
      <c r="J12" s="13" t="s">
        <v>257</v>
      </c>
      <c r="K12" s="14"/>
      <c r="L12" s="14"/>
      <c r="M12" s="15"/>
      <c r="N12" s="14"/>
      <c r="O12" s="21"/>
    </row>
    <row r="13" ht="61" customHeight="1" spans="1:15">
      <c r="A13" s="80" t="s">
        <v>258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5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2024-05-16T04:05:18Z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