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firstSheet="2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<sst xmlns="http://schemas.openxmlformats.org/spreadsheetml/2006/main" count="858" uniqueCount="370">
  <si>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</si>
  <si>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</si>
  <si>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</si>
  <si>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</si>
  <si>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</si>
  <si>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</si>
  <si>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</si>
  <si>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</si>
  <si>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</si>
  <si>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</si>
  <si>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</si>
  <si>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</si>
  <si>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</si>
  <si>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</si>
  <si>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</si>
  <si>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</si>
  <si>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</si>
  <si>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</si>
  <si>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</si>
  <si>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</si>
  <si>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</si>
  <si>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</si>
  <si>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</si>
  <si>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</si>
  <si>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</si>
  <si>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</si>
  <si>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</si>
  <si>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TAMMBM91742</t>
  </si>
  <si>
    <t>合同交期</t>
  </si>
  <si>
    <t>2024.5.21/2024.6.30</t>
  </si>
  <si>
    <t>产前确认样</t>
  </si>
  <si>
    <t>有</t>
  </si>
  <si>
    <t>无</t>
  </si>
  <si>
    <t>品名</t>
  </si>
  <si>
    <t>男式功能长裤</t>
  </si>
  <si>
    <t>上线日</t>
  </si>
  <si>
    <t>2024.4.16</t>
  </si>
  <si>
    <t>原辅材料卡</t>
  </si>
  <si>
    <t>色/号型数</t>
  </si>
  <si>
    <t>缝制预计完成日</t>
  </si>
  <si>
    <t>2024.5.10</t>
  </si>
  <si>
    <t>大货面料确认样</t>
  </si>
  <si>
    <t>订单数量</t>
  </si>
  <si>
    <t>包装预计完成日</t>
  </si>
  <si>
    <t>2024.5.15</t>
  </si>
  <si>
    <t>印花、刺绣确认样</t>
  </si>
  <si>
    <t>预计发货时间</t>
  </si>
  <si>
    <t>2024.5.20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</si>
  <si>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</si>
  <si>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</si>
  <si>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</si>
  <si>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</si>
  <si>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</si>
  <si>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</si>
  <si>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</si>
  <si>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</si>
  <si>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</si>
  <si>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</si>
  <si>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</si>
  <si>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</si>
  <si>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</si>
  <si>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</si>
  <si>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</si>
  <si>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</si>
  <si>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</si>
  <si>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</si>
  <si>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</si>
  <si>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</si>
  <si>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</si>
  <si>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</si>
  <si>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</si>
  <si>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</si>
  <si>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</si>
  <si>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</si>
  <si>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</si>
  <si>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</si>
  <si>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</si>
  <si>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</si>
  <si>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</si>
  <si>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</si>
  <si>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</si>
  <si>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</si>
  <si>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</si>
  <si>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</si>
  <si>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</si>
  <si>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</si>
  <si>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</si>
  <si>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</si>
  <si>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陆续裁剪</t>
  </si>
  <si>
    <t>土茶色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</si>
  <si>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</si>
  <si>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   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</si>
  <si>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</si>
  <si>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</si>
  <si>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</si>
  <si>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</si>
  <si>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</si>
  <si>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1.脚口不圆顺，明线重时有双规线。</t>
  </si>
  <si>
    <t>2.划粉印迹没有处理干净。</t>
  </si>
  <si>
    <t>3.左右口袋布对称。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</si>
  <si>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</si>
  <si>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</si>
  <si>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</si>
  <si>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</si>
  <si>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</si>
  <si>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</si>
  <si>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</si>
  <si>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</si>
  <si>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</si>
  <si>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吴新艳</t>
  </si>
  <si>
    <t>查验时间</t>
  </si>
  <si>
    <t>2024.4.19</t>
  </si>
  <si>
    <t>工厂负责人</t>
  </si>
  <si>
    <t>张爱萍</t>
  </si>
  <si>
    <t>【整改结果】</t>
  </si>
  <si>
    <t>复核时间</t>
  </si>
  <si>
    <t>部位名称</t>
  </si>
  <si>
    <t>指示规格  FINAL SPEC</t>
  </si>
  <si>
    <t>样品规格  SAMPLE SPEC</t>
  </si>
  <si>
    <t>黑色L#1</t>
  </si>
  <si>
    <t>黑色L#2</t>
  </si>
  <si>
    <t>165/80B</t>
  </si>
  <si>
    <t>170/84B</t>
  </si>
  <si>
    <t>175/88B</t>
  </si>
  <si>
    <t>180/92B</t>
  </si>
  <si>
    <t>185/96B</t>
  </si>
  <si>
    <t>190/100B</t>
  </si>
  <si>
    <t>洗水前/洗水后</t>
  </si>
  <si>
    <t>裤外侧长</t>
  </si>
  <si>
    <t>+0.3/-0.2</t>
  </si>
  <si>
    <t>0/-0.5</t>
  </si>
  <si>
    <t>内裆长</t>
  </si>
  <si>
    <t>+1/+0.7</t>
  </si>
  <si>
    <t>+0.5/+0.5</t>
  </si>
  <si>
    <t>腰围 平量</t>
  </si>
  <si>
    <t>84</t>
  </si>
  <si>
    <t>0/0</t>
  </si>
  <si>
    <t>+1/+0.6</t>
  </si>
  <si>
    <t>臀围</t>
  </si>
  <si>
    <t>108</t>
  </si>
  <si>
    <t>+0.6/0</t>
  </si>
  <si>
    <t>腿围/2</t>
  </si>
  <si>
    <t>+0.4/+0.3</t>
  </si>
  <si>
    <t>+0.2/0</t>
  </si>
  <si>
    <t>脚口</t>
  </si>
  <si>
    <t>-.5/-0.5</t>
  </si>
  <si>
    <t>膝围/2</t>
  </si>
  <si>
    <t>前裆长 含腰</t>
  </si>
  <si>
    <t>-0.2/-0.2</t>
  </si>
  <si>
    <t>后裆长 含腰</t>
  </si>
  <si>
    <t>+0.4/+0.4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</si>
  <si>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</si>
  <si>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</si>
  <si>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</si>
  <si>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</si>
  <si>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</si>
  <si>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</si>
  <si>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</si>
  <si>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</si>
  <si>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</si>
  <si>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黑色：S#   L#    XL#    各5条</t>
  </si>
  <si>
    <t>土茶色：M#    XXL#    XXXL#    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</si>
  <si>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</si>
  <si>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</si>
  <si>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</si>
  <si>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1.熨烫不平整，左右腿部对称。</t>
  </si>
  <si>
    <t>2.线毛少量的没有处理干净。</t>
  </si>
  <si>
    <t>3.前小裆不平服</t>
  </si>
  <si>
    <t>【整改的严重缺陷及整改复核时间】</t>
  </si>
  <si>
    <t>2024.5.3</t>
  </si>
  <si>
    <t>+0.8/+0.5</t>
  </si>
  <si>
    <t>+1/+0.5</t>
  </si>
  <si>
    <t>+0.2/+0.5</t>
  </si>
  <si>
    <t>-0.4/+0.5</t>
  </si>
  <si>
    <t>+1/0</t>
  </si>
  <si>
    <t>+0.4/+0.5</t>
  </si>
  <si>
    <t>+1.2/+0.5</t>
  </si>
  <si>
    <t>+0.5/0</t>
  </si>
  <si>
    <t>+1/+0.8</t>
  </si>
  <si>
    <t>+1/+1</t>
  </si>
  <si>
    <t>-0.2/0</t>
  </si>
  <si>
    <t>-0.3/0</t>
  </si>
  <si>
    <t>-0.5/-0.5</t>
  </si>
  <si>
    <t>-0.5/0</t>
  </si>
  <si>
    <t>+0.3/+0.3</t>
  </si>
  <si>
    <t>+0.3/0</t>
  </si>
  <si>
    <t>+0.6/+0.2</t>
  </si>
  <si>
    <t>+0.3/+0.2</t>
  </si>
  <si>
    <t>0/+0.2</t>
  </si>
  <si>
    <t>+0.2/+0</t>
  </si>
  <si>
    <t>+0.2/+0.2</t>
  </si>
  <si>
    <t>+0.5/+0.3</t>
  </si>
  <si>
    <t>+0.5/+0.2</t>
  </si>
  <si>
    <t>+0.7/+0.5</t>
  </si>
  <si>
    <t>+0.5/+0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</si>
  <si>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</si>
  <si>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</si>
  <si>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</si>
  <si>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</si>
  <si>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</si>
  <si>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</si>
  <si>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</si>
  <si>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</si>
  <si>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</si>
  <si>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</si>
  <si>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</si>
  <si>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</si>
  <si>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</si>
  <si>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</si>
  <si>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</si>
  <si>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</si>
  <si>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</si>
  <si>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</si>
  <si>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</si>
  <si>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</t>
  </si>
  <si>
    <t>CGDD24050900005</t>
  </si>
  <si>
    <t>CGDD24050900006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</si>
  <si>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</si>
  <si>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</si>
  <si>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</si>
  <si>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</si>
  <si>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</si>
  <si>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</si>
  <si>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</si>
  <si>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</si>
  <si>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</si>
  <si>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</si>
  <si>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</si>
  <si>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</si>
  <si>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</si>
  <si>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</si>
  <si>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</si>
  <si>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</si>
  <si>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</si>
  <si>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</si>
  <si>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</si>
  <si>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</si>
  <si>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</si>
  <si>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黑色：1.5.16.30.24.13.3.     （一期出货）</t>
  </si>
  <si>
    <t>黑色：23.21.46.33.27.49      （二期出货）</t>
  </si>
  <si>
    <t>土茶色：52.70.58.63.67.64    （一期出货）</t>
  </si>
  <si>
    <t>情况说明：</t>
  </si>
  <si>
    <t xml:space="preserve">【问题点描述】  </t>
  </si>
  <si>
    <t>1.少量脏污线毛没有处理干净</t>
  </si>
  <si>
    <t>2订膝斗明线不良    1条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</si>
  <si>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</si>
  <si>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</si>
  <si>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</si>
  <si>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</si>
  <si>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</si>
  <si>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</si>
  <si>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</si>
  <si>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此订单1800条，此次出货1800条，按照AQL2.5的抽验要求，抽验125条，不良数量1条，在允许范围之内，可以正常出货</t>
  </si>
  <si>
    <t>服装QC部门</t>
  </si>
  <si>
    <t>检验人</t>
  </si>
  <si>
    <t>QC规格测量表</t>
  </si>
  <si>
    <t>+0.8/+1</t>
  </si>
  <si>
    <t>+0.5/+1</t>
  </si>
  <si>
    <t>+0.5/+0.7</t>
  </si>
  <si>
    <t>-0.5/+0.5</t>
  </si>
  <si>
    <t>+0.3/+0.8</t>
  </si>
  <si>
    <t>0/+0.8</t>
  </si>
  <si>
    <t>+0.2/+0.4</t>
  </si>
  <si>
    <t>+0.2/+0.3</t>
  </si>
  <si>
    <t>0/+0.3</t>
  </si>
  <si>
    <t>-0.3/+0.2</t>
  </si>
  <si>
    <t>-0.3/-0.2</t>
  </si>
  <si>
    <t>-0.5/+0.3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</si>
  <si>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</si>
  <si>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</si>
  <si>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</si>
  <si>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</si>
  <si>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</si>
  <si>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</si>
  <si>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</si>
  <si>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</si>
  <si>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</si>
  <si>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</si>
  <si>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</si>
  <si>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</si>
  <si>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</si>
  <si>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</si>
  <si>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</si>
  <si>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</si>
  <si>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</si>
  <si>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FW11670</t>
  </si>
  <si>
    <t>汇良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</si>
  <si>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</si>
  <si>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</si>
  <si>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</si>
  <si>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</si>
  <si>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</si>
  <si>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</si>
  <si>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</si>
  <si>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</si>
  <si>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</si>
  <si>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</si>
  <si>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</si>
  <si>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</si>
  <si>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</si>
  <si>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</si>
  <si>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</si>
  <si>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</si>
  <si>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</si>
  <si>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</si>
  <si>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</si>
  <si>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</si>
  <si>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</si>
  <si>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YK00028</t>
  </si>
  <si>
    <t xml:space="preserve">3#尼龙闭尾正装，DA拉头，含注塑上下止 </t>
  </si>
  <si>
    <t>YKK</t>
  </si>
  <si>
    <t>KE00639</t>
  </si>
  <si>
    <t xml:space="preserve">3#尼龙闭尾反装，TD002拉头，不含上下止，拉头顺色 </t>
  </si>
  <si>
    <t>开易</t>
  </si>
  <si>
    <t>SD00028</t>
  </si>
  <si>
    <t xml:space="preserve">腰带（整条含扣件，绳尾夹） </t>
  </si>
  <si>
    <t>泰丰</t>
  </si>
  <si>
    <t>ZK00168</t>
  </si>
  <si>
    <t xml:space="preserve">隐形金属裤钩扣 </t>
  </si>
  <si>
    <t>倍腾</t>
  </si>
  <si>
    <t>SK00112</t>
  </si>
  <si>
    <t xml:space="preserve">光面圆柱底四件扣（1.5CM） </t>
  </si>
  <si>
    <t>伟星</t>
  </si>
  <si>
    <t>物料6</t>
  </si>
  <si>
    <t>物料7</t>
  </si>
  <si>
    <t>物料8</t>
  </si>
  <si>
    <t>物料9</t>
  </si>
  <si>
    <t>物料10</t>
  </si>
  <si>
    <t>SK00011</t>
  </si>
  <si>
    <t xml:space="preserve">B528藏面四件扣（摁扣  1.5CM） </t>
  </si>
  <si>
    <t>东龙</t>
  </si>
  <si>
    <t>ZM00057</t>
  </si>
  <si>
    <t>TOREAD主唛/ZZM019/竖向尺码标</t>
  </si>
  <si>
    <t>常美</t>
  </si>
  <si>
    <t>ZM00056</t>
  </si>
  <si>
    <t xml:space="preserve">TOREAD主唛/ZZM018/裤子主唛（下装） </t>
  </si>
  <si>
    <t>TAZ14S0012</t>
  </si>
  <si>
    <t xml:space="preserve">探路者成衣洗水标 </t>
  </si>
  <si>
    <t>宝绅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</si>
  <si>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</si>
  <si>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</si>
  <si>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</si>
  <si>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</si>
  <si>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</si>
  <si>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</si>
  <si>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</si>
  <si>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</si>
  <si>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</si>
  <si>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</si>
  <si>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</si>
  <si>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</si>
  <si>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</si>
  <si>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</si>
  <si>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</si>
  <si>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</si>
  <si>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</si>
  <si>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</si>
  <si>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TY236反光胶膜</t>
  </si>
  <si>
    <t>盈通</t>
  </si>
  <si>
    <t>JM00001</t>
  </si>
  <si>
    <t>12C深灰/707//</t>
  </si>
  <si>
    <t>左右贴袋边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</si>
  <si>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</si>
  <si>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</si>
  <si>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</si>
  <si>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</si>
  <si>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松紧带</t>
  </si>
  <si>
    <t>白色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</si>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</sst>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6" borderId="82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3" applyNumberFormat="0" applyFill="0" applyAlignment="0" applyProtection="0">
      <alignment vertical="center"/>
    </xf>
    <xf numFmtId="0" fontId="36" fillId="0" borderId="83" applyNumberFormat="0" applyFill="0" applyAlignment="0" applyProtection="0">
      <alignment vertical="center"/>
    </xf>
    <xf numFmtId="0" fontId="37" fillId="0" borderId="8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85" applyNumberFormat="0" applyAlignment="0" applyProtection="0">
      <alignment vertical="center"/>
    </xf>
    <xf numFmtId="0" fontId="39" fillId="8" borderId="86" applyNumberFormat="0" applyAlignment="0" applyProtection="0">
      <alignment vertical="center"/>
    </xf>
    <xf numFmtId="0" fontId="40" fillId="8" borderId="85" applyNumberFormat="0" applyAlignment="0" applyProtection="0">
      <alignment vertical="center"/>
    </xf>
    <xf numFmtId="0" fontId="41" fillId="9" borderId="87" applyNumberFormat="0" applyAlignment="0" applyProtection="0">
      <alignment vertical="center"/>
    </xf>
    <xf numFmtId="0" fontId="42" fillId="0" borderId="88" applyNumberFormat="0" applyFill="0" applyAlignment="0" applyProtection="0">
      <alignment vertical="center"/>
    </xf>
    <xf numFmtId="0" fontId="43" fillId="0" borderId="89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/>
    <xf numFmtId="0" fontId="10" fillId="0" borderId="0">
      <alignment vertical="center"/>
    </xf>
    <xf numFmtId="0" fontId="17" fillId="0" borderId="0">
      <alignment vertical="center"/>
    </xf>
  </cellStyleXfs>
  <cellXfs count="38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0" fontId="10" fillId="0" borderId="2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58" fontId="0" fillId="0" borderId="0" xfId="0" applyNumberFormat="1"/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/>
    <xf numFmtId="0" fontId="0" fillId="0" borderId="4" xfId="0" applyBorder="1" applyAlignment="1">
      <alignment wrapText="1"/>
    </xf>
    <xf numFmtId="0" fontId="11" fillId="3" borderId="0" xfId="51" applyFont="1" applyFill="1"/>
    <xf numFmtId="0" fontId="12" fillId="3" borderId="0" xfId="51" applyFont="1" applyFill="1" applyBorder="1" applyAlignment="1">
      <alignment horizontal="center"/>
    </xf>
    <xf numFmtId="0" fontId="11" fillId="3" borderId="0" xfId="51" applyFont="1" applyFill="1" applyBorder="1" applyAlignment="1">
      <alignment horizontal="center"/>
    </xf>
    <xf numFmtId="0" fontId="12" fillId="3" borderId="11" xfId="50" applyFont="1" applyFill="1" applyBorder="1" applyAlignment="1">
      <alignment horizontal="left" vertical="center"/>
    </xf>
    <xf numFmtId="0" fontId="11" fillId="3" borderId="12" xfId="50" applyFont="1" applyFill="1" applyBorder="1" applyAlignment="1">
      <alignment horizontal="center" vertical="center"/>
    </xf>
    <xf numFmtId="0" fontId="12" fillId="3" borderId="12" xfId="50" applyFont="1" applyFill="1" applyBorder="1" applyAlignment="1">
      <alignment vertical="center"/>
    </xf>
    <xf numFmtId="0" fontId="11" fillId="3" borderId="12" xfId="51" applyFont="1" applyFill="1" applyBorder="1" applyAlignment="1">
      <alignment horizontal="center"/>
    </xf>
    <xf numFmtId="0" fontId="12" fillId="3" borderId="13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4" fillId="0" borderId="7" xfId="53" applyFont="1" applyBorder="1" applyAlignment="1">
      <alignment horizontal="center"/>
    </xf>
    <xf numFmtId="0" fontId="14" fillId="0" borderId="2" xfId="53" applyFont="1" applyBorder="1" applyAlignment="1">
      <alignment horizontal="center"/>
    </xf>
    <xf numFmtId="0" fontId="15" fillId="0" borderId="2" xfId="53" applyFont="1" applyBorder="1" applyAlignment="1">
      <alignment horizontal="center"/>
    </xf>
    <xf numFmtId="176" fontId="16" fillId="0" borderId="2" xfId="53" applyNumberFormat="1" applyFont="1" applyBorder="1" applyAlignment="1">
      <alignment horizontal="center"/>
    </xf>
    <xf numFmtId="0" fontId="15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1" fillId="3" borderId="14" xfId="51" applyFont="1" applyFill="1" applyBorder="1" applyAlignment="1"/>
    <xf numFmtId="49" fontId="11" fillId="3" borderId="15" xfId="51" applyNumberFormat="1" applyFont="1" applyFill="1" applyBorder="1" applyAlignment="1">
      <alignment horizontal="center"/>
    </xf>
    <xf numFmtId="49" fontId="11" fillId="3" borderId="15" xfId="51" applyNumberFormat="1" applyFont="1" applyFill="1" applyBorder="1" applyAlignment="1">
      <alignment horizontal="right"/>
    </xf>
    <xf numFmtId="49" fontId="11" fillId="3" borderId="15" xfId="51" applyNumberFormat="1" applyFont="1" applyFill="1" applyBorder="1" applyAlignment="1">
      <alignment horizontal="right" vertical="center"/>
    </xf>
    <xf numFmtId="49" fontId="11" fillId="3" borderId="16" xfId="51" applyNumberFormat="1" applyFont="1" applyFill="1" applyBorder="1" applyAlignment="1">
      <alignment horizontal="center"/>
    </xf>
    <xf numFmtId="0" fontId="11" fillId="3" borderId="17" xfId="51" applyFont="1" applyFill="1" applyBorder="1" applyAlignment="1">
      <alignment horizont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2" fillId="3" borderId="12" xfId="50" applyFont="1" applyFill="1" applyBorder="1" applyAlignment="1">
      <alignment horizontal="left" vertical="center"/>
    </xf>
    <xf numFmtId="0" fontId="11" fillId="3" borderId="18" xfId="50" applyFont="1" applyFill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19" xfId="51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0" fontId="12" fillId="3" borderId="20" xfId="52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21" xfId="52" applyNumberFormat="1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22" xfId="52" applyNumberFormat="1" applyFont="1" applyFill="1" applyBorder="1" applyAlignment="1">
      <alignment horizontal="center" vertical="center"/>
    </xf>
    <xf numFmtId="49" fontId="11" fillId="3" borderId="23" xfId="52" applyNumberFormat="1" applyFont="1" applyFill="1" applyBorder="1" applyAlignment="1">
      <alignment horizontal="center" vertical="center"/>
    </xf>
    <xf numFmtId="49" fontId="12" fillId="3" borderId="23" xfId="52" applyNumberFormat="1" applyFont="1" applyFill="1" applyBorder="1" applyAlignment="1">
      <alignment horizontal="center" vertical="center"/>
    </xf>
    <xf numFmtId="49" fontId="11" fillId="3" borderId="24" xfId="51" applyNumberFormat="1" applyFont="1" applyFill="1" applyBorder="1" applyAlignment="1">
      <alignment horizontal="center"/>
    </xf>
    <xf numFmtId="49" fontId="11" fillId="3" borderId="25" xfId="51" applyNumberFormat="1" applyFont="1" applyFill="1" applyBorder="1" applyAlignment="1">
      <alignment horizontal="center"/>
    </xf>
    <xf numFmtId="49" fontId="11" fillId="3" borderId="25" xfId="52" applyNumberFormat="1" applyFont="1" applyFill="1" applyBorder="1" applyAlignment="1">
      <alignment horizontal="center" vertical="center"/>
    </xf>
    <xf numFmtId="49" fontId="11" fillId="3" borderId="26" xfId="51" applyNumberFormat="1" applyFont="1" applyFill="1" applyBorder="1" applyAlignment="1">
      <alignment horizontal="center"/>
    </xf>
    <xf numFmtId="14" fontId="12" fillId="3" borderId="0" xfId="51" applyNumberFormat="1" applyFont="1" applyFill="1"/>
    <xf numFmtId="0" fontId="17" fillId="0" borderId="0" xfId="50" applyFill="1" applyAlignment="1">
      <alignment horizontal="left" vertical="center"/>
    </xf>
    <xf numFmtId="0" fontId="17" fillId="0" borderId="0" xfId="50" applyFill="1" applyBorder="1" applyAlignment="1">
      <alignment horizontal="left" vertical="center"/>
    </xf>
    <xf numFmtId="0" fontId="17" fillId="0" borderId="0" xfId="50" applyFont="1" applyFill="1" applyAlignment="1">
      <alignment horizontal="left" vertical="center"/>
    </xf>
    <xf numFmtId="0" fontId="18" fillId="0" borderId="27" xfId="50" applyFont="1" applyFill="1" applyBorder="1" applyAlignment="1">
      <alignment horizontal="center" vertical="top"/>
    </xf>
    <xf numFmtId="0" fontId="19" fillId="0" borderId="28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horizontal="center" vertical="center"/>
    </xf>
    <xf numFmtId="0" fontId="19" fillId="0" borderId="29" xfId="50" applyFont="1" applyFill="1" applyBorder="1" applyAlignment="1">
      <alignment horizontal="center" vertical="center"/>
    </xf>
    <xf numFmtId="0" fontId="21" fillId="0" borderId="29" xfId="50" applyFont="1" applyFill="1" applyBorder="1" applyAlignment="1">
      <alignment vertical="center"/>
    </xf>
    <xf numFmtId="0" fontId="19" fillId="0" borderId="29" xfId="50" applyFont="1" applyFill="1" applyBorder="1" applyAlignment="1">
      <alignment vertical="center"/>
    </xf>
    <xf numFmtId="0" fontId="21" fillId="0" borderId="29" xfId="50" applyFont="1" applyFill="1" applyBorder="1" applyAlignment="1">
      <alignment horizontal="center" vertical="center"/>
    </xf>
    <xf numFmtId="0" fontId="19" fillId="0" borderId="30" xfId="50" applyFont="1" applyFill="1" applyBorder="1" applyAlignment="1">
      <alignment vertical="center"/>
    </xf>
    <xf numFmtId="0" fontId="20" fillId="0" borderId="31" xfId="50" applyFont="1" applyFill="1" applyBorder="1" applyAlignment="1">
      <alignment horizontal="center" vertical="center"/>
    </xf>
    <xf numFmtId="0" fontId="19" fillId="0" borderId="31" xfId="50" applyFont="1" applyFill="1" applyBorder="1" applyAlignment="1">
      <alignment vertical="center"/>
    </xf>
    <xf numFmtId="58" fontId="21" fillId="0" borderId="31" xfId="50" applyNumberFormat="1" applyFont="1" applyFill="1" applyBorder="1" applyAlignment="1">
      <alignment horizontal="center" vertical="center"/>
    </xf>
    <xf numFmtId="0" fontId="21" fillId="0" borderId="31" xfId="50" applyFont="1" applyFill="1" applyBorder="1" applyAlignment="1">
      <alignment horizontal="center" vertical="center"/>
    </xf>
    <xf numFmtId="0" fontId="19" fillId="0" borderId="31" xfId="50" applyFont="1" applyFill="1" applyBorder="1" applyAlignment="1">
      <alignment horizontal="center" vertical="center"/>
    </xf>
    <xf numFmtId="0" fontId="19" fillId="0" borderId="30" xfId="50" applyFont="1" applyFill="1" applyBorder="1" applyAlignment="1">
      <alignment horizontal="left" vertical="center"/>
    </xf>
    <xf numFmtId="0" fontId="20" fillId="0" borderId="31" xfId="50" applyFont="1" applyFill="1" applyBorder="1" applyAlignment="1">
      <alignment horizontal="right" vertical="center"/>
    </xf>
    <xf numFmtId="0" fontId="19" fillId="0" borderId="31" xfId="50" applyFont="1" applyFill="1" applyBorder="1" applyAlignment="1">
      <alignment horizontal="left" vertical="center"/>
    </xf>
    <xf numFmtId="0" fontId="19" fillId="0" borderId="32" xfId="50" applyFont="1" applyFill="1" applyBorder="1" applyAlignment="1">
      <alignment vertical="center"/>
    </xf>
    <xf numFmtId="0" fontId="20" fillId="0" borderId="33" xfId="50" applyFont="1" applyFill="1" applyBorder="1" applyAlignment="1">
      <alignment horizontal="right" vertical="center"/>
    </xf>
    <xf numFmtId="0" fontId="19" fillId="0" borderId="33" xfId="50" applyFont="1" applyFill="1" applyBorder="1" applyAlignment="1">
      <alignment vertical="center"/>
    </xf>
    <xf numFmtId="0" fontId="21" fillId="0" borderId="33" xfId="50" applyFont="1" applyFill="1" applyBorder="1" applyAlignment="1">
      <alignment vertical="center"/>
    </xf>
    <xf numFmtId="0" fontId="21" fillId="0" borderId="33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19" fillId="0" borderId="2" xfId="50" applyFont="1" applyFill="1" applyBorder="1" applyAlignment="1">
      <alignment vertical="center"/>
    </xf>
    <xf numFmtId="0" fontId="21" fillId="0" borderId="5" xfId="50" applyFont="1" applyFill="1" applyBorder="1" applyAlignment="1">
      <alignment horizontal="center" vertical="center"/>
    </xf>
    <xf numFmtId="0" fontId="21" fillId="0" borderId="7" xfId="50" applyFont="1" applyFill="1" applyBorder="1" applyAlignment="1">
      <alignment horizontal="center" vertical="center"/>
    </xf>
    <xf numFmtId="0" fontId="21" fillId="0" borderId="2" xfId="50" applyFont="1" applyFill="1" applyBorder="1" applyAlignment="1">
      <alignment vertical="center"/>
    </xf>
    <xf numFmtId="0" fontId="21" fillId="0" borderId="2" xfId="50" applyFont="1" applyFill="1" applyBorder="1" applyAlignment="1">
      <alignment horizontal="left" vertical="center"/>
    </xf>
    <xf numFmtId="0" fontId="19" fillId="0" borderId="34" xfId="50" applyFont="1" applyFill="1" applyBorder="1" applyAlignment="1">
      <alignment vertical="center"/>
    </xf>
    <xf numFmtId="0" fontId="19" fillId="0" borderId="35" xfId="50" applyFont="1" applyFill="1" applyBorder="1" applyAlignment="1">
      <alignment vertical="center"/>
    </xf>
    <xf numFmtId="0" fontId="21" fillId="0" borderId="36" xfId="50" applyFont="1" applyFill="1" applyBorder="1" applyAlignment="1">
      <alignment horizontal="center" vertical="center"/>
    </xf>
    <xf numFmtId="0" fontId="21" fillId="0" borderId="37" xfId="50" applyFont="1" applyFill="1" applyBorder="1" applyAlignment="1">
      <alignment horizontal="center" vertical="center"/>
    </xf>
    <xf numFmtId="0" fontId="21" fillId="0" borderId="31" xfId="50" applyFont="1" applyFill="1" applyBorder="1" applyAlignment="1">
      <alignment horizontal="left" vertical="center"/>
    </xf>
    <xf numFmtId="0" fontId="21" fillId="0" borderId="31" xfId="50" applyFont="1" applyFill="1" applyBorder="1" applyAlignment="1">
      <alignment vertical="center"/>
    </xf>
    <xf numFmtId="0" fontId="21" fillId="0" borderId="38" xfId="50" applyFont="1" applyFill="1" applyBorder="1" applyAlignment="1">
      <alignment horizontal="center" vertical="center"/>
    </xf>
    <xf numFmtId="0" fontId="21" fillId="0" borderId="39" xfId="50" applyFont="1" applyFill="1" applyBorder="1" applyAlignment="1">
      <alignment horizontal="center" vertical="center"/>
    </xf>
    <xf numFmtId="0" fontId="13" fillId="0" borderId="40" xfId="50" applyFont="1" applyFill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vertical="center"/>
    </xf>
    <xf numFmtId="0" fontId="21" fillId="0" borderId="42" xfId="50" applyFont="1" applyFill="1" applyBorder="1" applyAlignment="1">
      <alignment horizontal="left" vertical="center"/>
    </xf>
    <xf numFmtId="0" fontId="21" fillId="0" borderId="42" xfId="50" applyFont="1" applyFill="1" applyBorder="1" applyAlignment="1">
      <alignment vertical="center"/>
    </xf>
    <xf numFmtId="0" fontId="19" fillId="0" borderId="42" xfId="50" applyFont="1" applyFill="1" applyBorder="1" applyAlignment="1">
      <alignment vertical="center"/>
    </xf>
    <xf numFmtId="0" fontId="19" fillId="0" borderId="0" xfId="50" applyFont="1" applyFill="1" applyBorder="1" applyAlignment="1">
      <alignment vertical="center"/>
    </xf>
    <xf numFmtId="0" fontId="21" fillId="0" borderId="0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vertical="center"/>
    </xf>
    <xf numFmtId="0" fontId="19" fillId="0" borderId="29" xfId="50" applyFont="1" applyFill="1" applyBorder="1" applyAlignment="1">
      <alignment horizontal="left" vertical="center"/>
    </xf>
    <xf numFmtId="0" fontId="21" fillId="0" borderId="30" xfId="50" applyFont="1" applyFill="1" applyBorder="1" applyAlignment="1">
      <alignment horizontal="left" vertical="center"/>
    </xf>
    <xf numFmtId="0" fontId="21" fillId="0" borderId="40" xfId="50" applyFont="1" applyFill="1" applyBorder="1" applyAlignment="1">
      <alignment horizontal="left" vertical="center"/>
    </xf>
    <xf numFmtId="0" fontId="21" fillId="0" borderId="39" xfId="50" applyFont="1" applyFill="1" applyBorder="1" applyAlignment="1">
      <alignment horizontal="left" vertical="center"/>
    </xf>
    <xf numFmtId="0" fontId="21" fillId="0" borderId="30" xfId="50" applyFont="1" applyFill="1" applyBorder="1" applyAlignment="1">
      <alignment horizontal="left" vertical="center" wrapText="1"/>
    </xf>
    <xf numFmtId="0" fontId="21" fillId="0" borderId="31" xfId="50" applyFont="1" applyFill="1" applyBorder="1" applyAlignment="1">
      <alignment horizontal="left" vertical="center" wrapText="1"/>
    </xf>
    <xf numFmtId="0" fontId="19" fillId="0" borderId="41" xfId="50" applyFont="1" applyFill="1" applyBorder="1" applyAlignment="1">
      <alignment horizontal="left" vertical="center"/>
    </xf>
    <xf numFmtId="0" fontId="17" fillId="0" borderId="42" xfId="50" applyFill="1" applyBorder="1" applyAlignment="1">
      <alignment horizontal="center" vertical="center"/>
    </xf>
    <xf numFmtId="0" fontId="19" fillId="0" borderId="43" xfId="50" applyFont="1" applyFill="1" applyBorder="1" applyAlignment="1">
      <alignment horizontal="center" vertical="center"/>
    </xf>
    <xf numFmtId="0" fontId="19" fillId="0" borderId="44" xfId="50" applyFont="1" applyFill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horizontal="left" vertical="center"/>
    </xf>
    <xf numFmtId="0" fontId="22" fillId="0" borderId="40" xfId="50" applyFont="1" applyFill="1" applyBorder="1" applyAlignment="1">
      <alignment horizontal="left" vertical="center"/>
    </xf>
    <xf numFmtId="0" fontId="21" fillId="0" borderId="46" xfId="50" applyFont="1" applyFill="1" applyBorder="1" applyAlignment="1">
      <alignment horizontal="left" vertical="center"/>
    </xf>
    <xf numFmtId="0" fontId="21" fillId="0" borderId="47" xfId="50" applyFont="1" applyFill="1" applyBorder="1" applyAlignment="1">
      <alignment horizontal="left" vertical="center"/>
    </xf>
    <xf numFmtId="0" fontId="13" fillId="0" borderId="28" xfId="50" applyFont="1" applyFill="1" applyBorder="1" applyAlignment="1">
      <alignment horizontal="left" vertical="center"/>
    </xf>
    <xf numFmtId="0" fontId="13" fillId="0" borderId="29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left" vertical="center" wrapText="1"/>
    </xf>
    <xf numFmtId="0" fontId="19" fillId="0" borderId="31" xfId="50" applyFont="1" applyFill="1" applyBorder="1" applyAlignment="1">
      <alignment horizontal="left" vertical="center" wrapText="1"/>
    </xf>
    <xf numFmtId="0" fontId="21" fillId="0" borderId="42" xfId="50" applyFont="1" applyFill="1" applyBorder="1" applyAlignment="1">
      <alignment horizontal="center" vertical="center"/>
    </xf>
    <xf numFmtId="58" fontId="21" fillId="0" borderId="42" xfId="50" applyNumberFormat="1" applyFont="1" applyFill="1" applyBorder="1" applyAlignment="1">
      <alignment vertical="center"/>
    </xf>
    <xf numFmtId="0" fontId="19" fillId="0" borderId="42" xfId="50" applyFont="1" applyFill="1" applyBorder="1" applyAlignment="1">
      <alignment horizontal="center" vertical="center"/>
    </xf>
    <xf numFmtId="0" fontId="21" fillId="0" borderId="49" xfId="50" applyFont="1" applyFill="1" applyBorder="1" applyAlignment="1">
      <alignment horizontal="center" vertical="center"/>
    </xf>
    <xf numFmtId="0" fontId="19" fillId="0" borderId="50" xfId="50" applyFont="1" applyFill="1" applyBorder="1" applyAlignment="1">
      <alignment horizontal="center" vertical="center"/>
    </xf>
    <xf numFmtId="0" fontId="21" fillId="0" borderId="50" xfId="50" applyFont="1" applyFill="1" applyBorder="1" applyAlignment="1">
      <alignment horizontal="left" vertical="center"/>
    </xf>
    <xf numFmtId="0" fontId="21" fillId="0" borderId="51" xfId="50" applyFont="1" applyFill="1" applyBorder="1" applyAlignment="1">
      <alignment horizontal="left" vertical="center"/>
    </xf>
    <xf numFmtId="0" fontId="21" fillId="0" borderId="52" xfId="50" applyFont="1" applyFill="1" applyBorder="1" applyAlignment="1">
      <alignment horizontal="center" vertical="center"/>
    </xf>
    <xf numFmtId="0" fontId="21" fillId="0" borderId="53" xfId="50" applyFont="1" applyFill="1" applyBorder="1" applyAlignment="1">
      <alignment horizontal="center" vertical="center"/>
    </xf>
    <xf numFmtId="0" fontId="13" fillId="0" borderId="53" xfId="50" applyFont="1" applyFill="1" applyBorder="1" applyAlignment="1">
      <alignment horizontal="left" vertical="center"/>
    </xf>
    <xf numFmtId="0" fontId="21" fillId="0" borderId="54" xfId="50" applyFont="1" applyFill="1" applyBorder="1" applyAlignment="1">
      <alignment horizontal="left" vertical="center"/>
    </xf>
    <xf numFmtId="0" fontId="19" fillId="0" borderId="49" xfId="50" applyFont="1" applyFill="1" applyBorder="1" applyAlignment="1">
      <alignment horizontal="left" vertical="center"/>
    </xf>
    <xf numFmtId="0" fontId="19" fillId="0" borderId="50" xfId="50" applyFont="1" applyFill="1" applyBorder="1" applyAlignment="1">
      <alignment horizontal="left" vertical="center"/>
    </xf>
    <xf numFmtId="0" fontId="21" fillId="0" borderId="53" xfId="50" applyFont="1" applyFill="1" applyBorder="1" applyAlignment="1">
      <alignment horizontal="left" vertical="center"/>
    </xf>
    <xf numFmtId="0" fontId="21" fillId="0" borderId="50" xfId="50" applyFont="1" applyFill="1" applyBorder="1" applyAlignment="1">
      <alignment horizontal="left" vertical="center" wrapText="1"/>
    </xf>
    <xf numFmtId="0" fontId="17" fillId="0" borderId="54" xfId="50" applyFill="1" applyBorder="1" applyAlignment="1">
      <alignment horizontal="center" vertical="center"/>
    </xf>
    <xf numFmtId="0" fontId="19" fillId="0" borderId="55" xfId="50" applyFont="1" applyFill="1" applyBorder="1" applyAlignment="1">
      <alignment horizontal="left" vertical="center"/>
    </xf>
    <xf numFmtId="0" fontId="17" fillId="0" borderId="53" xfId="50" applyFont="1" applyFill="1" applyBorder="1" applyAlignment="1">
      <alignment horizontal="left" vertical="center"/>
    </xf>
    <xf numFmtId="0" fontId="21" fillId="0" borderId="56" xfId="50" applyFont="1" applyFill="1" applyBorder="1" applyAlignment="1">
      <alignment horizontal="left" vertical="center"/>
    </xf>
    <xf numFmtId="0" fontId="13" fillId="0" borderId="49" xfId="50" applyFont="1" applyFill="1" applyBorder="1" applyAlignment="1">
      <alignment horizontal="left" vertical="center"/>
    </xf>
    <xf numFmtId="0" fontId="19" fillId="0" borderId="50" xfId="50" applyFont="1" applyFill="1" applyBorder="1" applyAlignment="1">
      <alignment horizontal="left" vertical="center" wrapText="1"/>
    </xf>
    <xf numFmtId="0" fontId="21" fillId="0" borderId="54" xfId="50" applyFont="1" applyFill="1" applyBorder="1" applyAlignment="1">
      <alignment horizontal="center" vertical="center"/>
    </xf>
    <xf numFmtId="0" fontId="17" fillId="0" borderId="0" xfId="50" applyFont="1" applyAlignment="1">
      <alignment horizontal="left" vertical="center"/>
    </xf>
    <xf numFmtId="0" fontId="23" fillId="0" borderId="27" xfId="50" applyFont="1" applyBorder="1" applyAlignment="1">
      <alignment horizontal="center" vertical="top"/>
    </xf>
    <xf numFmtId="0" fontId="22" fillId="0" borderId="57" xfId="50" applyFont="1" applyBorder="1" applyAlignment="1">
      <alignment horizontal="left" vertical="center"/>
    </xf>
    <xf numFmtId="0" fontId="20" fillId="0" borderId="58" xfId="50" applyFont="1" applyBorder="1" applyAlignment="1">
      <alignment horizontal="center" vertical="center"/>
    </xf>
    <xf numFmtId="0" fontId="22" fillId="0" borderId="58" xfId="50" applyFont="1" applyBorder="1" applyAlignment="1">
      <alignment horizontal="center" vertical="center"/>
    </xf>
    <xf numFmtId="0" fontId="13" fillId="0" borderId="58" xfId="50" applyFont="1" applyBorder="1" applyAlignment="1">
      <alignment horizontal="left" vertical="center"/>
    </xf>
    <xf numFmtId="0" fontId="13" fillId="0" borderId="28" xfId="50" applyFont="1" applyBorder="1" applyAlignment="1">
      <alignment horizontal="center" vertical="center"/>
    </xf>
    <xf numFmtId="0" fontId="13" fillId="0" borderId="29" xfId="50" applyFont="1" applyBorder="1" applyAlignment="1">
      <alignment horizontal="center" vertical="center"/>
    </xf>
    <xf numFmtId="0" fontId="13" fillId="0" borderId="49" xfId="50" applyFont="1" applyBorder="1" applyAlignment="1">
      <alignment horizontal="center" vertical="center"/>
    </xf>
    <xf numFmtId="0" fontId="22" fillId="0" borderId="28" xfId="50" applyFont="1" applyBorder="1" applyAlignment="1">
      <alignment horizontal="center" vertical="center"/>
    </xf>
    <xf numFmtId="0" fontId="22" fillId="0" borderId="29" xfId="50" applyFont="1" applyBorder="1" applyAlignment="1">
      <alignment horizontal="center" vertical="center"/>
    </xf>
    <xf numFmtId="0" fontId="22" fillId="0" borderId="49" xfId="50" applyFont="1" applyBorder="1" applyAlignment="1">
      <alignment horizontal="center" vertical="center"/>
    </xf>
    <xf numFmtId="0" fontId="13" fillId="0" borderId="30" xfId="50" applyFont="1" applyBorder="1" applyAlignment="1">
      <alignment horizontal="left" vertical="center"/>
    </xf>
    <xf numFmtId="0" fontId="20" fillId="0" borderId="31" xfId="50" applyFont="1" applyBorder="1" applyAlignment="1">
      <alignment horizontal="center" vertical="center"/>
    </xf>
    <xf numFmtId="0" fontId="20" fillId="0" borderId="50" xfId="50" applyFont="1" applyBorder="1" applyAlignment="1">
      <alignment horizontal="center" vertical="center"/>
    </xf>
    <xf numFmtId="0" fontId="13" fillId="0" borderId="31" xfId="50" applyFont="1" applyBorder="1" applyAlignment="1">
      <alignment horizontal="left" vertical="center"/>
    </xf>
    <xf numFmtId="14" fontId="20" fillId="0" borderId="31" xfId="50" applyNumberFormat="1" applyFont="1" applyBorder="1" applyAlignment="1">
      <alignment horizontal="center" vertical="center"/>
    </xf>
    <xf numFmtId="14" fontId="20" fillId="0" borderId="50" xfId="50" applyNumberFormat="1" applyFont="1" applyBorder="1" applyAlignment="1">
      <alignment horizontal="center" vertical="center"/>
    </xf>
    <xf numFmtId="0" fontId="13" fillId="0" borderId="30" xfId="50" applyFont="1" applyBorder="1" applyAlignment="1">
      <alignment vertical="center"/>
    </xf>
    <xf numFmtId="0" fontId="21" fillId="0" borderId="31" xfId="50" applyFont="1" applyBorder="1" applyAlignment="1">
      <alignment horizontal="center" vertical="center"/>
    </xf>
    <xf numFmtId="0" fontId="21" fillId="0" borderId="50" xfId="50" applyFont="1" applyBorder="1" applyAlignment="1">
      <alignment horizontal="center" vertical="center"/>
    </xf>
    <xf numFmtId="0" fontId="20" fillId="0" borderId="31" xfId="50" applyFont="1" applyBorder="1" applyAlignment="1">
      <alignment vertical="center"/>
    </xf>
    <xf numFmtId="0" fontId="20" fillId="0" borderId="50" xfId="50" applyFont="1" applyBorder="1" applyAlignment="1">
      <alignment vertical="center"/>
    </xf>
    <xf numFmtId="0" fontId="13" fillId="0" borderId="30" xfId="50" applyFont="1" applyBorder="1" applyAlignment="1">
      <alignment horizontal="center" vertical="center"/>
    </xf>
    <xf numFmtId="0" fontId="20" fillId="0" borderId="30" xfId="50" applyFont="1" applyBorder="1" applyAlignment="1">
      <alignment horizontal="left" vertical="center"/>
    </xf>
    <xf numFmtId="0" fontId="13" fillId="0" borderId="41" xfId="50" applyFont="1" applyBorder="1" applyAlignment="1">
      <alignment horizontal="left" vertical="center"/>
    </xf>
    <xf numFmtId="0" fontId="20" fillId="0" borderId="42" xfId="50" applyFont="1" applyBorder="1" applyAlignment="1">
      <alignment horizontal="center" vertical="center"/>
    </xf>
    <xf numFmtId="0" fontId="20" fillId="0" borderId="54" xfId="50" applyFont="1" applyBorder="1" applyAlignment="1">
      <alignment horizontal="center" vertical="center"/>
    </xf>
    <xf numFmtId="0" fontId="13" fillId="0" borderId="42" xfId="50" applyFont="1" applyBorder="1" applyAlignment="1">
      <alignment horizontal="left" vertical="center"/>
    </xf>
    <xf numFmtId="14" fontId="20" fillId="0" borderId="42" xfId="50" applyNumberFormat="1" applyFont="1" applyBorder="1" applyAlignment="1">
      <alignment horizontal="center" vertical="center"/>
    </xf>
    <xf numFmtId="14" fontId="20" fillId="0" borderId="54" xfId="50" applyNumberFormat="1" applyFont="1" applyBorder="1" applyAlignment="1">
      <alignment horizontal="center" vertical="center"/>
    </xf>
    <xf numFmtId="0" fontId="20" fillId="0" borderId="41" xfId="50" applyFont="1" applyBorder="1" applyAlignment="1">
      <alignment horizontal="left" vertical="center"/>
    </xf>
    <xf numFmtId="0" fontId="22" fillId="0" borderId="0" xfId="50" applyFont="1" applyBorder="1" applyAlignment="1">
      <alignment horizontal="left" vertical="center"/>
    </xf>
    <xf numFmtId="0" fontId="13" fillId="0" borderId="28" xfId="50" applyFont="1" applyBorder="1" applyAlignment="1">
      <alignment vertical="center"/>
    </xf>
    <xf numFmtId="0" fontId="17" fillId="0" borderId="29" xfId="50" applyFont="1" applyBorder="1" applyAlignment="1">
      <alignment horizontal="left" vertical="center"/>
    </xf>
    <xf numFmtId="0" fontId="20" fillId="0" borderId="29" xfId="50" applyFont="1" applyBorder="1" applyAlignment="1">
      <alignment horizontal="left" vertical="center"/>
    </xf>
    <xf numFmtId="0" fontId="17" fillId="0" borderId="29" xfId="50" applyFont="1" applyBorder="1" applyAlignment="1">
      <alignment vertical="center"/>
    </xf>
    <xf numFmtId="0" fontId="13" fillId="0" borderId="29" xfId="50" applyFont="1" applyBorder="1" applyAlignment="1">
      <alignment vertical="center"/>
    </xf>
    <xf numFmtId="0" fontId="17" fillId="0" borderId="31" xfId="50" applyFont="1" applyBorder="1" applyAlignment="1">
      <alignment horizontal="left" vertical="center"/>
    </xf>
    <xf numFmtId="0" fontId="20" fillId="0" borderId="31" xfId="50" applyFont="1" applyBorder="1" applyAlignment="1">
      <alignment horizontal="left" vertical="center"/>
    </xf>
    <xf numFmtId="0" fontId="17" fillId="0" borderId="31" xfId="50" applyFont="1" applyBorder="1" applyAlignment="1">
      <alignment vertical="center"/>
    </xf>
    <xf numFmtId="0" fontId="13" fillId="0" borderId="31" xfId="50" applyFont="1" applyBorder="1" applyAlignment="1">
      <alignment vertical="center"/>
    </xf>
    <xf numFmtId="0" fontId="13" fillId="0" borderId="0" xfId="50" applyFont="1" applyBorder="1" applyAlignment="1">
      <alignment horizontal="left" vertical="center"/>
    </xf>
    <xf numFmtId="0" fontId="21" fillId="0" borderId="28" xfId="50" applyFont="1" applyBorder="1" applyAlignment="1">
      <alignment horizontal="left" vertical="center"/>
    </xf>
    <xf numFmtId="0" fontId="21" fillId="0" borderId="29" xfId="50" applyFont="1" applyBorder="1" applyAlignment="1">
      <alignment horizontal="left" vertical="center"/>
    </xf>
    <xf numFmtId="0" fontId="21" fillId="0" borderId="40" xfId="50" applyFont="1" applyBorder="1" applyAlignment="1">
      <alignment horizontal="left" vertical="center"/>
    </xf>
    <xf numFmtId="0" fontId="21" fillId="0" borderId="39" xfId="50" applyFont="1" applyBorder="1" applyAlignment="1">
      <alignment horizontal="left" vertical="center"/>
    </xf>
    <xf numFmtId="0" fontId="21" fillId="0" borderId="48" xfId="50" applyFont="1" applyBorder="1" applyAlignment="1">
      <alignment horizontal="left" vertical="center"/>
    </xf>
    <xf numFmtId="0" fontId="21" fillId="0" borderId="38" xfId="50" applyFont="1" applyBorder="1" applyAlignment="1">
      <alignment horizontal="left" vertical="center"/>
    </xf>
    <xf numFmtId="0" fontId="20" fillId="0" borderId="42" xfId="5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3" fillId="0" borderId="30" xfId="50" applyFont="1" applyFill="1" applyBorder="1" applyAlignment="1">
      <alignment horizontal="left" vertical="center"/>
    </xf>
    <xf numFmtId="0" fontId="20" fillId="0" borderId="31" xfId="50" applyFont="1" applyFill="1" applyBorder="1" applyAlignment="1">
      <alignment horizontal="left" vertical="center"/>
    </xf>
    <xf numFmtId="0" fontId="13" fillId="0" borderId="41" xfId="50" applyFont="1" applyBorder="1" applyAlignment="1">
      <alignment horizontal="center" vertical="center"/>
    </xf>
    <xf numFmtId="0" fontId="13" fillId="0" borderId="42" xfId="50" applyFont="1" applyBorder="1" applyAlignment="1">
      <alignment horizontal="center" vertical="center"/>
    </xf>
    <xf numFmtId="0" fontId="13" fillId="0" borderId="31" xfId="50" applyFont="1" applyBorder="1" applyAlignment="1">
      <alignment horizontal="center" vertical="center"/>
    </xf>
    <xf numFmtId="0" fontId="19" fillId="0" borderId="31" xfId="50" applyFont="1" applyBorder="1" applyAlignment="1">
      <alignment horizontal="left" vertical="center"/>
    </xf>
    <xf numFmtId="0" fontId="13" fillId="0" borderId="46" xfId="50" applyFont="1" applyFill="1" applyBorder="1" applyAlignment="1">
      <alignment horizontal="left" vertical="center"/>
    </xf>
    <xf numFmtId="0" fontId="13" fillId="0" borderId="47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20" fillId="0" borderId="44" xfId="50" applyFont="1" applyFill="1" applyBorder="1" applyAlignment="1">
      <alignment horizontal="left" vertical="center"/>
    </xf>
    <xf numFmtId="0" fontId="20" fillId="0" borderId="45" xfId="50" applyFont="1" applyFill="1" applyBorder="1" applyAlignment="1">
      <alignment horizontal="left" vertical="center"/>
    </xf>
    <xf numFmtId="0" fontId="20" fillId="0" borderId="40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13" fillId="0" borderId="40" xfId="50" applyFont="1" applyBorder="1" applyAlignment="1">
      <alignment horizontal="left" vertical="center"/>
    </xf>
    <xf numFmtId="0" fontId="13" fillId="0" borderId="39" xfId="50" applyFont="1" applyBorder="1" applyAlignment="1">
      <alignment horizontal="left" vertical="center"/>
    </xf>
    <xf numFmtId="0" fontId="22" fillId="0" borderId="59" xfId="50" applyFont="1" applyBorder="1" applyAlignment="1">
      <alignment vertical="center"/>
    </xf>
    <xf numFmtId="0" fontId="20" fillId="0" borderId="60" xfId="50" applyFont="1" applyBorder="1" applyAlignment="1">
      <alignment horizontal="center" vertical="center"/>
    </xf>
    <xf numFmtId="0" fontId="22" fillId="0" borderId="60" xfId="50" applyFont="1" applyBorder="1" applyAlignment="1">
      <alignment vertical="center"/>
    </xf>
    <xf numFmtId="0" fontId="20" fillId="0" borderId="60" xfId="50" applyFont="1" applyBorder="1" applyAlignment="1">
      <alignment vertical="center"/>
    </xf>
    <xf numFmtId="58" fontId="17" fillId="0" borderId="60" xfId="50" applyNumberFormat="1" applyFont="1" applyBorder="1" applyAlignment="1">
      <alignment vertical="center"/>
    </xf>
    <xf numFmtId="0" fontId="22" fillId="0" borderId="60" xfId="50" applyFont="1" applyBorder="1" applyAlignment="1">
      <alignment horizontal="center" vertical="center"/>
    </xf>
    <xf numFmtId="0" fontId="22" fillId="0" borderId="61" xfId="50" applyFont="1" applyFill="1" applyBorder="1" applyAlignment="1">
      <alignment horizontal="left" vertical="center"/>
    </xf>
    <xf numFmtId="0" fontId="22" fillId="0" borderId="60" xfId="50" applyFont="1" applyFill="1" applyBorder="1" applyAlignment="1">
      <alignment horizontal="left" vertical="center"/>
    </xf>
    <xf numFmtId="0" fontId="22" fillId="0" borderId="34" xfId="50" applyFont="1" applyFill="1" applyBorder="1" applyAlignment="1">
      <alignment horizontal="center" vertical="center"/>
    </xf>
    <xf numFmtId="0" fontId="22" fillId="0" borderId="35" xfId="50" applyFont="1" applyFill="1" applyBorder="1" applyAlignment="1">
      <alignment horizontal="center" vertical="center"/>
    </xf>
    <xf numFmtId="0" fontId="22" fillId="0" borderId="41" xfId="50" applyFont="1" applyFill="1" applyBorder="1" applyAlignment="1">
      <alignment horizontal="center" vertical="center"/>
    </xf>
    <xf numFmtId="0" fontId="22" fillId="0" borderId="42" xfId="50" applyFont="1" applyFill="1" applyBorder="1" applyAlignment="1">
      <alignment horizontal="center" vertical="center"/>
    </xf>
    <xf numFmtId="0" fontId="17" fillId="0" borderId="58" xfId="50" applyFont="1" applyBorder="1" applyAlignment="1">
      <alignment horizontal="center" vertical="center"/>
    </xf>
    <xf numFmtId="0" fontId="17" fillId="0" borderId="62" xfId="50" applyFont="1" applyBorder="1" applyAlignment="1">
      <alignment horizontal="center" vertical="center"/>
    </xf>
    <xf numFmtId="0" fontId="20" fillId="0" borderId="50" xfId="50" applyFont="1" applyBorder="1" applyAlignment="1">
      <alignment horizontal="left" vertical="center"/>
    </xf>
    <xf numFmtId="0" fontId="13" fillId="0" borderId="50" xfId="50" applyFont="1" applyBorder="1" applyAlignment="1">
      <alignment horizontal="center" vertical="center"/>
    </xf>
    <xf numFmtId="0" fontId="20" fillId="0" borderId="54" xfId="50" applyFont="1" applyBorder="1" applyAlignment="1">
      <alignment horizontal="left" vertical="center"/>
    </xf>
    <xf numFmtId="0" fontId="20" fillId="0" borderId="49" xfId="50" applyFont="1" applyBorder="1" applyAlignment="1">
      <alignment horizontal="left" vertical="center"/>
    </xf>
    <xf numFmtId="0" fontId="13" fillId="0" borderId="54" xfId="50" applyFont="1" applyBorder="1" applyAlignment="1">
      <alignment horizontal="left" vertical="center"/>
    </xf>
    <xf numFmtId="0" fontId="19" fillId="0" borderId="29" xfId="50" applyFont="1" applyBorder="1" applyAlignment="1">
      <alignment horizontal="left" vertical="center"/>
    </xf>
    <xf numFmtId="0" fontId="19" fillId="0" borderId="49" xfId="50" applyFont="1" applyBorder="1" applyAlignment="1">
      <alignment horizontal="left" vertical="center"/>
    </xf>
    <xf numFmtId="0" fontId="19" fillId="0" borderId="38" xfId="50" applyFont="1" applyBorder="1" applyAlignment="1">
      <alignment horizontal="left" vertical="center"/>
    </xf>
    <xf numFmtId="0" fontId="19" fillId="0" borderId="39" xfId="50" applyFont="1" applyBorder="1" applyAlignment="1">
      <alignment horizontal="left" vertical="center"/>
    </xf>
    <xf numFmtId="0" fontId="19" fillId="0" borderId="53" xfId="50" applyFont="1" applyBorder="1" applyAlignment="1">
      <alignment horizontal="left" vertical="center"/>
    </xf>
    <xf numFmtId="0" fontId="20" fillId="0" borderId="50" xfId="50" applyFont="1" applyFill="1" applyBorder="1" applyAlignment="1">
      <alignment horizontal="left" vertical="center"/>
    </xf>
    <xf numFmtId="0" fontId="13" fillId="0" borderId="54" xfId="50" applyFont="1" applyBorder="1" applyAlignment="1">
      <alignment horizontal="center" vertical="center"/>
    </xf>
    <xf numFmtId="0" fontId="19" fillId="0" borderId="50" xfId="50" applyFont="1" applyBorder="1" applyAlignment="1">
      <alignment horizontal="left" vertical="center"/>
    </xf>
    <xf numFmtId="0" fontId="13" fillId="0" borderId="56" xfId="50" applyFont="1" applyFill="1" applyBorder="1" applyAlignment="1">
      <alignment horizontal="left" vertical="center"/>
    </xf>
    <xf numFmtId="0" fontId="20" fillId="0" borderId="55" xfId="50" applyFont="1" applyFill="1" applyBorder="1" applyAlignment="1">
      <alignment horizontal="left" vertical="center"/>
    </xf>
    <xf numFmtId="0" fontId="20" fillId="0" borderId="53" xfId="50" applyFont="1" applyFill="1" applyBorder="1" applyAlignment="1">
      <alignment horizontal="left" vertical="center"/>
    </xf>
    <xf numFmtId="0" fontId="13" fillId="0" borderId="53" xfId="50" applyFont="1" applyBorder="1" applyAlignment="1">
      <alignment horizontal="left" vertical="center"/>
    </xf>
    <xf numFmtId="0" fontId="20" fillId="0" borderId="63" xfId="50" applyFont="1" applyBorder="1" applyAlignment="1">
      <alignment horizontal="center" vertical="center"/>
    </xf>
    <xf numFmtId="0" fontId="22" fillId="0" borderId="64" xfId="50" applyFont="1" applyFill="1" applyBorder="1" applyAlignment="1">
      <alignment horizontal="left" vertical="center"/>
    </xf>
    <xf numFmtId="0" fontId="22" fillId="0" borderId="65" xfId="50" applyFont="1" applyFill="1" applyBorder="1" applyAlignment="1">
      <alignment horizontal="center" vertical="center"/>
    </xf>
    <xf numFmtId="0" fontId="22" fillId="0" borderId="54" xfId="50" applyFont="1" applyFill="1" applyBorder="1" applyAlignment="1">
      <alignment horizontal="center" vertical="center"/>
    </xf>
    <xf numFmtId="0" fontId="16" fillId="0" borderId="0" xfId="53" applyFont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0" xfId="53" applyFont="1" applyAlignment="1"/>
    <xf numFmtId="0" fontId="11" fillId="3" borderId="2" xfId="51" applyFont="1" applyFill="1" applyBorder="1" applyAlignment="1" applyProtection="1">
      <alignment horizontal="center" vertical="center"/>
    </xf>
    <xf numFmtId="0" fontId="11" fillId="3" borderId="7" xfId="51" applyFont="1" applyFill="1" applyBorder="1" applyAlignment="1" applyProtection="1">
      <alignment horizontal="center" vertical="center"/>
    </xf>
    <xf numFmtId="0" fontId="16" fillId="0" borderId="2" xfId="53" applyFont="1" applyBorder="1" applyAlignment="1">
      <alignment horizontal="center"/>
    </xf>
    <xf numFmtId="0" fontId="16" fillId="0" borderId="2" xfId="53" applyFont="1" applyBorder="1" applyAlignment="1"/>
    <xf numFmtId="0" fontId="16" fillId="0" borderId="2" xfId="0" applyFont="1" applyFill="1" applyBorder="1" applyAlignment="1">
      <alignment horizontal="center"/>
    </xf>
    <xf numFmtId="0" fontId="17" fillId="0" borderId="0" xfId="50" applyFont="1" applyBorder="1" applyAlignment="1">
      <alignment horizontal="left" vertical="center"/>
    </xf>
    <xf numFmtId="0" fontId="24" fillId="0" borderId="27" xfId="50" applyFont="1" applyBorder="1" applyAlignment="1">
      <alignment horizontal="center" vertical="top"/>
    </xf>
    <xf numFmtId="0" fontId="20" fillId="0" borderId="38" xfId="50" applyFont="1" applyBorder="1" applyAlignment="1">
      <alignment horizontal="left" vertical="center"/>
    </xf>
    <xf numFmtId="0" fontId="20" fillId="0" borderId="53" xfId="50" applyFont="1" applyBorder="1" applyAlignment="1">
      <alignment horizontal="left" vertical="center"/>
    </xf>
    <xf numFmtId="0" fontId="13" fillId="0" borderId="41" xfId="50" applyFont="1" applyBorder="1" applyAlignment="1">
      <alignment vertical="center"/>
    </xf>
    <xf numFmtId="0" fontId="13" fillId="0" borderId="66" xfId="50" applyFont="1" applyBorder="1" applyAlignment="1">
      <alignment horizontal="left" vertical="center"/>
    </xf>
    <xf numFmtId="0" fontId="13" fillId="0" borderId="43" xfId="50" applyFont="1" applyBorder="1" applyAlignment="1">
      <alignment horizontal="left" vertical="center"/>
    </xf>
    <xf numFmtId="0" fontId="22" fillId="0" borderId="61" xfId="50" applyFont="1" applyBorder="1" applyAlignment="1">
      <alignment horizontal="left" vertical="center"/>
    </xf>
    <xf numFmtId="0" fontId="22" fillId="0" borderId="60" xfId="50" applyFont="1" applyBorder="1" applyAlignment="1">
      <alignment horizontal="left" vertical="center"/>
    </xf>
    <xf numFmtId="0" fontId="13" fillId="0" borderId="34" xfId="50" applyFont="1" applyBorder="1" applyAlignment="1">
      <alignment vertical="center"/>
    </xf>
    <xf numFmtId="0" fontId="17" fillId="0" borderId="35" xfId="50" applyFont="1" applyBorder="1" applyAlignment="1">
      <alignment horizontal="left" vertical="center"/>
    </xf>
    <xf numFmtId="0" fontId="20" fillId="0" borderId="35" xfId="50" applyFont="1" applyBorder="1" applyAlignment="1">
      <alignment horizontal="left" vertical="center"/>
    </xf>
    <xf numFmtId="0" fontId="17" fillId="0" borderId="35" xfId="50" applyFont="1" applyBorder="1" applyAlignment="1">
      <alignment vertical="center"/>
    </xf>
    <xf numFmtId="0" fontId="13" fillId="0" borderId="35" xfId="50" applyFont="1" applyBorder="1" applyAlignment="1">
      <alignment vertical="center"/>
    </xf>
    <xf numFmtId="0" fontId="13" fillId="0" borderId="34" xfId="50" applyFont="1" applyBorder="1" applyAlignment="1">
      <alignment horizontal="center" vertical="center"/>
    </xf>
    <xf numFmtId="0" fontId="20" fillId="0" borderId="35" xfId="50" applyFont="1" applyBorder="1" applyAlignment="1">
      <alignment horizontal="center" vertical="center"/>
    </xf>
    <xf numFmtId="0" fontId="13" fillId="0" borderId="35" xfId="50" applyFont="1" applyBorder="1" applyAlignment="1">
      <alignment horizontal="center" vertical="center"/>
    </xf>
    <xf numFmtId="0" fontId="17" fillId="0" borderId="35" xfId="50" applyFont="1" applyBorder="1" applyAlignment="1">
      <alignment horizontal="center" vertical="center"/>
    </xf>
    <xf numFmtId="0" fontId="17" fillId="0" borderId="31" xfId="50" applyFont="1" applyBorder="1" applyAlignment="1">
      <alignment horizontal="center" vertical="center"/>
    </xf>
    <xf numFmtId="0" fontId="13" fillId="0" borderId="46" xfId="50" applyFont="1" applyBorder="1" applyAlignment="1">
      <alignment horizontal="left" vertical="center" wrapText="1"/>
    </xf>
    <xf numFmtId="0" fontId="13" fillId="0" borderId="47" xfId="50" applyFont="1" applyBorder="1" applyAlignment="1">
      <alignment horizontal="left" vertical="center" wrapText="1"/>
    </xf>
    <xf numFmtId="0" fontId="13" fillId="0" borderId="34" xfId="50" applyFont="1" applyBorder="1" applyAlignment="1">
      <alignment horizontal="left" vertical="center"/>
    </xf>
    <xf numFmtId="0" fontId="13" fillId="0" borderId="35" xfId="50" applyFont="1" applyBorder="1" applyAlignment="1">
      <alignment horizontal="left" vertical="center"/>
    </xf>
    <xf numFmtId="0" fontId="25" fillId="0" borderId="67" xfId="50" applyFont="1" applyBorder="1" applyAlignment="1">
      <alignment horizontal="left" vertical="center" wrapText="1"/>
    </xf>
    <xf numFmtId="9" fontId="20" fillId="0" borderId="31" xfId="50" applyNumberFormat="1" applyFont="1" applyBorder="1" applyAlignment="1">
      <alignment horizontal="center" vertical="center"/>
    </xf>
    <xf numFmtId="0" fontId="22" fillId="0" borderId="61" xfId="0" applyFont="1" applyBorder="1" applyAlignment="1">
      <alignment horizontal="left" vertical="center"/>
    </xf>
    <xf numFmtId="0" fontId="22" fillId="0" borderId="60" xfId="0" applyFont="1" applyBorder="1" applyAlignment="1">
      <alignment horizontal="left" vertical="center"/>
    </xf>
    <xf numFmtId="9" fontId="20" fillId="0" borderId="44" xfId="50" applyNumberFormat="1" applyFont="1" applyBorder="1" applyAlignment="1">
      <alignment horizontal="left" vertical="center"/>
    </xf>
    <xf numFmtId="9" fontId="20" fillId="0" borderId="45" xfId="50" applyNumberFormat="1" applyFont="1" applyBorder="1" applyAlignment="1">
      <alignment horizontal="left" vertical="center"/>
    </xf>
    <xf numFmtId="9" fontId="20" fillId="0" borderId="46" xfId="50" applyNumberFormat="1" applyFont="1" applyBorder="1" applyAlignment="1">
      <alignment horizontal="left" vertical="center"/>
    </xf>
    <xf numFmtId="9" fontId="20" fillId="0" borderId="47" xfId="50" applyNumberFormat="1" applyFont="1" applyBorder="1" applyAlignment="1">
      <alignment horizontal="left" vertical="center"/>
    </xf>
    <xf numFmtId="0" fontId="19" fillId="0" borderId="34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9" fillId="0" borderId="68" xfId="50" applyFont="1" applyFill="1" applyBorder="1" applyAlignment="1">
      <alignment horizontal="left" vertical="center"/>
    </xf>
    <xf numFmtId="0" fontId="19" fillId="0" borderId="47" xfId="50" applyFont="1" applyFill="1" applyBorder="1" applyAlignment="1">
      <alignment horizontal="left" vertical="center"/>
    </xf>
    <xf numFmtId="0" fontId="22" fillId="0" borderId="43" xfId="50" applyFont="1" applyFill="1" applyBorder="1" applyAlignment="1">
      <alignment horizontal="left" vertical="center"/>
    </xf>
    <xf numFmtId="0" fontId="20" fillId="0" borderId="69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left" vertical="center"/>
    </xf>
    <xf numFmtId="0" fontId="22" fillId="0" borderId="57" xfId="50" applyFont="1" applyBorder="1" applyAlignment="1">
      <alignment vertical="center"/>
    </xf>
    <xf numFmtId="0" fontId="26" fillId="0" borderId="60" xfId="50" applyFont="1" applyBorder="1" applyAlignment="1">
      <alignment horizontal="center" vertical="center"/>
    </xf>
    <xf numFmtId="0" fontId="22" fillId="0" borderId="58" xfId="50" applyFont="1" applyBorder="1" applyAlignment="1">
      <alignment vertical="center"/>
    </xf>
    <xf numFmtId="0" fontId="20" fillId="0" borderId="70" xfId="50" applyFont="1" applyBorder="1" applyAlignment="1">
      <alignment vertical="center"/>
    </xf>
    <xf numFmtId="0" fontId="22" fillId="0" borderId="70" xfId="50" applyFont="1" applyBorder="1" applyAlignment="1">
      <alignment vertical="center"/>
    </xf>
    <xf numFmtId="58" fontId="17" fillId="0" borderId="58" xfId="50" applyNumberFormat="1" applyFont="1" applyBorder="1" applyAlignment="1">
      <alignment vertical="center"/>
    </xf>
    <xf numFmtId="0" fontId="22" fillId="0" borderId="43" xfId="50" applyFont="1" applyBorder="1" applyAlignment="1">
      <alignment horizontal="center" vertical="center"/>
    </xf>
    <xf numFmtId="0" fontId="20" fillId="0" borderId="66" xfId="50" applyFont="1" applyFill="1" applyBorder="1" applyAlignment="1">
      <alignment horizontal="left" vertical="center"/>
    </xf>
    <xf numFmtId="0" fontId="20" fillId="0" borderId="43" xfId="50" applyFont="1" applyFill="1" applyBorder="1" applyAlignment="1">
      <alignment horizontal="left" vertical="center"/>
    </xf>
    <xf numFmtId="0" fontId="17" fillId="0" borderId="70" xfId="50" applyFont="1" applyBorder="1" applyAlignment="1">
      <alignment vertical="center"/>
    </xf>
    <xf numFmtId="0" fontId="13" fillId="0" borderId="71" xfId="50" applyFont="1" applyBorder="1" applyAlignment="1">
      <alignment horizontal="left" vertical="center"/>
    </xf>
    <xf numFmtId="0" fontId="22" fillId="0" borderId="64" xfId="50" applyFont="1" applyBorder="1" applyAlignment="1">
      <alignment horizontal="left" vertical="center"/>
    </xf>
    <xf numFmtId="0" fontId="20" fillId="0" borderId="65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56" xfId="50" applyFont="1" applyBorder="1" applyAlignment="1">
      <alignment horizontal="left" vertical="center" wrapText="1"/>
    </xf>
    <xf numFmtId="0" fontId="13" fillId="0" borderId="65" xfId="50" applyFont="1" applyBorder="1" applyAlignment="1">
      <alignment horizontal="left" vertical="center"/>
    </xf>
    <xf numFmtId="0" fontId="27" fillId="0" borderId="50" xfId="50" applyFont="1" applyBorder="1" applyAlignment="1">
      <alignment horizontal="left" vertical="center" wrapText="1"/>
    </xf>
    <xf numFmtId="0" fontId="27" fillId="0" borderId="50" xfId="50" applyFont="1" applyBorder="1" applyAlignment="1">
      <alignment horizontal="left" vertical="center"/>
    </xf>
    <xf numFmtId="0" fontId="21" fillId="0" borderId="50" xfId="50" applyFont="1" applyBorder="1" applyAlignment="1">
      <alignment horizontal="left" vertical="center"/>
    </xf>
    <xf numFmtId="0" fontId="22" fillId="0" borderId="64" xfId="0" applyFont="1" applyBorder="1" applyAlignment="1">
      <alignment horizontal="left" vertical="center"/>
    </xf>
    <xf numFmtId="9" fontId="20" fillId="0" borderId="55" xfId="50" applyNumberFormat="1" applyFont="1" applyBorder="1" applyAlignment="1">
      <alignment horizontal="left" vertical="center"/>
    </xf>
    <xf numFmtId="9" fontId="20" fillId="0" borderId="56" xfId="50" applyNumberFormat="1" applyFont="1" applyBorder="1" applyAlignment="1">
      <alignment horizontal="left" vertical="center"/>
    </xf>
    <xf numFmtId="0" fontId="19" fillId="0" borderId="65" xfId="50" applyFont="1" applyFill="1" applyBorder="1" applyAlignment="1">
      <alignment horizontal="left" vertical="center"/>
    </xf>
    <xf numFmtId="0" fontId="19" fillId="0" borderId="56" xfId="50" applyFont="1" applyFill="1" applyBorder="1" applyAlignment="1">
      <alignment horizontal="left" vertical="center"/>
    </xf>
    <xf numFmtId="0" fontId="20" fillId="0" borderId="52" xfId="50" applyFont="1" applyFill="1" applyBorder="1" applyAlignment="1">
      <alignment horizontal="left" vertical="center"/>
    </xf>
    <xf numFmtId="0" fontId="22" fillId="0" borderId="72" xfId="50" applyFont="1" applyBorder="1" applyAlignment="1">
      <alignment horizontal="center" vertical="center"/>
    </xf>
    <xf numFmtId="0" fontId="20" fillId="0" borderId="70" xfId="50" applyFont="1" applyBorder="1" applyAlignment="1">
      <alignment horizontal="center" vertical="center"/>
    </xf>
    <xf numFmtId="0" fontId="20" fillId="0" borderId="71" xfId="50" applyFont="1" applyBorder="1" applyAlignment="1">
      <alignment horizontal="center" vertical="center"/>
    </xf>
    <xf numFmtId="0" fontId="20" fillId="0" borderId="71" xfId="50" applyFont="1" applyFill="1" applyBorder="1" applyAlignment="1">
      <alignment horizontal="left" vertical="center"/>
    </xf>
    <xf numFmtId="0" fontId="28" fillId="0" borderId="73" xfId="0" applyFont="1" applyBorder="1" applyAlignment="1">
      <alignment horizontal="center" vertical="center" wrapText="1"/>
    </xf>
    <xf numFmtId="0" fontId="28" fillId="0" borderId="74" xfId="0" applyFont="1" applyBorder="1" applyAlignment="1">
      <alignment horizontal="center" vertical="center" wrapText="1"/>
    </xf>
    <xf numFmtId="0" fontId="29" fillId="0" borderId="75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4" borderId="2" xfId="0" applyFont="1" applyFill="1" applyBorder="1"/>
    <xf numFmtId="0" fontId="0" fillId="0" borderId="75" xfId="0" applyBorder="1"/>
    <xf numFmtId="0" fontId="0" fillId="4" borderId="2" xfId="0" applyFill="1" applyBorder="1"/>
    <xf numFmtId="0" fontId="0" fillId="0" borderId="76" xfId="0" applyBorder="1"/>
    <xf numFmtId="0" fontId="0" fillId="0" borderId="77" xfId="0" applyBorder="1"/>
    <xf numFmtId="0" fontId="0" fillId="4" borderId="77" xfId="0" applyFill="1" applyBorder="1"/>
    <xf numFmtId="0" fontId="0" fillId="5" borderId="0" xfId="0" applyFill="1"/>
    <xf numFmtId="0" fontId="28" fillId="0" borderId="78" xfId="0" applyFont="1" applyBorder="1" applyAlignment="1">
      <alignment horizontal="center" vertical="center" wrapText="1"/>
    </xf>
    <xf numFmtId="0" fontId="29" fillId="0" borderId="79" xfId="0" applyFont="1" applyBorder="1" applyAlignment="1">
      <alignment horizontal="center" vertical="center"/>
    </xf>
    <xf numFmtId="0" fontId="29" fillId="0" borderId="80" xfId="0" applyFont="1" applyBorder="1"/>
    <xf numFmtId="0" fontId="0" fillId="0" borderId="80" xfId="0" applyBorder="1"/>
    <xf numFmtId="0" fontId="0" fillId="0" borderId="81" xfId="0" applyBorder="1"/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2616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58521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58521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0043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2616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425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16611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16611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166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425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3241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38</xdr:row>
          <xdr:rowOff>0</xdr:rowOff>
        </xdr:from>
        <xdr:to>
          <xdr:col>2</xdr:col>
          <xdr:colOff>95250</xdr:colOff>
          <xdr:row>39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5742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424815</xdr:colOff>
          <xdr:row>7</xdr:row>
          <xdr:rowOff>80645</xdr:rowOff>
        </xdr:from>
        <xdr:to>
          <xdr:col>2</xdr:col>
          <xdr:colOff>3810</xdr:colOff>
          <xdr:row>9</xdr:row>
          <xdr:rowOff>137795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58240" y="1499870"/>
              <a:ext cx="42672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38</xdr:row>
          <xdr:rowOff>0</xdr:rowOff>
        </xdr:from>
        <xdr:to>
          <xdr:col>6</xdr:col>
          <xdr:colOff>552450</xdr:colOff>
          <xdr:row>39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697095" y="75742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38</xdr:row>
          <xdr:rowOff>0</xdr:rowOff>
        </xdr:from>
        <xdr:to>
          <xdr:col>8</xdr:col>
          <xdr:colOff>600075</xdr:colOff>
          <xdr:row>39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163945" y="75742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38</xdr:row>
          <xdr:rowOff>9525</xdr:rowOff>
        </xdr:from>
        <xdr:to>
          <xdr:col>10</xdr:col>
          <xdr:colOff>571500</xdr:colOff>
          <xdr:row>39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554595" y="75838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14</xdr:row>
          <xdr:rowOff>0</xdr:rowOff>
        </xdr:from>
        <xdr:to>
          <xdr:col>3</xdr:col>
          <xdr:colOff>581025</xdr:colOff>
          <xdr:row>14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686050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11</xdr:row>
          <xdr:rowOff>180975</xdr:rowOff>
        </xdr:from>
        <xdr:to>
          <xdr:col>6</xdr:col>
          <xdr:colOff>0</xdr:colOff>
          <xdr:row>13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306570" y="232410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163820" y="221932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76200</xdr:rowOff>
        </xdr:from>
        <xdr:to>
          <xdr:col>7</xdr:col>
          <xdr:colOff>409575</xdr:colOff>
          <xdr:row>14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163820" y="240030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13</xdr:row>
          <xdr:rowOff>180975</xdr:rowOff>
        </xdr:from>
        <xdr:to>
          <xdr:col>6</xdr:col>
          <xdr:colOff>0</xdr:colOff>
          <xdr:row>14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306570" y="268605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104775</xdr:rowOff>
        </xdr:from>
        <xdr:to>
          <xdr:col>7</xdr:col>
          <xdr:colOff>409575</xdr:colOff>
          <xdr:row>15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163820" y="260985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57150</xdr:rowOff>
        </xdr:from>
        <xdr:to>
          <xdr:col>11</xdr:col>
          <xdr:colOff>0</xdr:colOff>
          <xdr:row>13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002270" y="2200275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76200</xdr:rowOff>
        </xdr:from>
        <xdr:to>
          <xdr:col>11</xdr:col>
          <xdr:colOff>0</xdr:colOff>
          <xdr:row>14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002270" y="240030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180975</xdr:rowOff>
        </xdr:from>
        <xdr:to>
          <xdr:col>10</xdr:col>
          <xdr:colOff>0</xdr:colOff>
          <xdr:row>14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135495" y="26860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</xdr:row>
          <xdr:rowOff>28575</xdr:rowOff>
        </xdr:from>
        <xdr:to>
          <xdr:col>11</xdr:col>
          <xdr:colOff>0</xdr:colOff>
          <xdr:row>15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002270" y="253365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96404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76414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76414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781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7907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9716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8</xdr:row>
          <xdr:rowOff>0</xdr:rowOff>
        </xdr:from>
        <xdr:to>
          <xdr:col>5</xdr:col>
          <xdr:colOff>427355</xdr:colOff>
          <xdr:row>9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600200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8</xdr:row>
          <xdr:rowOff>0</xdr:rowOff>
        </xdr:from>
        <xdr:to>
          <xdr:col>4</xdr:col>
          <xdr:colOff>457200</xdr:colOff>
          <xdr:row>9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60020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8</xdr:row>
          <xdr:rowOff>0</xdr:rowOff>
        </xdr:from>
        <xdr:to>
          <xdr:col>6</xdr:col>
          <xdr:colOff>47625</xdr:colOff>
          <xdr:row>9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449445" y="160020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51485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135495" y="23241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135495" y="25050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76414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96404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96404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12</xdr:row>
          <xdr:rowOff>76200</xdr:rowOff>
        </xdr:from>
        <xdr:to>
          <xdr:col>2</xdr:col>
          <xdr:colOff>95250</xdr:colOff>
          <xdr:row>14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400300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22</xdr:row>
          <xdr:rowOff>180975</xdr:rowOff>
        </xdr:from>
        <xdr:to>
          <xdr:col>3</xdr:col>
          <xdr:colOff>628650</xdr:colOff>
          <xdr:row>26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333875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180975</xdr:rowOff>
        </xdr:from>
        <xdr:to>
          <xdr:col>3</xdr:col>
          <xdr:colOff>571500</xdr:colOff>
          <xdr:row>14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5050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13</xdr:row>
          <xdr:rowOff>180975</xdr:rowOff>
        </xdr:from>
        <xdr:to>
          <xdr:col>2</xdr:col>
          <xdr:colOff>152400</xdr:colOff>
          <xdr:row>14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686050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11</xdr:row>
          <xdr:rowOff>180975</xdr:rowOff>
        </xdr:from>
        <xdr:to>
          <xdr:col>2</xdr:col>
          <xdr:colOff>219075</xdr:colOff>
          <xdr:row>13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32410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12</xdr:row>
          <xdr:rowOff>180975</xdr:rowOff>
        </xdr:from>
        <xdr:to>
          <xdr:col>6</xdr:col>
          <xdr:colOff>314325</xdr:colOff>
          <xdr:row>14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277995" y="2505075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6002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8" t="s">
        <v>0</v>
      </c>
      <c r="C2" s="369"/>
      <c r="D2" s="369"/>
      <c r="E2" s="369"/>
      <c r="F2" s="369"/>
      <c r="G2" s="369"/>
      <c r="H2" s="369"/>
      <c r="I2" s="383"/>
    </row>
    <row r="3" ht="27.95" customHeight="1" spans="2:9">
      <c r="B3" s="370"/>
      <c r="C3" s="371"/>
      <c r="D3" s="372" t="s">
        <v>1</v>
      </c>
      <c r="E3" s="373"/>
      <c r="F3" s="374" t="s">
        <v>2</v>
      </c>
      <c r="G3" s="375"/>
      <c r="H3" s="372" t="s">
        <v>3</v>
      </c>
      <c r="I3" s="384"/>
    </row>
    <row r="4" ht="27.95" customHeight="1" spans="2:9">
      <c r="B4" s="370" t="s">
        <v>4</v>
      </c>
      <c r="C4" s="371" t="s">
        <v>5</v>
      </c>
      <c r="D4" s="371" t="s">
        <v>6</v>
      </c>
      <c r="E4" s="371" t="s">
        <v>7</v>
      </c>
      <c r="F4" s="376" t="s">
        <v>6</v>
      </c>
      <c r="G4" s="376" t="s">
        <v>7</v>
      </c>
      <c r="H4" s="371" t="s">
        <v>6</v>
      </c>
      <c r="I4" s="385" t="s">
        <v>7</v>
      </c>
    </row>
    <row r="5" ht="27.95" customHeight="1" spans="2:9">
      <c r="B5" s="377" t="s">
        <v>8</v>
      </c>
      <c r="C5" s="9">
        <v>13</v>
      </c>
      <c r="D5" s="9">
        <v>0</v>
      </c>
      <c r="E5" s="9">
        <v>1</v>
      </c>
      <c r="F5" s="378">
        <v>0</v>
      </c>
      <c r="G5" s="378">
        <v>1</v>
      </c>
      <c r="H5" s="9">
        <v>1</v>
      </c>
      <c r="I5" s="386">
        <v>2</v>
      </c>
    </row>
    <row r="6" ht="27.95" customHeight="1" spans="2:9">
      <c r="B6" s="377" t="s">
        <v>9</v>
      </c>
      <c r="C6" s="9">
        <v>20</v>
      </c>
      <c r="D6" s="9">
        <v>0</v>
      </c>
      <c r="E6" s="9">
        <v>1</v>
      </c>
      <c r="F6" s="378">
        <v>1</v>
      </c>
      <c r="G6" s="378">
        <v>2</v>
      </c>
      <c r="H6" s="9">
        <v>2</v>
      </c>
      <c r="I6" s="386">
        <v>3</v>
      </c>
    </row>
    <row r="7" ht="27.95" customHeight="1" spans="2:9">
      <c r="B7" s="377" t="s">
        <v>10</v>
      </c>
      <c r="C7" s="9">
        <v>32</v>
      </c>
      <c r="D7" s="9">
        <v>0</v>
      </c>
      <c r="E7" s="9">
        <v>1</v>
      </c>
      <c r="F7" s="378">
        <v>2</v>
      </c>
      <c r="G7" s="378">
        <v>3</v>
      </c>
      <c r="H7" s="9">
        <v>3</v>
      </c>
      <c r="I7" s="386">
        <v>4</v>
      </c>
    </row>
    <row r="8" ht="27.95" customHeight="1" spans="2:9">
      <c r="B8" s="377" t="s">
        <v>11</v>
      </c>
      <c r="C8" s="9">
        <v>50</v>
      </c>
      <c r="D8" s="9">
        <v>1</v>
      </c>
      <c r="E8" s="9">
        <v>2</v>
      </c>
      <c r="F8" s="378">
        <v>3</v>
      </c>
      <c r="G8" s="378">
        <v>4</v>
      </c>
      <c r="H8" s="9">
        <v>5</v>
      </c>
      <c r="I8" s="386">
        <v>6</v>
      </c>
    </row>
    <row r="9" ht="27.95" customHeight="1" spans="2:9">
      <c r="B9" s="377" t="s">
        <v>12</v>
      </c>
      <c r="C9" s="9">
        <v>80</v>
      </c>
      <c r="D9" s="9">
        <v>2</v>
      </c>
      <c r="E9" s="9">
        <v>3</v>
      </c>
      <c r="F9" s="378">
        <v>5</v>
      </c>
      <c r="G9" s="378">
        <v>6</v>
      </c>
      <c r="H9" s="9">
        <v>7</v>
      </c>
      <c r="I9" s="386">
        <v>8</v>
      </c>
    </row>
    <row r="10" ht="27.95" customHeight="1" spans="2:9">
      <c r="B10" s="377" t="s">
        <v>13</v>
      </c>
      <c r="C10" s="9">
        <v>125</v>
      </c>
      <c r="D10" s="9">
        <v>3</v>
      </c>
      <c r="E10" s="9">
        <v>4</v>
      </c>
      <c r="F10" s="378">
        <v>7</v>
      </c>
      <c r="G10" s="378">
        <v>8</v>
      </c>
      <c r="H10" s="9">
        <v>10</v>
      </c>
      <c r="I10" s="386">
        <v>11</v>
      </c>
    </row>
    <row r="11" ht="27.95" customHeight="1" spans="2:9">
      <c r="B11" s="377" t="s">
        <v>14</v>
      </c>
      <c r="C11" s="9">
        <v>200</v>
      </c>
      <c r="D11" s="9">
        <v>5</v>
      </c>
      <c r="E11" s="9">
        <v>6</v>
      </c>
      <c r="F11" s="378">
        <v>10</v>
      </c>
      <c r="G11" s="378">
        <v>11</v>
      </c>
      <c r="H11" s="9">
        <v>14</v>
      </c>
      <c r="I11" s="386">
        <v>15</v>
      </c>
    </row>
    <row r="12" ht="27.95" customHeight="1" spans="2:9">
      <c r="B12" s="379" t="s">
        <v>15</v>
      </c>
      <c r="C12" s="380">
        <v>315</v>
      </c>
      <c r="D12" s="380">
        <v>7</v>
      </c>
      <c r="E12" s="380">
        <v>8</v>
      </c>
      <c r="F12" s="381">
        <v>14</v>
      </c>
      <c r="G12" s="381">
        <v>15</v>
      </c>
      <c r="H12" s="380">
        <v>21</v>
      </c>
      <c r="I12" s="387">
        <v>22</v>
      </c>
    </row>
    <row r="14" customFormat="1" spans="2:4">
      <c r="B14" s="382" t="s">
        <v>16</v>
      </c>
      <c r="C14" s="382"/>
      <c r="D14" s="382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topLeftCell="E1" workbookViewId="0">
      <selection activeCell="N10" sqref="N10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299</v>
      </c>
      <c r="B2" s="5" t="s">
        <v>274</v>
      </c>
      <c r="C2" s="5" t="s">
        <v>270</v>
      </c>
      <c r="D2" s="5" t="s">
        <v>271</v>
      </c>
      <c r="E2" s="5" t="s">
        <v>272</v>
      </c>
      <c r="F2" s="5" t="s">
        <v>273</v>
      </c>
      <c r="G2" s="27" t="s">
        <v>300</v>
      </c>
      <c r="H2" s="28"/>
      <c r="I2" s="37"/>
      <c r="J2" s="27" t="s">
        <v>301</v>
      </c>
      <c r="K2" s="28"/>
      <c r="L2" s="37"/>
      <c r="M2" s="27" t="s">
        <v>302</v>
      </c>
      <c r="N2" s="28"/>
      <c r="O2" s="37"/>
      <c r="P2" s="27" t="s">
        <v>303</v>
      </c>
      <c r="Q2" s="28"/>
      <c r="R2" s="37"/>
      <c r="S2" s="28" t="s">
        <v>304</v>
      </c>
      <c r="T2" s="28"/>
      <c r="U2" s="37"/>
      <c r="V2" s="23" t="s">
        <v>305</v>
      </c>
      <c r="W2" s="23" t="s">
        <v>283</v>
      </c>
    </row>
    <row r="3" s="1" customFormat="1" ht="16.5" spans="1:23">
      <c r="A3" s="7"/>
      <c r="B3" s="29"/>
      <c r="C3" s="29"/>
      <c r="D3" s="29"/>
      <c r="E3" s="29"/>
      <c r="F3" s="29"/>
      <c r="G3" s="4" t="s">
        <v>306</v>
      </c>
      <c r="H3" s="4" t="s">
        <v>33</v>
      </c>
      <c r="I3" s="4" t="s">
        <v>274</v>
      </c>
      <c r="J3" s="4" t="s">
        <v>306</v>
      </c>
      <c r="K3" s="4" t="s">
        <v>33</v>
      </c>
      <c r="L3" s="4" t="s">
        <v>274</v>
      </c>
      <c r="M3" s="4" t="s">
        <v>306</v>
      </c>
      <c r="N3" s="4" t="s">
        <v>33</v>
      </c>
      <c r="O3" s="4" t="s">
        <v>274</v>
      </c>
      <c r="P3" s="4" t="s">
        <v>306</v>
      </c>
      <c r="Q3" s="4" t="s">
        <v>33</v>
      </c>
      <c r="R3" s="4" t="s">
        <v>274</v>
      </c>
      <c r="S3" s="4" t="s">
        <v>306</v>
      </c>
      <c r="T3" s="4" t="s">
        <v>33</v>
      </c>
      <c r="U3" s="4" t="s">
        <v>274</v>
      </c>
      <c r="V3" s="39"/>
      <c r="W3" s="39"/>
    </row>
    <row r="4" ht="72" spans="1:23">
      <c r="A4" s="30" t="s">
        <v>307</v>
      </c>
      <c r="B4" s="31" t="s">
        <v>286</v>
      </c>
      <c r="C4" s="31">
        <v>31927</v>
      </c>
      <c r="D4" s="31" t="s">
        <v>285</v>
      </c>
      <c r="E4" s="31" t="s">
        <v>87</v>
      </c>
      <c r="F4" s="31">
        <v>91742</v>
      </c>
      <c r="G4" s="10" t="s">
        <v>308</v>
      </c>
      <c r="H4" s="32" t="s">
        <v>309</v>
      </c>
      <c r="I4" s="10" t="s">
        <v>310</v>
      </c>
      <c r="J4" s="10" t="s">
        <v>311</v>
      </c>
      <c r="K4" s="32" t="s">
        <v>312</v>
      </c>
      <c r="L4" s="10" t="s">
        <v>313</v>
      </c>
      <c r="M4" s="10" t="s">
        <v>314</v>
      </c>
      <c r="N4" s="38" t="s">
        <v>315</v>
      </c>
      <c r="O4" s="10" t="s">
        <v>316</v>
      </c>
      <c r="P4" s="10" t="s">
        <v>317</v>
      </c>
      <c r="Q4" s="38" t="s">
        <v>318</v>
      </c>
      <c r="R4" s="10" t="s">
        <v>319</v>
      </c>
      <c r="S4" s="10" t="s">
        <v>320</v>
      </c>
      <c r="T4" s="38" t="s">
        <v>321</v>
      </c>
      <c r="U4" s="10" t="s">
        <v>322</v>
      </c>
      <c r="V4" s="10" t="s">
        <v>62</v>
      </c>
      <c r="W4" s="10"/>
    </row>
    <row r="5" ht="16.5" spans="1:23">
      <c r="A5" s="33"/>
      <c r="B5" s="34"/>
      <c r="C5" s="34"/>
      <c r="D5" s="34"/>
      <c r="E5" s="34"/>
      <c r="F5" s="34"/>
      <c r="G5" s="27" t="s">
        <v>323</v>
      </c>
      <c r="H5" s="28"/>
      <c r="I5" s="37"/>
      <c r="J5" s="27" t="s">
        <v>324</v>
      </c>
      <c r="K5" s="28"/>
      <c r="L5" s="37"/>
      <c r="M5" s="27" t="s">
        <v>325</v>
      </c>
      <c r="N5" s="28"/>
      <c r="O5" s="37"/>
      <c r="P5" s="27" t="s">
        <v>326</v>
      </c>
      <c r="Q5" s="28"/>
      <c r="R5" s="37"/>
      <c r="S5" s="28" t="s">
        <v>327</v>
      </c>
      <c r="T5" s="28"/>
      <c r="U5" s="37"/>
      <c r="V5" s="10"/>
      <c r="W5" s="10"/>
    </row>
    <row r="6" ht="16.5" spans="1:23">
      <c r="A6" s="33"/>
      <c r="B6" s="34"/>
      <c r="C6" s="34"/>
      <c r="D6" s="34"/>
      <c r="E6" s="34"/>
      <c r="F6" s="34"/>
      <c r="G6" s="4" t="s">
        <v>306</v>
      </c>
      <c r="H6" s="4" t="s">
        <v>33</v>
      </c>
      <c r="I6" s="4" t="s">
        <v>274</v>
      </c>
      <c r="J6" s="4" t="s">
        <v>306</v>
      </c>
      <c r="K6" s="4" t="s">
        <v>33</v>
      </c>
      <c r="L6" s="4" t="s">
        <v>274</v>
      </c>
      <c r="M6" s="4" t="s">
        <v>306</v>
      </c>
      <c r="N6" s="4" t="s">
        <v>33</v>
      </c>
      <c r="O6" s="4" t="s">
        <v>274</v>
      </c>
      <c r="P6" s="4" t="s">
        <v>306</v>
      </c>
      <c r="Q6" s="4" t="s">
        <v>33</v>
      </c>
      <c r="R6" s="4" t="s">
        <v>274</v>
      </c>
      <c r="S6" s="4" t="s">
        <v>306</v>
      </c>
      <c r="T6" s="4" t="s">
        <v>33</v>
      </c>
      <c r="U6" s="4" t="s">
        <v>274</v>
      </c>
      <c r="V6" s="10"/>
      <c r="W6" s="10"/>
    </row>
    <row r="7" ht="85.5" spans="1:23">
      <c r="A7" s="35"/>
      <c r="B7" s="36"/>
      <c r="C7" s="36"/>
      <c r="D7" s="36"/>
      <c r="E7" s="36"/>
      <c r="F7" s="36"/>
      <c r="G7" s="10" t="s">
        <v>328</v>
      </c>
      <c r="H7" s="32" t="s">
        <v>329</v>
      </c>
      <c r="I7" s="10" t="s">
        <v>330</v>
      </c>
      <c r="J7" s="10" t="s">
        <v>331</v>
      </c>
      <c r="K7" s="38" t="s">
        <v>332</v>
      </c>
      <c r="L7" s="10" t="s">
        <v>333</v>
      </c>
      <c r="M7" s="10" t="s">
        <v>334</v>
      </c>
      <c r="N7" s="38" t="s">
        <v>335</v>
      </c>
      <c r="O7" s="10" t="s">
        <v>333</v>
      </c>
      <c r="P7" s="38" t="s">
        <v>336</v>
      </c>
      <c r="Q7" s="38" t="s">
        <v>337</v>
      </c>
      <c r="R7" s="10" t="s">
        <v>338</v>
      </c>
      <c r="S7" s="10"/>
      <c r="T7" s="10"/>
      <c r="U7" s="10"/>
      <c r="V7" s="10"/>
      <c r="W7" s="10"/>
    </row>
    <row r="8" spans="1:23">
      <c r="A8" s="31" t="s">
        <v>339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6"/>
      <c r="C9" s="36"/>
      <c r="D9" s="36"/>
      <c r="E9" s="36"/>
      <c r="F9" s="3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340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341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342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287</v>
      </c>
      <c r="B17" s="13"/>
      <c r="C17" s="13"/>
      <c r="D17" s="13"/>
      <c r="E17" s="14"/>
      <c r="F17" s="15"/>
      <c r="G17" s="21"/>
      <c r="H17" s="26"/>
      <c r="I17" s="26"/>
      <c r="J17" s="12" t="s">
        <v>288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343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345</v>
      </c>
      <c r="B2" s="23" t="s">
        <v>270</v>
      </c>
      <c r="C2" s="23" t="s">
        <v>271</v>
      </c>
      <c r="D2" s="23" t="s">
        <v>272</v>
      </c>
      <c r="E2" s="23" t="s">
        <v>273</v>
      </c>
      <c r="F2" s="23" t="s">
        <v>274</v>
      </c>
      <c r="G2" s="22" t="s">
        <v>346</v>
      </c>
      <c r="H2" s="22" t="s">
        <v>347</v>
      </c>
      <c r="I2" s="22" t="s">
        <v>348</v>
      </c>
      <c r="J2" s="22" t="s">
        <v>347</v>
      </c>
      <c r="K2" s="22" t="s">
        <v>349</v>
      </c>
      <c r="L2" s="22" t="s">
        <v>347</v>
      </c>
      <c r="M2" s="23" t="s">
        <v>305</v>
      </c>
      <c r="N2" s="23" t="s">
        <v>283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345</v>
      </c>
      <c r="B4" s="25" t="s">
        <v>350</v>
      </c>
      <c r="C4" s="25" t="s">
        <v>306</v>
      </c>
      <c r="D4" s="25" t="s">
        <v>272</v>
      </c>
      <c r="E4" s="23" t="s">
        <v>273</v>
      </c>
      <c r="F4" s="23" t="s">
        <v>274</v>
      </c>
      <c r="G4" s="22" t="s">
        <v>346</v>
      </c>
      <c r="H4" s="22" t="s">
        <v>347</v>
      </c>
      <c r="I4" s="22" t="s">
        <v>348</v>
      </c>
      <c r="J4" s="22" t="s">
        <v>347</v>
      </c>
      <c r="K4" s="22" t="s">
        <v>349</v>
      </c>
      <c r="L4" s="22" t="s">
        <v>347</v>
      </c>
      <c r="M4" s="23" t="s">
        <v>305</v>
      </c>
      <c r="N4" s="23" t="s">
        <v>283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287</v>
      </c>
      <c r="B11" s="13"/>
      <c r="C11" s="13"/>
      <c r="D11" s="14"/>
      <c r="E11" s="15"/>
      <c r="F11" s="26"/>
      <c r="G11" s="21"/>
      <c r="H11" s="26"/>
      <c r="I11" s="12" t="s">
        <v>288</v>
      </c>
      <c r="J11" s="13"/>
      <c r="K11" s="13"/>
      <c r="L11" s="13"/>
      <c r="M11" s="13"/>
      <c r="N11" s="20"/>
    </row>
    <row r="12" ht="71.25" customHeight="1" spans="1:14">
      <c r="A12" s="16" t="s">
        <v>351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topLeftCell="B1" workbookViewId="0">
      <selection activeCell="A1" sqref="A1:J2"/>
    </sheetView>
  </sheetViews>
  <sheetFormatPr defaultColWidth="9" defaultRowHeight="14.25"/>
  <cols>
    <col min="1" max="1" width="14.3" customWidth="1"/>
    <col min="2" max="2" width="7" customWidth="1"/>
    <col min="3" max="3" width="12.8" customWidth="1"/>
    <col min="4" max="4" width="12.875" customWidth="1"/>
    <col min="5" max="5" width="13.1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352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299</v>
      </c>
      <c r="B2" s="5" t="s">
        <v>274</v>
      </c>
      <c r="C2" s="5" t="s">
        <v>270</v>
      </c>
      <c r="D2" s="5" t="s">
        <v>271</v>
      </c>
      <c r="E2" s="5" t="s">
        <v>272</v>
      </c>
      <c r="F2" s="5" t="s">
        <v>273</v>
      </c>
      <c r="G2" s="4" t="s">
        <v>353</v>
      </c>
      <c r="H2" s="4" t="s">
        <v>354</v>
      </c>
      <c r="I2" s="4" t="s">
        <v>355</v>
      </c>
      <c r="J2" s="4" t="s">
        <v>356</v>
      </c>
      <c r="K2" s="5" t="s">
        <v>305</v>
      </c>
      <c r="L2" s="5" t="s">
        <v>283</v>
      </c>
    </row>
    <row r="3" spans="1:12">
      <c r="A3" s="9" t="s">
        <v>357</v>
      </c>
      <c r="B3" s="9" t="s">
        <v>358</v>
      </c>
      <c r="C3" s="9"/>
      <c r="D3" s="9" t="s">
        <v>359</v>
      </c>
      <c r="E3" s="9" t="s">
        <v>360</v>
      </c>
      <c r="F3" s="10">
        <v>91742</v>
      </c>
      <c r="G3" s="10" t="s">
        <v>361</v>
      </c>
      <c r="H3" s="10"/>
      <c r="I3" s="10"/>
      <c r="J3" s="10"/>
      <c r="K3" s="10" t="s">
        <v>62</v>
      </c>
      <c r="L3" s="10"/>
    </row>
    <row r="4" spans="1:12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287</v>
      </c>
      <c r="B11" s="13"/>
      <c r="C11" s="13"/>
      <c r="D11" s="13"/>
      <c r="E11" s="14"/>
      <c r="F11" s="15"/>
      <c r="G11" s="21"/>
      <c r="H11" s="12" t="s">
        <v>288</v>
      </c>
      <c r="I11" s="13"/>
      <c r="J11" s="13"/>
      <c r="K11" s="13"/>
      <c r="L11" s="20"/>
    </row>
    <row r="12" ht="79.5" customHeight="1" spans="1:12">
      <c r="A12" s="16" t="s">
        <v>362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zoomScalePageLayoutView="125" workbookViewId="0">
      <selection activeCell="I5" sqref="I5:I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269</v>
      </c>
      <c r="B2" s="5" t="s">
        <v>274</v>
      </c>
      <c r="C2" s="5" t="s">
        <v>306</v>
      </c>
      <c r="D2" s="5" t="s">
        <v>272</v>
      </c>
      <c r="E2" s="5" t="s">
        <v>273</v>
      </c>
      <c r="F2" s="4" t="s">
        <v>364</v>
      </c>
      <c r="G2" s="4" t="s">
        <v>292</v>
      </c>
      <c r="H2" s="6" t="s">
        <v>293</v>
      </c>
      <c r="I2" s="18" t="s">
        <v>295</v>
      </c>
    </row>
    <row r="3" s="1" customFormat="1" ht="16.5" spans="1:9">
      <c r="A3" s="4"/>
      <c r="B3" s="7"/>
      <c r="C3" s="7"/>
      <c r="D3" s="7"/>
      <c r="E3" s="7"/>
      <c r="F3" s="4" t="s">
        <v>365</v>
      </c>
      <c r="G3" s="4" t="s">
        <v>296</v>
      </c>
      <c r="H3" s="8"/>
      <c r="I3" s="19"/>
    </row>
    <row r="4" spans="1:9">
      <c r="A4" s="9">
        <v>1</v>
      </c>
      <c r="B4" s="9" t="s">
        <v>316</v>
      </c>
      <c r="C4" s="10" t="s">
        <v>366</v>
      </c>
      <c r="D4" s="10" t="s">
        <v>367</v>
      </c>
      <c r="E4" s="10">
        <v>91742</v>
      </c>
      <c r="F4" s="11">
        <v>0.05</v>
      </c>
      <c r="G4" s="11">
        <v>0.05</v>
      </c>
      <c r="H4" s="10"/>
      <c r="I4" s="10" t="s">
        <v>368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 t="s">
        <v>287</v>
      </c>
      <c r="B12" s="13"/>
      <c r="C12" s="13"/>
      <c r="D12" s="14"/>
      <c r="E12" s="15"/>
      <c r="F12" s="12" t="s">
        <v>288</v>
      </c>
      <c r="G12" s="13"/>
      <c r="H12" s="14"/>
      <c r="I12" s="20"/>
    </row>
    <row r="13" ht="52.5" customHeight="1" spans="1:9">
      <c r="A13" s="16" t="s">
        <v>369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24" workbookViewId="0">
      <selection activeCell="J53" sqref="J53:K53"/>
    </sheetView>
  </sheetViews>
  <sheetFormatPr defaultColWidth="10.375" defaultRowHeight="16.5" customHeight="1"/>
  <cols>
    <col min="1" max="9" width="10.375" style="192"/>
    <col min="10" max="10" width="8.875" style="192" customWidth="1"/>
    <col min="11" max="11" width="12" style="192" customWidth="1"/>
    <col min="12" max="16384" width="10.375" style="192"/>
  </cols>
  <sheetData>
    <row r="1" s="192" customFormat="1" ht="21" spans="1:11">
      <c r="A1" s="302" t="s">
        <v>17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s="192" customFormat="1" ht="15" spans="1:11">
      <c r="A2" s="194" t="s">
        <v>18</v>
      </c>
      <c r="B2" s="195" t="s">
        <v>19</v>
      </c>
      <c r="C2" s="195"/>
      <c r="D2" s="196" t="s">
        <v>20</v>
      </c>
      <c r="E2" s="196"/>
      <c r="F2" s="195" t="s">
        <v>21</v>
      </c>
      <c r="G2" s="195"/>
      <c r="H2" s="197" t="s">
        <v>22</v>
      </c>
      <c r="I2" s="270" t="s">
        <v>21</v>
      </c>
      <c r="J2" s="270"/>
      <c r="K2" s="271"/>
    </row>
    <row r="3" s="192" customFormat="1" ht="14.25" spans="1:11">
      <c r="A3" s="198" t="s">
        <v>23</v>
      </c>
      <c r="B3" s="199"/>
      <c r="C3" s="200"/>
      <c r="D3" s="201" t="s">
        <v>24</v>
      </c>
      <c r="E3" s="202"/>
      <c r="F3" s="202"/>
      <c r="G3" s="203"/>
      <c r="H3" s="201" t="s">
        <v>25</v>
      </c>
      <c r="I3" s="202"/>
      <c r="J3" s="202"/>
      <c r="K3" s="203"/>
    </row>
    <row r="4" s="192" customFormat="1" ht="14.25" spans="1:11">
      <c r="A4" s="204" t="s">
        <v>26</v>
      </c>
      <c r="B4" s="231" t="s">
        <v>27</v>
      </c>
      <c r="C4" s="272"/>
      <c r="D4" s="204" t="s">
        <v>28</v>
      </c>
      <c r="E4" s="207"/>
      <c r="F4" s="208" t="s">
        <v>29</v>
      </c>
      <c r="G4" s="209"/>
      <c r="H4" s="204" t="s">
        <v>30</v>
      </c>
      <c r="I4" s="207"/>
      <c r="J4" s="231" t="s">
        <v>31</v>
      </c>
      <c r="K4" s="272" t="s">
        <v>32</v>
      </c>
    </row>
    <row r="5" s="192" customFormat="1" ht="14.25" spans="1:11">
      <c r="A5" s="210" t="s">
        <v>33</v>
      </c>
      <c r="B5" s="231" t="s">
        <v>34</v>
      </c>
      <c r="C5" s="272"/>
      <c r="D5" s="204" t="s">
        <v>35</v>
      </c>
      <c r="E5" s="207"/>
      <c r="F5" s="208" t="s">
        <v>36</v>
      </c>
      <c r="G5" s="209"/>
      <c r="H5" s="204" t="s">
        <v>37</v>
      </c>
      <c r="I5" s="207"/>
      <c r="J5" s="231" t="s">
        <v>31</v>
      </c>
      <c r="K5" s="272" t="s">
        <v>32</v>
      </c>
    </row>
    <row r="6" s="192" customFormat="1" ht="14.25" spans="1:11">
      <c r="A6" s="204" t="s">
        <v>38</v>
      </c>
      <c r="B6" s="213">
        <v>2</v>
      </c>
      <c r="C6" s="214">
        <v>6</v>
      </c>
      <c r="D6" s="210" t="s">
        <v>39</v>
      </c>
      <c r="E6" s="233"/>
      <c r="F6" s="208" t="s">
        <v>40</v>
      </c>
      <c r="G6" s="209"/>
      <c r="H6" s="204" t="s">
        <v>41</v>
      </c>
      <c r="I6" s="207"/>
      <c r="J6" s="231" t="s">
        <v>31</v>
      </c>
      <c r="K6" s="272" t="s">
        <v>32</v>
      </c>
    </row>
    <row r="7" s="192" customFormat="1" ht="14.25" spans="1:11">
      <c r="A7" s="204" t="s">
        <v>42</v>
      </c>
      <c r="B7" s="303">
        <v>1800</v>
      </c>
      <c r="C7" s="304"/>
      <c r="D7" s="210" t="s">
        <v>43</v>
      </c>
      <c r="E7" s="232"/>
      <c r="F7" s="208" t="s">
        <v>44</v>
      </c>
      <c r="G7" s="209"/>
      <c r="H7" s="204" t="s">
        <v>45</v>
      </c>
      <c r="I7" s="207"/>
      <c r="J7" s="231" t="s">
        <v>31</v>
      </c>
      <c r="K7" s="272" t="s">
        <v>32</v>
      </c>
    </row>
    <row r="8" s="192" customFormat="1" ht="15" spans="1:11">
      <c r="A8" s="305"/>
      <c r="B8" s="218"/>
      <c r="C8" s="219"/>
      <c r="D8" s="217" t="s">
        <v>46</v>
      </c>
      <c r="E8" s="220"/>
      <c r="F8" s="221" t="s">
        <v>47</v>
      </c>
      <c r="G8" s="222"/>
      <c r="H8" s="217" t="s">
        <v>48</v>
      </c>
      <c r="I8" s="220"/>
      <c r="J8" s="241" t="s">
        <v>31</v>
      </c>
      <c r="K8" s="274" t="s">
        <v>32</v>
      </c>
    </row>
    <row r="9" s="192" customFormat="1" ht="15" spans="1:11">
      <c r="A9" s="306" t="s">
        <v>49</v>
      </c>
      <c r="B9" s="307"/>
      <c r="C9" s="307"/>
      <c r="D9" s="307"/>
      <c r="E9" s="307"/>
      <c r="F9" s="307"/>
      <c r="G9" s="307"/>
      <c r="H9" s="307"/>
      <c r="I9" s="307"/>
      <c r="J9" s="307"/>
      <c r="K9" s="349"/>
    </row>
    <row r="10" s="192" customFormat="1" ht="15" spans="1:11">
      <c r="A10" s="308" t="s">
        <v>50</v>
      </c>
      <c r="B10" s="309"/>
      <c r="C10" s="309"/>
      <c r="D10" s="309"/>
      <c r="E10" s="309"/>
      <c r="F10" s="309"/>
      <c r="G10" s="309"/>
      <c r="H10" s="309"/>
      <c r="I10" s="309"/>
      <c r="J10" s="309"/>
      <c r="K10" s="350"/>
    </row>
    <row r="11" s="192" customFormat="1" ht="14.25" spans="1:11">
      <c r="A11" s="310" t="s">
        <v>51</v>
      </c>
      <c r="B11" s="311" t="s">
        <v>52</v>
      </c>
      <c r="C11" s="312" t="s">
        <v>53</v>
      </c>
      <c r="D11" s="313"/>
      <c r="E11" s="314" t="s">
        <v>54</v>
      </c>
      <c r="F11" s="311" t="s">
        <v>52</v>
      </c>
      <c r="G11" s="312" t="s">
        <v>53</v>
      </c>
      <c r="H11" s="312" t="s">
        <v>55</v>
      </c>
      <c r="I11" s="314" t="s">
        <v>56</v>
      </c>
      <c r="J11" s="311" t="s">
        <v>52</v>
      </c>
      <c r="K11" s="351" t="s">
        <v>53</v>
      </c>
    </row>
    <row r="12" s="192" customFormat="1" ht="14.25" spans="1:11">
      <c r="A12" s="210" t="s">
        <v>57</v>
      </c>
      <c r="B12" s="230" t="s">
        <v>52</v>
      </c>
      <c r="C12" s="231" t="s">
        <v>53</v>
      </c>
      <c r="D12" s="232"/>
      <c r="E12" s="233" t="s">
        <v>58</v>
      </c>
      <c r="F12" s="230" t="s">
        <v>52</v>
      </c>
      <c r="G12" s="231" t="s">
        <v>53</v>
      </c>
      <c r="H12" s="231" t="s">
        <v>55</v>
      </c>
      <c r="I12" s="233" t="s">
        <v>59</v>
      </c>
      <c r="J12" s="230" t="s">
        <v>52</v>
      </c>
      <c r="K12" s="272" t="s">
        <v>53</v>
      </c>
    </row>
    <row r="13" s="192" customFormat="1" ht="14.25" spans="1:11">
      <c r="A13" s="210" t="s">
        <v>60</v>
      </c>
      <c r="B13" s="230" t="s">
        <v>52</v>
      </c>
      <c r="C13" s="231" t="s">
        <v>53</v>
      </c>
      <c r="D13" s="232"/>
      <c r="E13" s="233" t="s">
        <v>61</v>
      </c>
      <c r="F13" s="231" t="s">
        <v>62</v>
      </c>
      <c r="G13" s="231" t="s">
        <v>63</v>
      </c>
      <c r="H13" s="231" t="s">
        <v>55</v>
      </c>
      <c r="I13" s="233" t="s">
        <v>64</v>
      </c>
      <c r="J13" s="230" t="s">
        <v>52</v>
      </c>
      <c r="K13" s="272" t="s">
        <v>53</v>
      </c>
    </row>
    <row r="14" s="192" customFormat="1" ht="15" spans="1:11">
      <c r="A14" s="217" t="s">
        <v>65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76"/>
    </row>
    <row r="15" s="192" customFormat="1" ht="15" spans="1:11">
      <c r="A15" s="308" t="s">
        <v>66</v>
      </c>
      <c r="B15" s="309"/>
      <c r="C15" s="309"/>
      <c r="D15" s="309"/>
      <c r="E15" s="309"/>
      <c r="F15" s="309"/>
      <c r="G15" s="309"/>
      <c r="H15" s="309"/>
      <c r="I15" s="309"/>
      <c r="J15" s="309"/>
      <c r="K15" s="350"/>
    </row>
    <row r="16" s="192" customFormat="1" ht="14.25" spans="1:11">
      <c r="A16" s="315" t="s">
        <v>67</v>
      </c>
      <c r="B16" s="312" t="s">
        <v>62</v>
      </c>
      <c r="C16" s="312" t="s">
        <v>63</v>
      </c>
      <c r="D16" s="316"/>
      <c r="E16" s="317" t="s">
        <v>68</v>
      </c>
      <c r="F16" s="312" t="s">
        <v>62</v>
      </c>
      <c r="G16" s="312" t="s">
        <v>63</v>
      </c>
      <c r="H16" s="318"/>
      <c r="I16" s="317" t="s">
        <v>69</v>
      </c>
      <c r="J16" s="312" t="s">
        <v>62</v>
      </c>
      <c r="K16" s="351" t="s">
        <v>63</v>
      </c>
    </row>
    <row r="17" s="192" customFormat="1" customHeight="1" spans="1:22">
      <c r="A17" s="215" t="s">
        <v>70</v>
      </c>
      <c r="B17" s="231" t="s">
        <v>62</v>
      </c>
      <c r="C17" s="231" t="s">
        <v>63</v>
      </c>
      <c r="D17" s="205"/>
      <c r="E17" s="247" t="s">
        <v>71</v>
      </c>
      <c r="F17" s="231" t="s">
        <v>62</v>
      </c>
      <c r="G17" s="231" t="s">
        <v>63</v>
      </c>
      <c r="H17" s="319"/>
      <c r="I17" s="247" t="s">
        <v>72</v>
      </c>
      <c r="J17" s="231" t="s">
        <v>62</v>
      </c>
      <c r="K17" s="272" t="s">
        <v>63</v>
      </c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</row>
    <row r="18" s="192" customFormat="1" ht="18" customHeight="1" spans="1:11">
      <c r="A18" s="320" t="s">
        <v>73</v>
      </c>
      <c r="B18" s="321"/>
      <c r="C18" s="321"/>
      <c r="D18" s="321"/>
      <c r="E18" s="321"/>
      <c r="F18" s="321"/>
      <c r="G18" s="321"/>
      <c r="H18" s="321"/>
      <c r="I18" s="321"/>
      <c r="J18" s="321"/>
      <c r="K18" s="353"/>
    </row>
    <row r="19" s="301" customFormat="1" ht="18" customHeight="1" spans="1:11">
      <c r="A19" s="308" t="s">
        <v>74</v>
      </c>
      <c r="B19" s="309"/>
      <c r="C19" s="309"/>
      <c r="D19" s="309"/>
      <c r="E19" s="309"/>
      <c r="F19" s="309"/>
      <c r="G19" s="309"/>
      <c r="H19" s="309"/>
      <c r="I19" s="309"/>
      <c r="J19" s="309"/>
      <c r="K19" s="350"/>
    </row>
    <row r="20" s="192" customFormat="1" customHeight="1" spans="1:11">
      <c r="A20" s="322" t="s">
        <v>75</v>
      </c>
      <c r="B20" s="323"/>
      <c r="C20" s="323"/>
      <c r="D20" s="323"/>
      <c r="E20" s="323"/>
      <c r="F20" s="323"/>
      <c r="G20" s="323"/>
      <c r="H20" s="323"/>
      <c r="I20" s="323"/>
      <c r="J20" s="323"/>
      <c r="K20" s="354"/>
    </row>
    <row r="21" s="192" customFormat="1" ht="21.75" customHeight="1" spans="1:11">
      <c r="A21" s="324" t="s">
        <v>76</v>
      </c>
      <c r="B21" s="247" t="s">
        <v>77</v>
      </c>
      <c r="C21" s="247" t="s">
        <v>78</v>
      </c>
      <c r="D21" s="247" t="s">
        <v>79</v>
      </c>
      <c r="E21" s="247" t="s">
        <v>80</v>
      </c>
      <c r="F21" s="247" t="s">
        <v>81</v>
      </c>
      <c r="G21" s="247" t="s">
        <v>82</v>
      </c>
      <c r="H21" s="247" t="s">
        <v>83</v>
      </c>
      <c r="I21" s="247" t="s">
        <v>84</v>
      </c>
      <c r="J21" s="247" t="s">
        <v>85</v>
      </c>
      <c r="K21" s="284" t="s">
        <v>86</v>
      </c>
    </row>
    <row r="22" s="192" customFormat="1" customHeight="1" spans="1:11">
      <c r="A22" s="216" t="s">
        <v>87</v>
      </c>
      <c r="B22" s="325"/>
      <c r="C22" s="325"/>
      <c r="D22" s="325">
        <v>0.5</v>
      </c>
      <c r="E22" s="325">
        <v>0.5</v>
      </c>
      <c r="F22" s="325">
        <v>0.5</v>
      </c>
      <c r="G22" s="325">
        <v>0.5</v>
      </c>
      <c r="H22" s="325">
        <v>0.5</v>
      </c>
      <c r="I22" s="325">
        <v>0.5</v>
      </c>
      <c r="J22" s="325"/>
      <c r="K22" s="355" t="s">
        <v>88</v>
      </c>
    </row>
    <row r="23" s="192" customFormat="1" customHeight="1" spans="1:11">
      <c r="A23" s="216" t="s">
        <v>89</v>
      </c>
      <c r="B23" s="325"/>
      <c r="C23" s="325"/>
      <c r="D23" s="325">
        <v>0.5</v>
      </c>
      <c r="E23" s="325">
        <v>0.5</v>
      </c>
      <c r="F23" s="325">
        <v>0.5</v>
      </c>
      <c r="G23" s="325">
        <v>0.5</v>
      </c>
      <c r="H23" s="325">
        <v>0.5</v>
      </c>
      <c r="I23" s="325">
        <v>0.5</v>
      </c>
      <c r="J23" s="325"/>
      <c r="K23" s="356" t="s">
        <v>88</v>
      </c>
    </row>
    <row r="24" s="192" customFormat="1" customHeight="1" spans="1:11">
      <c r="A24" s="216"/>
      <c r="B24" s="325"/>
      <c r="C24" s="325"/>
      <c r="D24" s="325"/>
      <c r="E24" s="325"/>
      <c r="F24" s="325"/>
      <c r="G24" s="325"/>
      <c r="H24" s="325"/>
      <c r="I24" s="325"/>
      <c r="J24" s="325"/>
      <c r="K24" s="356"/>
    </row>
    <row r="25" s="192" customFormat="1" customHeight="1" spans="1:11">
      <c r="A25" s="216"/>
      <c r="B25" s="325"/>
      <c r="C25" s="325"/>
      <c r="D25" s="325"/>
      <c r="E25" s="325"/>
      <c r="F25" s="325"/>
      <c r="G25" s="325"/>
      <c r="H25" s="325"/>
      <c r="I25" s="325"/>
      <c r="J25" s="325"/>
      <c r="K25" s="357"/>
    </row>
    <row r="26" s="192" customFormat="1" customHeight="1" spans="1:11">
      <c r="A26" s="216"/>
      <c r="B26" s="325"/>
      <c r="C26" s="325"/>
      <c r="D26" s="325"/>
      <c r="E26" s="325"/>
      <c r="F26" s="325"/>
      <c r="G26" s="325"/>
      <c r="H26" s="325"/>
      <c r="I26" s="325"/>
      <c r="J26" s="325"/>
      <c r="K26" s="357"/>
    </row>
    <row r="27" s="192" customFormat="1" customHeight="1" spans="1:11">
      <c r="A27" s="216"/>
      <c r="B27" s="325"/>
      <c r="C27" s="325"/>
      <c r="D27" s="325"/>
      <c r="E27" s="325"/>
      <c r="F27" s="325"/>
      <c r="G27" s="325"/>
      <c r="H27" s="325"/>
      <c r="I27" s="325"/>
      <c r="J27" s="325"/>
      <c r="K27" s="357"/>
    </row>
    <row r="28" s="192" customFormat="1" customHeight="1" spans="1:11">
      <c r="A28" s="216"/>
      <c r="B28" s="325"/>
      <c r="C28" s="325"/>
      <c r="D28" s="325"/>
      <c r="E28" s="325"/>
      <c r="F28" s="325"/>
      <c r="G28" s="325"/>
      <c r="H28" s="325"/>
      <c r="I28" s="325"/>
      <c r="J28" s="325"/>
      <c r="K28" s="357"/>
    </row>
    <row r="29" s="192" customFormat="1" ht="18" customHeight="1" spans="1:11">
      <c r="A29" s="326" t="s">
        <v>90</v>
      </c>
      <c r="B29" s="327"/>
      <c r="C29" s="327"/>
      <c r="D29" s="327"/>
      <c r="E29" s="327"/>
      <c r="F29" s="327"/>
      <c r="G29" s="327"/>
      <c r="H29" s="327"/>
      <c r="I29" s="327"/>
      <c r="J29" s="327"/>
      <c r="K29" s="358"/>
    </row>
    <row r="30" s="192" customFormat="1" ht="18.75" customHeight="1" spans="1:11">
      <c r="A30" s="328" t="s">
        <v>91</v>
      </c>
      <c r="B30" s="329"/>
      <c r="C30" s="329"/>
      <c r="D30" s="329"/>
      <c r="E30" s="329"/>
      <c r="F30" s="329"/>
      <c r="G30" s="329"/>
      <c r="H30" s="329"/>
      <c r="I30" s="329"/>
      <c r="J30" s="329"/>
      <c r="K30" s="359"/>
    </row>
    <row r="31" s="192" customFormat="1" ht="18.75" customHeight="1" spans="1:11">
      <c r="A31" s="330"/>
      <c r="B31" s="331"/>
      <c r="C31" s="331"/>
      <c r="D31" s="331"/>
      <c r="E31" s="331"/>
      <c r="F31" s="331"/>
      <c r="G31" s="331"/>
      <c r="H31" s="331"/>
      <c r="I31" s="331"/>
      <c r="J31" s="331"/>
      <c r="K31" s="360"/>
    </row>
    <row r="32" s="192" customFormat="1" ht="18" customHeight="1" spans="1:11">
      <c r="A32" s="326" t="s">
        <v>92</v>
      </c>
      <c r="B32" s="327"/>
      <c r="C32" s="327"/>
      <c r="D32" s="327"/>
      <c r="E32" s="327"/>
      <c r="F32" s="327"/>
      <c r="G32" s="327"/>
      <c r="H32" s="327"/>
      <c r="I32" s="327"/>
      <c r="J32" s="327"/>
      <c r="K32" s="358"/>
    </row>
    <row r="33" s="192" customFormat="1" ht="14.25" spans="1:11">
      <c r="A33" s="332" t="s">
        <v>93</v>
      </c>
      <c r="B33" s="333"/>
      <c r="C33" s="333"/>
      <c r="D33" s="333"/>
      <c r="E33" s="333"/>
      <c r="F33" s="333"/>
      <c r="G33" s="333"/>
      <c r="H33" s="333"/>
      <c r="I33" s="333"/>
      <c r="J33" s="333"/>
      <c r="K33" s="361"/>
    </row>
    <row r="34" s="192" customFormat="1" ht="15" spans="1:11">
      <c r="A34" s="117" t="s">
        <v>94</v>
      </c>
      <c r="B34" s="119"/>
      <c r="C34" s="231" t="s">
        <v>31</v>
      </c>
      <c r="D34" s="231" t="s">
        <v>32</v>
      </c>
      <c r="E34" s="334" t="s">
        <v>95</v>
      </c>
      <c r="F34" s="335"/>
      <c r="G34" s="335"/>
      <c r="H34" s="335"/>
      <c r="I34" s="335"/>
      <c r="J34" s="335"/>
      <c r="K34" s="362"/>
    </row>
    <row r="35" s="192" customFormat="1" ht="15" spans="1:11">
      <c r="A35" s="336" t="s">
        <v>96</v>
      </c>
      <c r="B35" s="336"/>
      <c r="C35" s="336"/>
      <c r="D35" s="336"/>
      <c r="E35" s="336"/>
      <c r="F35" s="336"/>
      <c r="G35" s="336"/>
      <c r="H35" s="336"/>
      <c r="I35" s="336"/>
      <c r="J35" s="336"/>
      <c r="K35" s="336"/>
    </row>
    <row r="36" s="192" customFormat="1" ht="14.25" spans="1:11">
      <c r="A36" s="337" t="s">
        <v>97</v>
      </c>
      <c r="B36" s="338"/>
      <c r="C36" s="338"/>
      <c r="D36" s="338"/>
      <c r="E36" s="338"/>
      <c r="F36" s="338"/>
      <c r="G36" s="338"/>
      <c r="H36" s="338"/>
      <c r="I36" s="338"/>
      <c r="J36" s="338"/>
      <c r="K36" s="363"/>
    </row>
    <row r="37" s="192" customFormat="1" ht="14.25" spans="1:11">
      <c r="A37" s="254" t="s">
        <v>98</v>
      </c>
      <c r="B37" s="255"/>
      <c r="C37" s="255"/>
      <c r="D37" s="255"/>
      <c r="E37" s="255"/>
      <c r="F37" s="255"/>
      <c r="G37" s="255"/>
      <c r="H37" s="255"/>
      <c r="I37" s="255"/>
      <c r="J37" s="255"/>
      <c r="K37" s="287"/>
    </row>
    <row r="38" s="192" customFormat="1" ht="14.25" spans="1:11">
      <c r="A38" s="254" t="s">
        <v>99</v>
      </c>
      <c r="B38" s="255"/>
      <c r="C38" s="255"/>
      <c r="D38" s="255"/>
      <c r="E38" s="255"/>
      <c r="F38" s="255"/>
      <c r="G38" s="255"/>
      <c r="H38" s="255"/>
      <c r="I38" s="255"/>
      <c r="J38" s="255"/>
      <c r="K38" s="287"/>
    </row>
    <row r="39" s="192" customFormat="1" ht="14.25" spans="1:11">
      <c r="A39" s="254"/>
      <c r="B39" s="255"/>
      <c r="C39" s="255"/>
      <c r="D39" s="255"/>
      <c r="E39" s="255"/>
      <c r="F39" s="255"/>
      <c r="G39" s="255"/>
      <c r="H39" s="255"/>
      <c r="I39" s="255"/>
      <c r="J39" s="255"/>
      <c r="K39" s="287"/>
    </row>
    <row r="40" s="192" customFormat="1" ht="14.25" spans="1:11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287"/>
    </row>
    <row r="41" s="192" customFormat="1" ht="14.25" spans="1:11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287"/>
    </row>
    <row r="42" s="192" customFormat="1" ht="14.25" spans="1:11">
      <c r="A42" s="254"/>
      <c r="B42" s="255"/>
      <c r="C42" s="255"/>
      <c r="D42" s="255"/>
      <c r="E42" s="255"/>
      <c r="F42" s="255"/>
      <c r="G42" s="255"/>
      <c r="H42" s="255"/>
      <c r="I42" s="255"/>
      <c r="J42" s="255"/>
      <c r="K42" s="287"/>
    </row>
    <row r="43" s="192" customFormat="1" ht="15" spans="1:11">
      <c r="A43" s="249" t="s">
        <v>100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85"/>
    </row>
    <row r="44" s="192" customFormat="1" ht="15" spans="1:11">
      <c r="A44" s="308" t="s">
        <v>101</v>
      </c>
      <c r="B44" s="309"/>
      <c r="C44" s="309"/>
      <c r="D44" s="309"/>
      <c r="E44" s="309"/>
      <c r="F44" s="309"/>
      <c r="G44" s="309"/>
      <c r="H44" s="309"/>
      <c r="I44" s="309"/>
      <c r="J44" s="309"/>
      <c r="K44" s="350"/>
    </row>
    <row r="45" s="192" customFormat="1" ht="14.25" spans="1:11">
      <c r="A45" s="315" t="s">
        <v>102</v>
      </c>
      <c r="B45" s="312" t="s">
        <v>62</v>
      </c>
      <c r="C45" s="312" t="s">
        <v>63</v>
      </c>
      <c r="D45" s="312" t="s">
        <v>55</v>
      </c>
      <c r="E45" s="317" t="s">
        <v>103</v>
      </c>
      <c r="F45" s="312" t="s">
        <v>62</v>
      </c>
      <c r="G45" s="312" t="s">
        <v>63</v>
      </c>
      <c r="H45" s="312" t="s">
        <v>55</v>
      </c>
      <c r="I45" s="317" t="s">
        <v>104</v>
      </c>
      <c r="J45" s="312" t="s">
        <v>62</v>
      </c>
      <c r="K45" s="351" t="s">
        <v>63</v>
      </c>
    </row>
    <row r="46" s="192" customFormat="1" ht="14.25" spans="1:11">
      <c r="A46" s="215" t="s">
        <v>54</v>
      </c>
      <c r="B46" s="231" t="s">
        <v>62</v>
      </c>
      <c r="C46" s="231" t="s">
        <v>63</v>
      </c>
      <c r="D46" s="231" t="s">
        <v>55</v>
      </c>
      <c r="E46" s="247" t="s">
        <v>61</v>
      </c>
      <c r="F46" s="231" t="s">
        <v>62</v>
      </c>
      <c r="G46" s="231" t="s">
        <v>63</v>
      </c>
      <c r="H46" s="231" t="s">
        <v>55</v>
      </c>
      <c r="I46" s="247" t="s">
        <v>72</v>
      </c>
      <c r="J46" s="231" t="s">
        <v>62</v>
      </c>
      <c r="K46" s="272" t="s">
        <v>63</v>
      </c>
    </row>
    <row r="47" s="192" customFormat="1" ht="15" spans="1:11">
      <c r="A47" s="217" t="s">
        <v>65</v>
      </c>
      <c r="B47" s="220"/>
      <c r="C47" s="220"/>
      <c r="D47" s="220"/>
      <c r="E47" s="220"/>
      <c r="F47" s="220"/>
      <c r="G47" s="220"/>
      <c r="H47" s="220"/>
      <c r="I47" s="220"/>
      <c r="J47" s="220"/>
      <c r="K47" s="276"/>
    </row>
    <row r="48" s="192" customFormat="1" ht="15" spans="1:11">
      <c r="A48" s="336" t="s">
        <v>105</v>
      </c>
      <c r="B48" s="336"/>
      <c r="C48" s="336"/>
      <c r="D48" s="336"/>
      <c r="E48" s="336"/>
      <c r="F48" s="336"/>
      <c r="G48" s="336"/>
      <c r="H48" s="336"/>
      <c r="I48" s="336"/>
      <c r="J48" s="336"/>
      <c r="K48" s="336"/>
    </row>
    <row r="49" s="192" customFormat="1" ht="15" spans="1:11">
      <c r="A49" s="337"/>
      <c r="B49" s="338"/>
      <c r="C49" s="338"/>
      <c r="D49" s="338"/>
      <c r="E49" s="338"/>
      <c r="F49" s="338"/>
      <c r="G49" s="338"/>
      <c r="H49" s="338"/>
      <c r="I49" s="338"/>
      <c r="J49" s="338"/>
      <c r="K49" s="363"/>
    </row>
    <row r="50" s="192" customFormat="1" ht="15" spans="1:11">
      <c r="A50" s="339" t="s">
        <v>106</v>
      </c>
      <c r="B50" s="340" t="s">
        <v>107</v>
      </c>
      <c r="C50" s="340"/>
      <c r="D50" s="341" t="s">
        <v>108</v>
      </c>
      <c r="E50" s="342" t="s">
        <v>109</v>
      </c>
      <c r="F50" s="343" t="s">
        <v>110</v>
      </c>
      <c r="G50" s="344" t="s">
        <v>111</v>
      </c>
      <c r="H50" s="345" t="s">
        <v>112</v>
      </c>
      <c r="I50" s="364"/>
      <c r="J50" s="365" t="s">
        <v>113</v>
      </c>
      <c r="K50" s="366"/>
    </row>
    <row r="51" s="192" customFormat="1" ht="15" spans="1:11">
      <c r="A51" s="336" t="s">
        <v>114</v>
      </c>
      <c r="B51" s="336"/>
      <c r="C51" s="336"/>
      <c r="D51" s="336"/>
      <c r="E51" s="336"/>
      <c r="F51" s="336"/>
      <c r="G51" s="336"/>
      <c r="H51" s="336"/>
      <c r="I51" s="336"/>
      <c r="J51" s="336"/>
      <c r="K51" s="336"/>
    </row>
    <row r="52" s="192" customFormat="1" ht="15" spans="1:11">
      <c r="A52" s="346"/>
      <c r="B52" s="347"/>
      <c r="C52" s="347"/>
      <c r="D52" s="347"/>
      <c r="E52" s="347"/>
      <c r="F52" s="347"/>
      <c r="G52" s="347"/>
      <c r="H52" s="347"/>
      <c r="I52" s="347"/>
      <c r="J52" s="347"/>
      <c r="K52" s="367"/>
    </row>
    <row r="53" s="192" customFormat="1" ht="15" spans="1:11">
      <c r="A53" s="339" t="s">
        <v>106</v>
      </c>
      <c r="B53" s="340" t="s">
        <v>107</v>
      </c>
      <c r="C53" s="340"/>
      <c r="D53" s="341" t="s">
        <v>108</v>
      </c>
      <c r="E53" s="348"/>
      <c r="F53" s="343" t="s">
        <v>115</v>
      </c>
      <c r="G53" s="344"/>
      <c r="H53" s="345" t="s">
        <v>112</v>
      </c>
      <c r="I53" s="364"/>
      <c r="J53" s="365"/>
      <c r="K53" s="36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2" sqref="A2:G14"/>
    </sheetView>
  </sheetViews>
  <sheetFormatPr defaultColWidth="9" defaultRowHeight="26.1" customHeight="1"/>
  <cols>
    <col min="1" max="1" width="17.125" style="58" customWidth="1"/>
    <col min="2" max="7" width="9.375" style="58" customWidth="1"/>
    <col min="8" max="8" width="1.375" style="58" customWidth="1"/>
    <col min="9" max="9" width="16.5" style="58" customWidth="1"/>
    <col min="10" max="10" width="17" style="58" customWidth="1"/>
    <col min="11" max="11" width="18.5" style="58" customWidth="1"/>
    <col min="12" max="12" width="16.625" style="58" customWidth="1"/>
    <col min="13" max="13" width="14.125" style="58" customWidth="1"/>
    <col min="14" max="14" width="16.375" style="58" customWidth="1"/>
    <col min="15" max="16384" width="9" style="58"/>
  </cols>
  <sheetData>
    <row r="1" s="58" customFormat="1" ht="30" customHeight="1" spans="1:14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="58" customFormat="1" ht="29.1" customHeight="1" spans="1:14">
      <c r="A2" s="61" t="s">
        <v>26</v>
      </c>
      <c r="B2" s="62" t="s">
        <v>27</v>
      </c>
      <c r="C2" s="62"/>
      <c r="D2" s="63" t="s">
        <v>33</v>
      </c>
      <c r="E2" s="62" t="s">
        <v>34</v>
      </c>
      <c r="F2" s="62"/>
      <c r="G2" s="62"/>
      <c r="H2" s="64"/>
      <c r="I2" s="84" t="s">
        <v>22</v>
      </c>
      <c r="J2" s="62" t="s">
        <v>21</v>
      </c>
      <c r="K2" s="62"/>
      <c r="L2" s="62"/>
      <c r="M2" s="62"/>
      <c r="N2" s="85"/>
    </row>
    <row r="3" s="58" customFormat="1" ht="29.1" customHeight="1" spans="1:14">
      <c r="A3" s="65" t="s">
        <v>116</v>
      </c>
      <c r="B3" s="66" t="s">
        <v>117</v>
      </c>
      <c r="C3" s="66"/>
      <c r="D3" s="66"/>
      <c r="E3" s="66"/>
      <c r="F3" s="66"/>
      <c r="G3" s="66"/>
      <c r="H3" s="67"/>
      <c r="I3" s="86" t="s">
        <v>118</v>
      </c>
      <c r="J3" s="86"/>
      <c r="K3" s="86"/>
      <c r="L3" s="86"/>
      <c r="M3" s="86"/>
      <c r="N3" s="87"/>
    </row>
    <row r="4" s="58" customFormat="1" ht="29.1" customHeight="1" spans="1:14">
      <c r="A4" s="65"/>
      <c r="B4" s="68" t="s">
        <v>79</v>
      </c>
      <c r="C4" s="68" t="s">
        <v>80</v>
      </c>
      <c r="D4" s="69" t="s">
        <v>81</v>
      </c>
      <c r="E4" s="68" t="s">
        <v>82</v>
      </c>
      <c r="F4" s="68" t="s">
        <v>83</v>
      </c>
      <c r="G4" s="68" t="s">
        <v>84</v>
      </c>
      <c r="H4" s="67"/>
      <c r="I4" s="296" t="s">
        <v>119</v>
      </c>
      <c r="J4" s="296" t="s">
        <v>120</v>
      </c>
      <c r="K4" s="296"/>
      <c r="L4" s="296"/>
      <c r="M4" s="296"/>
      <c r="N4" s="297"/>
    </row>
    <row r="5" s="58" customFormat="1" ht="33" customHeight="1" spans="1:14">
      <c r="A5" s="65"/>
      <c r="B5" s="70" t="s">
        <v>121</v>
      </c>
      <c r="C5" s="71" t="s">
        <v>122</v>
      </c>
      <c r="D5" s="72" t="s">
        <v>123</v>
      </c>
      <c r="E5" s="71" t="s">
        <v>124</v>
      </c>
      <c r="F5" s="71" t="s">
        <v>125</v>
      </c>
      <c r="G5" s="71" t="s">
        <v>126</v>
      </c>
      <c r="H5" s="67"/>
      <c r="I5" s="88" t="s">
        <v>127</v>
      </c>
      <c r="J5" s="88" t="s">
        <v>127</v>
      </c>
      <c r="K5" s="88"/>
      <c r="L5" s="88"/>
      <c r="M5" s="88"/>
      <c r="N5" s="88"/>
    </row>
    <row r="6" s="293" customFormat="1" ht="33" customHeight="1" spans="1:14">
      <c r="A6" s="71" t="s">
        <v>128</v>
      </c>
      <c r="B6" s="73">
        <f>C6-2.1</f>
        <v>96.8</v>
      </c>
      <c r="C6" s="73">
        <f>D6-2.1</f>
        <v>98.9</v>
      </c>
      <c r="D6" s="74">
        <v>101</v>
      </c>
      <c r="E6" s="73">
        <f t="shared" ref="E6:G6" si="0">D6+2.1</f>
        <v>103.1</v>
      </c>
      <c r="F6" s="73">
        <f t="shared" si="0"/>
        <v>105.2</v>
      </c>
      <c r="G6" s="73">
        <f t="shared" si="0"/>
        <v>107.3</v>
      </c>
      <c r="H6" s="73"/>
      <c r="I6" s="92" t="s">
        <v>129</v>
      </c>
      <c r="J6" s="92" t="s">
        <v>130</v>
      </c>
      <c r="K6" s="71"/>
      <c r="L6" s="298"/>
      <c r="M6" s="298"/>
      <c r="N6" s="298"/>
    </row>
    <row r="7" s="293" customFormat="1" ht="33" customHeight="1" spans="1:14">
      <c r="A7" s="71" t="s">
        <v>131</v>
      </c>
      <c r="B7" s="73">
        <f>C7-1.5</f>
        <v>70</v>
      </c>
      <c r="C7" s="73">
        <f>D7-1.5</f>
        <v>71.5</v>
      </c>
      <c r="D7" s="74">
        <v>73</v>
      </c>
      <c r="E7" s="73">
        <f t="shared" ref="E7:G7" si="1">D7+1.5</f>
        <v>74.5</v>
      </c>
      <c r="F7" s="73">
        <f t="shared" si="1"/>
        <v>76</v>
      </c>
      <c r="G7" s="73">
        <f t="shared" si="1"/>
        <v>77.5</v>
      </c>
      <c r="H7" s="73"/>
      <c r="I7" s="92" t="s">
        <v>132</v>
      </c>
      <c r="J7" s="92" t="s">
        <v>133</v>
      </c>
      <c r="K7" s="299"/>
      <c r="L7" s="298"/>
      <c r="M7" s="298"/>
      <c r="N7" s="298"/>
    </row>
    <row r="8" s="293" customFormat="1" ht="33" customHeight="1" spans="1:14">
      <c r="A8" s="71" t="s">
        <v>134</v>
      </c>
      <c r="B8" s="73">
        <f>C8-4</f>
        <v>76</v>
      </c>
      <c r="C8" s="73">
        <f>D8-4</f>
        <v>80</v>
      </c>
      <c r="D8" s="74" t="s">
        <v>135</v>
      </c>
      <c r="E8" s="73">
        <f>D8+4</f>
        <v>88</v>
      </c>
      <c r="F8" s="73">
        <f>E8+5</f>
        <v>93</v>
      </c>
      <c r="G8" s="73">
        <f>F8+6</f>
        <v>99</v>
      </c>
      <c r="H8" s="73"/>
      <c r="I8" s="92" t="s">
        <v>136</v>
      </c>
      <c r="J8" s="92" t="s">
        <v>137</v>
      </c>
      <c r="K8" s="299"/>
      <c r="L8" s="298"/>
      <c r="M8" s="298"/>
      <c r="N8" s="298"/>
    </row>
    <row r="9" s="293" customFormat="1" ht="33" customHeight="1" spans="1:14">
      <c r="A9" s="71" t="s">
        <v>138</v>
      </c>
      <c r="B9" s="73">
        <f>C9-3.6</f>
        <v>100.8</v>
      </c>
      <c r="C9" s="73">
        <f>D9-3.6</f>
        <v>104.4</v>
      </c>
      <c r="D9" s="74" t="s">
        <v>139</v>
      </c>
      <c r="E9" s="73">
        <f t="shared" ref="E9:G9" si="2">D9+4</f>
        <v>112</v>
      </c>
      <c r="F9" s="73">
        <f t="shared" si="2"/>
        <v>116</v>
      </c>
      <c r="G9" s="73">
        <f t="shared" si="2"/>
        <v>120</v>
      </c>
      <c r="H9" s="73"/>
      <c r="I9" s="92" t="s">
        <v>140</v>
      </c>
      <c r="J9" s="92" t="s">
        <v>136</v>
      </c>
      <c r="K9" s="299"/>
      <c r="L9" s="298"/>
      <c r="M9" s="298"/>
      <c r="N9" s="298"/>
    </row>
    <row r="10" s="294" customFormat="1" ht="33" customHeight="1" spans="1:14">
      <c r="A10" s="75" t="s">
        <v>141</v>
      </c>
      <c r="B10" s="73">
        <f>C10-2.3/2</f>
        <v>31</v>
      </c>
      <c r="C10" s="73">
        <f>D10-2.3/2</f>
        <v>32.15</v>
      </c>
      <c r="D10" s="74">
        <v>33.3</v>
      </c>
      <c r="E10" s="73">
        <f t="shared" ref="E10:G10" si="3">D10+2.6/2</f>
        <v>34.6</v>
      </c>
      <c r="F10" s="73">
        <f t="shared" si="3"/>
        <v>35.9</v>
      </c>
      <c r="G10" s="73">
        <f t="shared" si="3"/>
        <v>37.2</v>
      </c>
      <c r="H10" s="73"/>
      <c r="I10" s="92" t="s">
        <v>142</v>
      </c>
      <c r="J10" s="92" t="s">
        <v>143</v>
      </c>
      <c r="K10" s="299"/>
      <c r="L10" s="300"/>
      <c r="M10" s="300"/>
      <c r="N10" s="300"/>
    </row>
    <row r="11" s="294" customFormat="1" ht="33" customHeight="1" spans="1:14">
      <c r="A11" s="75" t="s">
        <v>144</v>
      </c>
      <c r="B11" s="73">
        <v>13.5</v>
      </c>
      <c r="C11" s="73">
        <v>14</v>
      </c>
      <c r="D11" s="74">
        <v>14.5</v>
      </c>
      <c r="E11" s="73">
        <v>15</v>
      </c>
      <c r="F11" s="73">
        <v>15.5</v>
      </c>
      <c r="G11" s="73">
        <v>16.2</v>
      </c>
      <c r="H11" s="73"/>
      <c r="I11" s="92" t="s">
        <v>145</v>
      </c>
      <c r="J11" s="92" t="s">
        <v>130</v>
      </c>
      <c r="K11" s="299"/>
      <c r="L11" s="300"/>
      <c r="M11" s="300"/>
      <c r="N11" s="300"/>
    </row>
    <row r="12" s="294" customFormat="1" ht="33" customHeight="1" spans="1:14">
      <c r="A12" s="75" t="s">
        <v>146</v>
      </c>
      <c r="B12" s="73">
        <f>C12-0.7</f>
        <v>22.6</v>
      </c>
      <c r="C12" s="73">
        <f>D12-0.7</f>
        <v>23.3</v>
      </c>
      <c r="D12" s="74">
        <v>24</v>
      </c>
      <c r="E12" s="73">
        <f>D12+0.7</f>
        <v>24.7</v>
      </c>
      <c r="F12" s="73">
        <f>E12+0.7</f>
        <v>25.4</v>
      </c>
      <c r="G12" s="73">
        <f>F12+0.9</f>
        <v>26.3</v>
      </c>
      <c r="H12" s="73"/>
      <c r="I12" s="92" t="s">
        <v>136</v>
      </c>
      <c r="J12" s="92" t="s">
        <v>136</v>
      </c>
      <c r="K12" s="299"/>
      <c r="L12" s="300"/>
      <c r="M12" s="300"/>
      <c r="N12" s="300"/>
    </row>
    <row r="13" s="295" customFormat="1" ht="33" customHeight="1" spans="1:14">
      <c r="A13" s="71" t="s">
        <v>147</v>
      </c>
      <c r="B13" s="73">
        <f>C13-0.7</f>
        <v>27.7</v>
      </c>
      <c r="C13" s="73">
        <f>D13-0.6</f>
        <v>28.4</v>
      </c>
      <c r="D13" s="74">
        <v>29</v>
      </c>
      <c r="E13" s="73">
        <f>D13+0.6</f>
        <v>29.6</v>
      </c>
      <c r="F13" s="73">
        <f>E13+0.7</f>
        <v>30.3</v>
      </c>
      <c r="G13" s="73">
        <f>F13+0.6</f>
        <v>30.9</v>
      </c>
      <c r="H13" s="73">
        <f>G13+0.7</f>
        <v>31.6</v>
      </c>
      <c r="I13" s="92" t="s">
        <v>148</v>
      </c>
      <c r="J13" s="92" t="s">
        <v>148</v>
      </c>
      <c r="K13" s="299"/>
      <c r="L13" s="299"/>
      <c r="M13" s="299"/>
      <c r="N13" s="299"/>
    </row>
    <row r="14" s="295" customFormat="1" ht="33" customHeight="1" spans="1:14">
      <c r="A14" s="71" t="s">
        <v>149</v>
      </c>
      <c r="B14" s="73">
        <f>C14-0.9</f>
        <v>41.2</v>
      </c>
      <c r="C14" s="73">
        <f>D14-0.9</f>
        <v>42.1</v>
      </c>
      <c r="D14" s="74">
        <v>43</v>
      </c>
      <c r="E14" s="73">
        <f t="shared" ref="E14:H14" si="4">D14+1.1</f>
        <v>44.1</v>
      </c>
      <c r="F14" s="73">
        <f t="shared" si="4"/>
        <v>45.2</v>
      </c>
      <c r="G14" s="73">
        <f t="shared" si="4"/>
        <v>46.3</v>
      </c>
      <c r="H14" s="73">
        <f t="shared" si="4"/>
        <v>47.4</v>
      </c>
      <c r="I14" s="92" t="s">
        <v>150</v>
      </c>
      <c r="J14" s="92" t="s">
        <v>136</v>
      </c>
      <c r="K14" s="299"/>
      <c r="L14" s="299"/>
      <c r="M14" s="299"/>
      <c r="N14" s="299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2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25" workbookViewId="0">
      <selection activeCell="S43" sqref="S43"/>
    </sheetView>
  </sheetViews>
  <sheetFormatPr defaultColWidth="10" defaultRowHeight="16.5" customHeight="1"/>
  <cols>
    <col min="1" max="16384" width="10" style="192"/>
  </cols>
  <sheetData>
    <row r="1" s="192" customFormat="1" ht="22.5" customHeight="1" spans="1:11">
      <c r="A1" s="193" t="s">
        <v>151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="192" customFormat="1" ht="17.25" customHeight="1" spans="1:11">
      <c r="A2" s="194" t="s">
        <v>18</v>
      </c>
      <c r="B2" s="195" t="s">
        <v>19</v>
      </c>
      <c r="C2" s="195"/>
      <c r="D2" s="196" t="s">
        <v>20</v>
      </c>
      <c r="E2" s="196"/>
      <c r="F2" s="195" t="s">
        <v>21</v>
      </c>
      <c r="G2" s="195"/>
      <c r="H2" s="197" t="s">
        <v>22</v>
      </c>
      <c r="I2" s="270" t="s">
        <v>21</v>
      </c>
      <c r="J2" s="270"/>
      <c r="K2" s="271"/>
    </row>
    <row r="3" s="192" customFormat="1" customHeight="1" spans="1:11">
      <c r="A3" s="198" t="s">
        <v>23</v>
      </c>
      <c r="B3" s="199"/>
      <c r="C3" s="200"/>
      <c r="D3" s="201" t="s">
        <v>24</v>
      </c>
      <c r="E3" s="202"/>
      <c r="F3" s="202"/>
      <c r="G3" s="203"/>
      <c r="H3" s="201" t="s">
        <v>25</v>
      </c>
      <c r="I3" s="202"/>
      <c r="J3" s="202"/>
      <c r="K3" s="203"/>
    </row>
    <row r="4" s="192" customFormat="1" customHeight="1" spans="1:11">
      <c r="A4" s="204" t="s">
        <v>26</v>
      </c>
      <c r="B4" s="205" t="s">
        <v>27</v>
      </c>
      <c r="C4" s="206"/>
      <c r="D4" s="204" t="s">
        <v>28</v>
      </c>
      <c r="E4" s="207"/>
      <c r="F4" s="208" t="s">
        <v>29</v>
      </c>
      <c r="G4" s="209"/>
      <c r="H4" s="204" t="s">
        <v>152</v>
      </c>
      <c r="I4" s="207"/>
      <c r="J4" s="231" t="s">
        <v>31</v>
      </c>
      <c r="K4" s="272" t="s">
        <v>32</v>
      </c>
    </row>
    <row r="5" s="192" customFormat="1" customHeight="1" spans="1:11">
      <c r="A5" s="210" t="s">
        <v>33</v>
      </c>
      <c r="B5" s="211" t="s">
        <v>34</v>
      </c>
      <c r="C5" s="212"/>
      <c r="D5" s="204" t="s">
        <v>153</v>
      </c>
      <c r="E5" s="207"/>
      <c r="F5" s="205">
        <v>1800</v>
      </c>
      <c r="G5" s="206"/>
      <c r="H5" s="204" t="s">
        <v>154</v>
      </c>
      <c r="I5" s="207"/>
      <c r="J5" s="231" t="s">
        <v>31</v>
      </c>
      <c r="K5" s="272" t="s">
        <v>32</v>
      </c>
    </row>
    <row r="6" s="192" customFormat="1" customHeight="1" spans="1:11">
      <c r="A6" s="204" t="s">
        <v>38</v>
      </c>
      <c r="B6" s="213">
        <v>2</v>
      </c>
      <c r="C6" s="214">
        <v>6</v>
      </c>
      <c r="D6" s="204" t="s">
        <v>155</v>
      </c>
      <c r="E6" s="207"/>
      <c r="F6" s="205">
        <v>1000</v>
      </c>
      <c r="G6" s="206"/>
      <c r="H6" s="215" t="s">
        <v>156</v>
      </c>
      <c r="I6" s="247"/>
      <c r="J6" s="247"/>
      <c r="K6" s="273"/>
    </row>
    <row r="7" s="192" customFormat="1" customHeight="1" spans="1:11">
      <c r="A7" s="204" t="s">
        <v>42</v>
      </c>
      <c r="B7" s="205">
        <v>1800</v>
      </c>
      <c r="C7" s="206"/>
      <c r="D7" s="204" t="s">
        <v>157</v>
      </c>
      <c r="E7" s="207"/>
      <c r="F7" s="205">
        <v>50</v>
      </c>
      <c r="G7" s="206"/>
      <c r="H7" s="216"/>
      <c r="I7" s="231"/>
      <c r="J7" s="231"/>
      <c r="K7" s="272"/>
    </row>
    <row r="8" s="192" customFormat="1" customHeight="1" spans="1:11">
      <c r="A8" s="217"/>
      <c r="B8" s="218"/>
      <c r="C8" s="219"/>
      <c r="D8" s="217" t="s">
        <v>46</v>
      </c>
      <c r="E8" s="220"/>
      <c r="F8" s="221" t="s">
        <v>47</v>
      </c>
      <c r="G8" s="222"/>
      <c r="H8" s="223"/>
      <c r="I8" s="241"/>
      <c r="J8" s="241"/>
      <c r="K8" s="274"/>
    </row>
    <row r="9" s="192" customFormat="1" customHeight="1" spans="1:11">
      <c r="A9" s="224" t="s">
        <v>158</v>
      </c>
      <c r="B9" s="224"/>
      <c r="C9" s="224"/>
      <c r="D9" s="224"/>
      <c r="E9" s="224"/>
      <c r="F9" s="224"/>
      <c r="G9" s="224"/>
      <c r="H9" s="224"/>
      <c r="I9" s="224"/>
      <c r="J9" s="224"/>
      <c r="K9" s="224"/>
    </row>
    <row r="10" s="192" customFormat="1" customHeight="1" spans="1:11">
      <c r="A10" s="225" t="s">
        <v>51</v>
      </c>
      <c r="B10" s="226" t="s">
        <v>52</v>
      </c>
      <c r="C10" s="227" t="s">
        <v>53</v>
      </c>
      <c r="D10" s="228"/>
      <c r="E10" s="229" t="s">
        <v>56</v>
      </c>
      <c r="F10" s="226" t="s">
        <v>52</v>
      </c>
      <c r="G10" s="227" t="s">
        <v>53</v>
      </c>
      <c r="H10" s="226"/>
      <c r="I10" s="229" t="s">
        <v>54</v>
      </c>
      <c r="J10" s="226" t="s">
        <v>52</v>
      </c>
      <c r="K10" s="275" t="s">
        <v>53</v>
      </c>
    </row>
    <row r="11" s="192" customFormat="1" customHeight="1" spans="1:11">
      <c r="A11" s="210" t="s">
        <v>57</v>
      </c>
      <c r="B11" s="230" t="s">
        <v>52</v>
      </c>
      <c r="C11" s="231" t="s">
        <v>53</v>
      </c>
      <c r="D11" s="232"/>
      <c r="E11" s="233" t="s">
        <v>59</v>
      </c>
      <c r="F11" s="230" t="s">
        <v>52</v>
      </c>
      <c r="G11" s="231" t="s">
        <v>53</v>
      </c>
      <c r="H11" s="230"/>
      <c r="I11" s="233" t="s">
        <v>64</v>
      </c>
      <c r="J11" s="230" t="s">
        <v>52</v>
      </c>
      <c r="K11" s="272" t="s">
        <v>53</v>
      </c>
    </row>
    <row r="12" s="192" customFormat="1" customHeight="1" spans="1:11">
      <c r="A12" s="217" t="s">
        <v>95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76"/>
    </row>
    <row r="13" s="192" customFormat="1" customHeight="1" spans="1:11">
      <c r="A13" s="234" t="s">
        <v>159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</row>
    <row r="14" s="192" customFormat="1" customHeight="1" spans="1:11">
      <c r="A14" s="235" t="s">
        <v>160</v>
      </c>
      <c r="B14" s="236"/>
      <c r="C14" s="236"/>
      <c r="D14" s="236"/>
      <c r="E14" s="236"/>
      <c r="F14" s="236"/>
      <c r="G14" s="236"/>
      <c r="H14" s="236"/>
      <c r="I14" s="277"/>
      <c r="J14" s="277"/>
      <c r="K14" s="278"/>
    </row>
    <row r="15" s="192" customFormat="1" customHeight="1" spans="1:11">
      <c r="A15" s="237" t="s">
        <v>161</v>
      </c>
      <c r="B15" s="238"/>
      <c r="C15" s="238"/>
      <c r="D15" s="239"/>
      <c r="E15" s="240"/>
      <c r="F15" s="238"/>
      <c r="G15" s="238"/>
      <c r="H15" s="239"/>
      <c r="I15" s="279"/>
      <c r="J15" s="280"/>
      <c r="K15" s="281"/>
    </row>
    <row r="16" s="192" customFormat="1" customHeight="1" spans="1:11">
      <c r="A16" s="223"/>
      <c r="B16" s="241"/>
      <c r="C16" s="241"/>
      <c r="D16" s="241"/>
      <c r="E16" s="241"/>
      <c r="F16" s="241"/>
      <c r="G16" s="241"/>
      <c r="H16" s="241"/>
      <c r="I16" s="241"/>
      <c r="J16" s="241"/>
      <c r="K16" s="274"/>
    </row>
    <row r="17" s="192" customFormat="1" customHeight="1" spans="1:11">
      <c r="A17" s="234" t="s">
        <v>162</v>
      </c>
      <c r="B17" s="234"/>
      <c r="C17" s="234"/>
      <c r="D17" s="234"/>
      <c r="E17" s="234"/>
      <c r="F17" s="234"/>
      <c r="G17" s="234"/>
      <c r="H17" s="234"/>
      <c r="I17" s="234"/>
      <c r="J17" s="234"/>
      <c r="K17" s="234"/>
    </row>
    <row r="18" s="192" customFormat="1" customHeight="1" spans="1:11">
      <c r="A18" s="235"/>
      <c r="B18" s="236"/>
      <c r="C18" s="236"/>
      <c r="D18" s="236"/>
      <c r="E18" s="236"/>
      <c r="F18" s="236"/>
      <c r="G18" s="236"/>
      <c r="H18" s="236"/>
      <c r="I18" s="277"/>
      <c r="J18" s="277"/>
      <c r="K18" s="278"/>
    </row>
    <row r="19" s="192" customFormat="1" customHeight="1" spans="1:11">
      <c r="A19" s="237"/>
      <c r="B19" s="238"/>
      <c r="C19" s="238"/>
      <c r="D19" s="239"/>
      <c r="E19" s="240"/>
      <c r="F19" s="238"/>
      <c r="G19" s="238"/>
      <c r="H19" s="239"/>
      <c r="I19" s="279"/>
      <c r="J19" s="280"/>
      <c r="K19" s="281"/>
    </row>
    <row r="20" s="192" customFormat="1" customHeight="1" spans="1:11">
      <c r="A20" s="223"/>
      <c r="B20" s="241"/>
      <c r="C20" s="241"/>
      <c r="D20" s="241"/>
      <c r="E20" s="241"/>
      <c r="F20" s="241"/>
      <c r="G20" s="241"/>
      <c r="H20" s="241"/>
      <c r="I20" s="241"/>
      <c r="J20" s="241"/>
      <c r="K20" s="274"/>
    </row>
    <row r="21" s="192" customFormat="1" customHeight="1" spans="1:11">
      <c r="A21" s="242" t="s">
        <v>92</v>
      </c>
      <c r="B21" s="242"/>
      <c r="C21" s="242"/>
      <c r="D21" s="242"/>
      <c r="E21" s="242"/>
      <c r="F21" s="242"/>
      <c r="G21" s="242"/>
      <c r="H21" s="242"/>
      <c r="I21" s="242"/>
      <c r="J21" s="242"/>
      <c r="K21" s="242"/>
    </row>
    <row r="22" s="192" customFormat="1" customHeight="1" spans="1:11">
      <c r="A22" s="105" t="s">
        <v>93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81"/>
    </row>
    <row r="23" s="192" customFormat="1" customHeight="1" spans="1:11">
      <c r="A23" s="117" t="s">
        <v>94</v>
      </c>
      <c r="B23" s="119"/>
      <c r="C23" s="231" t="s">
        <v>31</v>
      </c>
      <c r="D23" s="231" t="s">
        <v>32</v>
      </c>
      <c r="E23" s="116"/>
      <c r="F23" s="116"/>
      <c r="G23" s="116"/>
      <c r="H23" s="116"/>
      <c r="I23" s="116"/>
      <c r="J23" s="116"/>
      <c r="K23" s="174"/>
    </row>
    <row r="24" s="192" customFormat="1" customHeight="1" spans="1:11">
      <c r="A24" s="243" t="s">
        <v>163</v>
      </c>
      <c r="B24" s="244"/>
      <c r="C24" s="244"/>
      <c r="D24" s="244"/>
      <c r="E24" s="244"/>
      <c r="F24" s="244"/>
      <c r="G24" s="244"/>
      <c r="H24" s="244"/>
      <c r="I24" s="244"/>
      <c r="J24" s="244"/>
      <c r="K24" s="282"/>
    </row>
    <row r="25" s="192" customFormat="1" customHeight="1" spans="1:11">
      <c r="A25" s="245"/>
      <c r="B25" s="246"/>
      <c r="C25" s="246"/>
      <c r="D25" s="246"/>
      <c r="E25" s="246"/>
      <c r="F25" s="246"/>
      <c r="G25" s="246"/>
      <c r="H25" s="246"/>
      <c r="I25" s="246"/>
      <c r="J25" s="246"/>
      <c r="K25" s="283"/>
    </row>
    <row r="26" s="192" customFormat="1" customHeight="1" spans="1:11">
      <c r="A26" s="224" t="s">
        <v>101</v>
      </c>
      <c r="B26" s="224"/>
      <c r="C26" s="224"/>
      <c r="D26" s="224"/>
      <c r="E26" s="224"/>
      <c r="F26" s="224"/>
      <c r="G26" s="224"/>
      <c r="H26" s="224"/>
      <c r="I26" s="224"/>
      <c r="J26" s="224"/>
      <c r="K26" s="224"/>
    </row>
    <row r="27" s="192" customFormat="1" customHeight="1" spans="1:11">
      <c r="A27" s="198" t="s">
        <v>102</v>
      </c>
      <c r="B27" s="227" t="s">
        <v>62</v>
      </c>
      <c r="C27" s="227" t="s">
        <v>63</v>
      </c>
      <c r="D27" s="227" t="s">
        <v>55</v>
      </c>
      <c r="E27" s="199" t="s">
        <v>103</v>
      </c>
      <c r="F27" s="227" t="s">
        <v>62</v>
      </c>
      <c r="G27" s="227" t="s">
        <v>63</v>
      </c>
      <c r="H27" s="227" t="s">
        <v>55</v>
      </c>
      <c r="I27" s="199" t="s">
        <v>104</v>
      </c>
      <c r="J27" s="227" t="s">
        <v>62</v>
      </c>
      <c r="K27" s="275" t="s">
        <v>63</v>
      </c>
    </row>
    <row r="28" s="192" customFormat="1" customHeight="1" spans="1:11">
      <c r="A28" s="215" t="s">
        <v>54</v>
      </c>
      <c r="B28" s="231" t="s">
        <v>62</v>
      </c>
      <c r="C28" s="231" t="s">
        <v>63</v>
      </c>
      <c r="D28" s="231" t="s">
        <v>55</v>
      </c>
      <c r="E28" s="247" t="s">
        <v>61</v>
      </c>
      <c r="F28" s="231" t="s">
        <v>62</v>
      </c>
      <c r="G28" s="231" t="s">
        <v>63</v>
      </c>
      <c r="H28" s="231" t="s">
        <v>55</v>
      </c>
      <c r="I28" s="247" t="s">
        <v>72</v>
      </c>
      <c r="J28" s="231" t="s">
        <v>62</v>
      </c>
      <c r="K28" s="272" t="s">
        <v>63</v>
      </c>
    </row>
    <row r="29" s="192" customFormat="1" customHeight="1" spans="1:11">
      <c r="A29" s="204" t="s">
        <v>65</v>
      </c>
      <c r="B29" s="248"/>
      <c r="C29" s="248"/>
      <c r="D29" s="248"/>
      <c r="E29" s="248"/>
      <c r="F29" s="248"/>
      <c r="G29" s="248"/>
      <c r="H29" s="248"/>
      <c r="I29" s="248"/>
      <c r="J29" s="248"/>
      <c r="K29" s="284"/>
    </row>
    <row r="30" s="192" customFormat="1" customHeight="1" spans="1:11">
      <c r="A30" s="249"/>
      <c r="B30" s="250"/>
      <c r="C30" s="250"/>
      <c r="D30" s="250"/>
      <c r="E30" s="250"/>
      <c r="F30" s="250"/>
      <c r="G30" s="250"/>
      <c r="H30" s="250"/>
      <c r="I30" s="250"/>
      <c r="J30" s="250"/>
      <c r="K30" s="285"/>
    </row>
    <row r="31" s="192" customFormat="1" customHeight="1" spans="1:11">
      <c r="A31" s="251" t="s">
        <v>164</v>
      </c>
      <c r="B31" s="251"/>
      <c r="C31" s="251"/>
      <c r="D31" s="251"/>
      <c r="E31" s="251"/>
      <c r="F31" s="251"/>
      <c r="G31" s="251"/>
      <c r="H31" s="251"/>
      <c r="I31" s="251"/>
      <c r="J31" s="251"/>
      <c r="K31" s="251"/>
    </row>
    <row r="32" s="192" customFormat="1" ht="17.25" customHeight="1" spans="1:11">
      <c r="A32" s="252" t="s">
        <v>165</v>
      </c>
      <c r="B32" s="253"/>
      <c r="C32" s="253"/>
      <c r="D32" s="253"/>
      <c r="E32" s="253"/>
      <c r="F32" s="253"/>
      <c r="G32" s="253"/>
      <c r="H32" s="253"/>
      <c r="I32" s="253"/>
      <c r="J32" s="253"/>
      <c r="K32" s="286"/>
    </row>
    <row r="33" s="192" customFormat="1" ht="17.25" customHeight="1" spans="1:11">
      <c r="A33" s="254" t="s">
        <v>166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87"/>
    </row>
    <row r="34" s="192" customFormat="1" ht="17.25" customHeight="1" spans="1:11">
      <c r="A34" s="254" t="s">
        <v>167</v>
      </c>
      <c r="B34" s="255"/>
      <c r="C34" s="255"/>
      <c r="D34" s="255"/>
      <c r="E34" s="255"/>
      <c r="F34" s="255"/>
      <c r="G34" s="255"/>
      <c r="H34" s="255"/>
      <c r="I34" s="255"/>
      <c r="J34" s="255"/>
      <c r="K34" s="287"/>
    </row>
    <row r="35" s="192" customFormat="1" ht="17.25" customHeight="1" spans="1:11">
      <c r="A35" s="254"/>
      <c r="B35" s="255"/>
      <c r="C35" s="255"/>
      <c r="D35" s="255"/>
      <c r="E35" s="255"/>
      <c r="F35" s="255"/>
      <c r="G35" s="255"/>
      <c r="H35" s="255"/>
      <c r="I35" s="255"/>
      <c r="J35" s="255"/>
      <c r="K35" s="287"/>
    </row>
    <row r="36" s="192" customFormat="1" ht="17.25" customHeight="1" spans="1:11">
      <c r="A36" s="254"/>
      <c r="B36" s="255"/>
      <c r="C36" s="255"/>
      <c r="D36" s="255"/>
      <c r="E36" s="255"/>
      <c r="F36" s="255"/>
      <c r="G36" s="255"/>
      <c r="H36" s="255"/>
      <c r="I36" s="255"/>
      <c r="J36" s="255"/>
      <c r="K36" s="287"/>
    </row>
    <row r="37" s="192" customFormat="1" ht="17.25" customHeight="1" spans="1:11">
      <c r="A37" s="254"/>
      <c r="B37" s="255"/>
      <c r="C37" s="255"/>
      <c r="D37" s="255"/>
      <c r="E37" s="255"/>
      <c r="F37" s="255"/>
      <c r="G37" s="255"/>
      <c r="H37" s="255"/>
      <c r="I37" s="255"/>
      <c r="J37" s="255"/>
      <c r="K37" s="287"/>
    </row>
    <row r="38" s="192" customFormat="1" ht="17.25" customHeight="1" spans="1:11">
      <c r="A38" s="254"/>
      <c r="B38" s="255"/>
      <c r="C38" s="255"/>
      <c r="D38" s="255"/>
      <c r="E38" s="255"/>
      <c r="F38" s="255"/>
      <c r="G38" s="255"/>
      <c r="H38" s="255"/>
      <c r="I38" s="255"/>
      <c r="J38" s="255"/>
      <c r="K38" s="287"/>
    </row>
    <row r="39" s="192" customFormat="1" ht="17.25" customHeight="1" spans="1:11">
      <c r="A39" s="254"/>
      <c r="B39" s="255"/>
      <c r="C39" s="255"/>
      <c r="D39" s="255"/>
      <c r="E39" s="255"/>
      <c r="F39" s="255"/>
      <c r="G39" s="255"/>
      <c r="H39" s="255"/>
      <c r="I39" s="255"/>
      <c r="J39" s="255"/>
      <c r="K39" s="287"/>
    </row>
    <row r="40" s="192" customFormat="1" ht="17.25" customHeight="1" spans="1:11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287"/>
    </row>
    <row r="41" s="192" customFormat="1" ht="17.25" customHeight="1" spans="1:11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287"/>
    </row>
    <row r="42" s="192" customFormat="1" ht="17.25" customHeight="1" spans="1:11">
      <c r="A42" s="254"/>
      <c r="B42" s="255"/>
      <c r="C42" s="255"/>
      <c r="D42" s="255"/>
      <c r="E42" s="255"/>
      <c r="F42" s="255"/>
      <c r="G42" s="255"/>
      <c r="H42" s="255"/>
      <c r="I42" s="255"/>
      <c r="J42" s="255"/>
      <c r="K42" s="287"/>
    </row>
    <row r="43" s="192" customFormat="1" ht="17.25" customHeight="1" spans="1:11">
      <c r="A43" s="249" t="s">
        <v>100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85"/>
    </row>
    <row r="44" s="192" customFormat="1" customHeight="1" spans="1:11">
      <c r="A44" s="251" t="s">
        <v>168</v>
      </c>
      <c r="B44" s="251"/>
      <c r="C44" s="251"/>
      <c r="D44" s="251"/>
      <c r="E44" s="251"/>
      <c r="F44" s="251"/>
      <c r="G44" s="251"/>
      <c r="H44" s="251"/>
      <c r="I44" s="251"/>
      <c r="J44" s="251"/>
      <c r="K44" s="251"/>
    </row>
    <row r="45" s="192" customFormat="1" ht="18" customHeight="1" spans="1:11">
      <c r="A45" s="256" t="s">
        <v>95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88"/>
    </row>
    <row r="46" s="192" customFormat="1" ht="18" customHeight="1" spans="1:11">
      <c r="A46" s="256"/>
      <c r="B46" s="257"/>
      <c r="C46" s="257"/>
      <c r="D46" s="257"/>
      <c r="E46" s="257"/>
      <c r="F46" s="257"/>
      <c r="G46" s="257"/>
      <c r="H46" s="257"/>
      <c r="I46" s="257"/>
      <c r="J46" s="257"/>
      <c r="K46" s="288"/>
    </row>
    <row r="47" s="192" customFormat="1" ht="18" customHeight="1" spans="1:11">
      <c r="A47" s="245"/>
      <c r="B47" s="246"/>
      <c r="C47" s="246"/>
      <c r="D47" s="246"/>
      <c r="E47" s="246"/>
      <c r="F47" s="246"/>
      <c r="G47" s="246"/>
      <c r="H47" s="246"/>
      <c r="I47" s="246"/>
      <c r="J47" s="246"/>
      <c r="K47" s="283"/>
    </row>
    <row r="48" s="192" customFormat="1" ht="21" customHeight="1" spans="1:11">
      <c r="A48" s="258" t="s">
        <v>106</v>
      </c>
      <c r="B48" s="259" t="s">
        <v>107</v>
      </c>
      <c r="C48" s="259"/>
      <c r="D48" s="260" t="s">
        <v>108</v>
      </c>
      <c r="E48" s="261" t="s">
        <v>109</v>
      </c>
      <c r="F48" s="260" t="s">
        <v>110</v>
      </c>
      <c r="G48" s="262" t="s">
        <v>169</v>
      </c>
      <c r="H48" s="263" t="s">
        <v>112</v>
      </c>
      <c r="I48" s="263"/>
      <c r="J48" s="259" t="s">
        <v>113</v>
      </c>
      <c r="K48" s="289"/>
    </row>
    <row r="49" s="192" customFormat="1" customHeight="1" spans="1:11">
      <c r="A49" s="264" t="s">
        <v>114</v>
      </c>
      <c r="B49" s="265"/>
      <c r="C49" s="265"/>
      <c r="D49" s="265"/>
      <c r="E49" s="265"/>
      <c r="F49" s="265"/>
      <c r="G49" s="265"/>
      <c r="H49" s="265"/>
      <c r="I49" s="265"/>
      <c r="J49" s="265"/>
      <c r="K49" s="290"/>
    </row>
    <row r="50" s="192" customFormat="1" customHeight="1" spans="1:11">
      <c r="A50" s="266"/>
      <c r="B50" s="267"/>
      <c r="C50" s="267"/>
      <c r="D50" s="267"/>
      <c r="E50" s="267"/>
      <c r="F50" s="267"/>
      <c r="G50" s="267"/>
      <c r="H50" s="267"/>
      <c r="I50" s="267"/>
      <c r="J50" s="267"/>
      <c r="K50" s="291"/>
    </row>
    <row r="51" s="192" customFormat="1" customHeight="1" spans="1:11">
      <c r="A51" s="268"/>
      <c r="B51" s="269"/>
      <c r="C51" s="269"/>
      <c r="D51" s="269"/>
      <c r="E51" s="269"/>
      <c r="F51" s="269"/>
      <c r="G51" s="269"/>
      <c r="H51" s="269"/>
      <c r="I51" s="269"/>
      <c r="J51" s="269"/>
      <c r="K51" s="292"/>
    </row>
    <row r="52" s="192" customFormat="1" ht="21" customHeight="1" spans="1:11">
      <c r="A52" s="258" t="s">
        <v>106</v>
      </c>
      <c r="B52" s="259" t="s">
        <v>107</v>
      </c>
      <c r="C52" s="259"/>
      <c r="D52" s="260" t="s">
        <v>108</v>
      </c>
      <c r="E52" s="261"/>
      <c r="F52" s="260" t="s">
        <v>110</v>
      </c>
      <c r="G52" s="262"/>
      <c r="H52" s="263" t="s">
        <v>112</v>
      </c>
      <c r="I52" s="263"/>
      <c r="J52" s="259"/>
      <c r="K52" s="28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P9" sqref="P9"/>
    </sheetView>
  </sheetViews>
  <sheetFormatPr defaultColWidth="9" defaultRowHeight="26.1" customHeight="1"/>
  <cols>
    <col min="1" max="1" width="17.125" style="58" customWidth="1"/>
    <col min="2" max="7" width="9.375" style="58" customWidth="1"/>
    <col min="8" max="8" width="1.375" style="58" customWidth="1"/>
    <col min="9" max="9" width="16.5" style="58" customWidth="1"/>
    <col min="10" max="10" width="17" style="58" customWidth="1"/>
    <col min="11" max="11" width="18.5" style="58" customWidth="1"/>
    <col min="12" max="12" width="16.625" style="58" customWidth="1"/>
    <col min="13" max="13" width="14.125" style="58" customWidth="1"/>
    <col min="14" max="14" width="16.375" style="58" customWidth="1"/>
    <col min="15" max="16384" width="9" style="58"/>
  </cols>
  <sheetData>
    <row r="1" s="58" customFormat="1" ht="30" customHeight="1" spans="1:14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="58" customFormat="1" ht="29.1" customHeight="1" spans="1:14">
      <c r="A2" s="61" t="s">
        <v>26</v>
      </c>
      <c r="B2" s="62" t="s">
        <v>27</v>
      </c>
      <c r="C2" s="62"/>
      <c r="D2" s="63" t="s">
        <v>33</v>
      </c>
      <c r="E2" s="62" t="s">
        <v>34</v>
      </c>
      <c r="F2" s="62"/>
      <c r="G2" s="62"/>
      <c r="H2" s="64"/>
      <c r="I2" s="84" t="s">
        <v>22</v>
      </c>
      <c r="J2" s="62" t="s">
        <v>21</v>
      </c>
      <c r="K2" s="62"/>
      <c r="L2" s="62"/>
      <c r="M2" s="62"/>
      <c r="N2" s="85"/>
    </row>
    <row r="3" s="58" customFormat="1" ht="29.1" customHeight="1" spans="1:14">
      <c r="A3" s="65" t="s">
        <v>116</v>
      </c>
      <c r="B3" s="66" t="s">
        <v>117</v>
      </c>
      <c r="C3" s="66"/>
      <c r="D3" s="66"/>
      <c r="E3" s="66"/>
      <c r="F3" s="66"/>
      <c r="G3" s="66"/>
      <c r="H3" s="67"/>
      <c r="I3" s="86" t="s">
        <v>118</v>
      </c>
      <c r="J3" s="86"/>
      <c r="K3" s="86"/>
      <c r="L3" s="86"/>
      <c r="M3" s="86"/>
      <c r="N3" s="87"/>
    </row>
    <row r="4" s="58" customFormat="1" ht="29.1" customHeight="1" spans="1:14">
      <c r="A4" s="65"/>
      <c r="B4" s="68" t="s">
        <v>79</v>
      </c>
      <c r="C4" s="68" t="s">
        <v>80</v>
      </c>
      <c r="D4" s="69" t="s">
        <v>81</v>
      </c>
      <c r="E4" s="68" t="s">
        <v>82</v>
      </c>
      <c r="F4" s="68" t="s">
        <v>83</v>
      </c>
      <c r="G4" s="68" t="s">
        <v>84</v>
      </c>
      <c r="H4" s="67"/>
      <c r="I4" s="68" t="s">
        <v>79</v>
      </c>
      <c r="J4" s="68" t="s">
        <v>80</v>
      </c>
      <c r="K4" s="69" t="s">
        <v>81</v>
      </c>
      <c r="L4" s="68" t="s">
        <v>82</v>
      </c>
      <c r="M4" s="68" t="s">
        <v>83</v>
      </c>
      <c r="N4" s="68" t="s">
        <v>84</v>
      </c>
    </row>
    <row r="5" s="58" customFormat="1" ht="29.1" customHeight="1" spans="1:14">
      <c r="A5" s="65"/>
      <c r="B5" s="70" t="s">
        <v>121</v>
      </c>
      <c r="C5" s="71" t="s">
        <v>122</v>
      </c>
      <c r="D5" s="72" t="s">
        <v>123</v>
      </c>
      <c r="E5" s="71" t="s">
        <v>124</v>
      </c>
      <c r="F5" s="71" t="s">
        <v>125</v>
      </c>
      <c r="G5" s="71" t="s">
        <v>126</v>
      </c>
      <c r="H5" s="67"/>
      <c r="I5" s="88" t="s">
        <v>87</v>
      </c>
      <c r="J5" s="88" t="s">
        <v>89</v>
      </c>
      <c r="K5" s="88" t="s">
        <v>87</v>
      </c>
      <c r="L5" s="88" t="s">
        <v>87</v>
      </c>
      <c r="M5" s="88" t="s">
        <v>89</v>
      </c>
      <c r="N5" s="89" t="s">
        <v>89</v>
      </c>
    </row>
    <row r="6" s="58" customFormat="1" ht="29.1" customHeight="1" spans="1:14">
      <c r="A6" s="71" t="s">
        <v>128</v>
      </c>
      <c r="B6" s="73">
        <f>C6-2.1</f>
        <v>96.8</v>
      </c>
      <c r="C6" s="73">
        <f>D6-2.1</f>
        <v>98.9</v>
      </c>
      <c r="D6" s="74">
        <v>101</v>
      </c>
      <c r="E6" s="73">
        <f t="shared" ref="E6:G6" si="0">D6+2.1</f>
        <v>103.1</v>
      </c>
      <c r="F6" s="73">
        <f t="shared" si="0"/>
        <v>105.2</v>
      </c>
      <c r="G6" s="73">
        <f t="shared" si="0"/>
        <v>107.3</v>
      </c>
      <c r="H6" s="67"/>
      <c r="I6" s="90" t="s">
        <v>170</v>
      </c>
      <c r="J6" s="90" t="s">
        <v>171</v>
      </c>
      <c r="K6" s="90" t="s">
        <v>172</v>
      </c>
      <c r="L6" s="90" t="s">
        <v>173</v>
      </c>
      <c r="M6" s="90" t="s">
        <v>171</v>
      </c>
      <c r="N6" s="91" t="s">
        <v>174</v>
      </c>
    </row>
    <row r="7" s="58" customFormat="1" ht="29.1" customHeight="1" spans="1:14">
      <c r="A7" s="71" t="s">
        <v>131</v>
      </c>
      <c r="B7" s="73">
        <f>C7-1.5</f>
        <v>70</v>
      </c>
      <c r="C7" s="73">
        <f>D7-1.5</f>
        <v>71.5</v>
      </c>
      <c r="D7" s="74">
        <v>73</v>
      </c>
      <c r="E7" s="73">
        <f t="shared" ref="E7:G7" si="1">D7+1.5</f>
        <v>74.5</v>
      </c>
      <c r="F7" s="73">
        <f t="shared" si="1"/>
        <v>76</v>
      </c>
      <c r="G7" s="73">
        <f t="shared" si="1"/>
        <v>77.5</v>
      </c>
      <c r="H7" s="67"/>
      <c r="I7" s="92" t="s">
        <v>171</v>
      </c>
      <c r="J7" s="92" t="s">
        <v>133</v>
      </c>
      <c r="K7" s="92" t="s">
        <v>175</v>
      </c>
      <c r="L7" s="92" t="s">
        <v>171</v>
      </c>
      <c r="M7" s="92" t="s">
        <v>176</v>
      </c>
      <c r="N7" s="93" t="s">
        <v>177</v>
      </c>
    </row>
    <row r="8" s="58" customFormat="1" ht="29.1" customHeight="1" spans="1:14">
      <c r="A8" s="71" t="s">
        <v>134</v>
      </c>
      <c r="B8" s="73">
        <f>C8-4</f>
        <v>76</v>
      </c>
      <c r="C8" s="73">
        <f>D8-4</f>
        <v>80</v>
      </c>
      <c r="D8" s="74" t="s">
        <v>135</v>
      </c>
      <c r="E8" s="73">
        <f>D8+4</f>
        <v>88</v>
      </c>
      <c r="F8" s="73">
        <f>E8+5</f>
        <v>93</v>
      </c>
      <c r="G8" s="73">
        <f>F8+6</f>
        <v>99</v>
      </c>
      <c r="H8" s="67"/>
      <c r="I8" s="92" t="s">
        <v>170</v>
      </c>
      <c r="J8" s="92" t="s">
        <v>133</v>
      </c>
      <c r="K8" s="92" t="s">
        <v>178</v>
      </c>
      <c r="L8" s="92" t="s">
        <v>171</v>
      </c>
      <c r="M8" s="92" t="s">
        <v>179</v>
      </c>
      <c r="N8" s="94" t="s">
        <v>171</v>
      </c>
    </row>
    <row r="9" s="58" customFormat="1" ht="29.1" customHeight="1" spans="1:14">
      <c r="A9" s="71" t="s">
        <v>138</v>
      </c>
      <c r="B9" s="73">
        <f>C9-3.6</f>
        <v>100.8</v>
      </c>
      <c r="C9" s="73">
        <f>D9-3.6</f>
        <v>104.4</v>
      </c>
      <c r="D9" s="74" t="s">
        <v>139</v>
      </c>
      <c r="E9" s="73">
        <f t="shared" ref="E9:G9" si="2">D9+4</f>
        <v>112</v>
      </c>
      <c r="F9" s="73">
        <f t="shared" si="2"/>
        <v>116</v>
      </c>
      <c r="G9" s="73">
        <f t="shared" si="2"/>
        <v>120</v>
      </c>
      <c r="H9" s="67"/>
      <c r="I9" s="90" t="s">
        <v>136</v>
      </c>
      <c r="J9" s="90" t="s">
        <v>180</v>
      </c>
      <c r="K9" s="90" t="s">
        <v>181</v>
      </c>
      <c r="L9" s="90" t="s">
        <v>180</v>
      </c>
      <c r="M9" s="90" t="s">
        <v>182</v>
      </c>
      <c r="N9" s="95" t="s">
        <v>183</v>
      </c>
    </row>
    <row r="10" s="58" customFormat="1" ht="29.1" customHeight="1" spans="1:14">
      <c r="A10" s="75" t="s">
        <v>141</v>
      </c>
      <c r="B10" s="73">
        <f>C10-2.3/2</f>
        <v>31</v>
      </c>
      <c r="C10" s="73">
        <f>D10-2.3/2</f>
        <v>32.15</v>
      </c>
      <c r="D10" s="74">
        <v>33.3</v>
      </c>
      <c r="E10" s="73">
        <f t="shared" ref="E10:G10" si="3">D10+2.6/2</f>
        <v>34.6</v>
      </c>
      <c r="F10" s="73">
        <f t="shared" si="3"/>
        <v>35.9</v>
      </c>
      <c r="G10" s="73">
        <f t="shared" si="3"/>
        <v>37.2</v>
      </c>
      <c r="H10" s="67"/>
      <c r="I10" s="92" t="s">
        <v>136</v>
      </c>
      <c r="J10" s="92" t="s">
        <v>136</v>
      </c>
      <c r="K10" s="92" t="s">
        <v>136</v>
      </c>
      <c r="L10" s="92" t="s">
        <v>184</v>
      </c>
      <c r="M10" s="92" t="s">
        <v>185</v>
      </c>
      <c r="N10" s="94" t="s">
        <v>186</v>
      </c>
    </row>
    <row r="11" s="58" customFormat="1" ht="29.1" customHeight="1" spans="1:14">
      <c r="A11" s="75" t="s">
        <v>144</v>
      </c>
      <c r="B11" s="73">
        <v>13.5</v>
      </c>
      <c r="C11" s="73">
        <v>14</v>
      </c>
      <c r="D11" s="74">
        <v>14.5</v>
      </c>
      <c r="E11" s="73">
        <v>15</v>
      </c>
      <c r="F11" s="73">
        <v>15.5</v>
      </c>
      <c r="G11" s="73">
        <v>16.2</v>
      </c>
      <c r="H11" s="67"/>
      <c r="I11" s="92" t="s">
        <v>187</v>
      </c>
      <c r="J11" s="92" t="s">
        <v>188</v>
      </c>
      <c r="K11" s="92" t="s">
        <v>185</v>
      </c>
      <c r="L11" s="92" t="s">
        <v>189</v>
      </c>
      <c r="M11" s="92" t="s">
        <v>136</v>
      </c>
      <c r="N11" s="94" t="s">
        <v>180</v>
      </c>
    </row>
    <row r="12" s="58" customFormat="1" ht="29.1" customHeight="1" spans="1:14">
      <c r="A12" s="75" t="s">
        <v>146</v>
      </c>
      <c r="B12" s="73">
        <f>C12-0.7</f>
        <v>22.6</v>
      </c>
      <c r="C12" s="73">
        <f>D12-0.7</f>
        <v>23.3</v>
      </c>
      <c r="D12" s="74">
        <v>24</v>
      </c>
      <c r="E12" s="73">
        <f>D12+0.7</f>
        <v>24.7</v>
      </c>
      <c r="F12" s="73">
        <f>E12+0.7</f>
        <v>25.4</v>
      </c>
      <c r="G12" s="73">
        <f>F12+0.9</f>
        <v>26.3</v>
      </c>
      <c r="H12" s="67"/>
      <c r="I12" s="92" t="s">
        <v>187</v>
      </c>
      <c r="J12" s="92" t="s">
        <v>187</v>
      </c>
      <c r="K12" s="92" t="s">
        <v>190</v>
      </c>
      <c r="L12" s="92" t="s">
        <v>191</v>
      </c>
      <c r="M12" s="92" t="s">
        <v>136</v>
      </c>
      <c r="N12" s="94" t="s">
        <v>187</v>
      </c>
    </row>
    <row r="13" s="58" customFormat="1" ht="29.1" customHeight="1" spans="1:14">
      <c r="A13" s="71" t="s">
        <v>147</v>
      </c>
      <c r="B13" s="73">
        <f>C13-0.7</f>
        <v>27.7</v>
      </c>
      <c r="C13" s="73">
        <f>D13-0.6</f>
        <v>28.4</v>
      </c>
      <c r="D13" s="74">
        <v>29</v>
      </c>
      <c r="E13" s="73">
        <f>D13+0.6</f>
        <v>29.6</v>
      </c>
      <c r="F13" s="73">
        <f>E13+0.7</f>
        <v>30.3</v>
      </c>
      <c r="G13" s="73">
        <f>F13+0.6</f>
        <v>30.9</v>
      </c>
      <c r="H13" s="67"/>
      <c r="I13" s="92" t="s">
        <v>185</v>
      </c>
      <c r="J13" s="92" t="s">
        <v>192</v>
      </c>
      <c r="K13" s="92" t="s">
        <v>191</v>
      </c>
      <c r="L13" s="92" t="s">
        <v>193</v>
      </c>
      <c r="M13" s="92" t="s">
        <v>191</v>
      </c>
      <c r="N13" s="94" t="s">
        <v>194</v>
      </c>
    </row>
    <row r="14" s="58" customFormat="1" ht="29.1" customHeight="1" spans="1:14">
      <c r="A14" s="71" t="s">
        <v>149</v>
      </c>
      <c r="B14" s="73">
        <f>C14-0.9</f>
        <v>41.2</v>
      </c>
      <c r="C14" s="73">
        <f>D14-0.9</f>
        <v>42.1</v>
      </c>
      <c r="D14" s="74">
        <v>43</v>
      </c>
      <c r="E14" s="73">
        <f t="shared" ref="E14:G14" si="4">D14+1.1</f>
        <v>44.1</v>
      </c>
      <c r="F14" s="73">
        <f t="shared" si="4"/>
        <v>45.2</v>
      </c>
      <c r="G14" s="73">
        <f t="shared" si="4"/>
        <v>46.3</v>
      </c>
      <c r="H14" s="67"/>
      <c r="I14" s="92"/>
      <c r="J14" s="92"/>
      <c r="K14" s="92"/>
      <c r="L14" s="92"/>
      <c r="M14" s="92"/>
      <c r="N14" s="94"/>
    </row>
    <row r="15" s="58" customFormat="1" ht="29.1" customHeight="1" spans="1:14">
      <c r="A15" s="76"/>
      <c r="B15" s="77"/>
      <c r="C15" s="78"/>
      <c r="D15" s="78"/>
      <c r="E15" s="79"/>
      <c r="F15" s="79"/>
      <c r="G15" s="80"/>
      <c r="H15" s="81"/>
      <c r="I15" s="96"/>
      <c r="J15" s="97"/>
      <c r="K15" s="98"/>
      <c r="L15" s="97"/>
      <c r="M15" s="97"/>
      <c r="N15" s="99"/>
    </row>
    <row r="16" s="58" customFormat="1" ht="15" spans="1:14">
      <c r="A16" s="82" t="s">
        <v>95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</row>
    <row r="17" s="58" customFormat="1" ht="14.25" spans="1:14">
      <c r="A17" s="58" t="s">
        <v>195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</row>
    <row r="18" s="58" customFormat="1" ht="14.25" spans="1:13">
      <c r="A18" s="83"/>
      <c r="B18" s="83"/>
      <c r="C18" s="83"/>
      <c r="D18" s="83"/>
      <c r="E18" s="83"/>
      <c r="F18" s="83"/>
      <c r="G18" s="83"/>
      <c r="H18" s="83"/>
      <c r="I18" s="82" t="s">
        <v>196</v>
      </c>
      <c r="J18" s="100"/>
      <c r="K18" s="82" t="s">
        <v>197</v>
      </c>
      <c r="L18" s="82"/>
      <c r="M18" s="82" t="s">
        <v>198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zoomScale="120" zoomScaleNormal="120" workbookViewId="0">
      <selection activeCell="E48" sqref="E48"/>
    </sheetView>
  </sheetViews>
  <sheetFormatPr defaultColWidth="10.125" defaultRowHeight="14.25"/>
  <cols>
    <col min="1" max="1" width="9.625" style="101" customWidth="1"/>
    <col min="2" max="2" width="11.125" style="101" customWidth="1"/>
    <col min="3" max="3" width="9.125" style="101" customWidth="1"/>
    <col min="4" max="4" width="9.5" style="101" customWidth="1"/>
    <col min="5" max="5" width="11.1416666666667" style="101" customWidth="1"/>
    <col min="6" max="6" width="10.375" style="101" customWidth="1"/>
    <col min="7" max="7" width="9.5" style="101" customWidth="1"/>
    <col min="8" max="8" width="9.125" style="101" customWidth="1"/>
    <col min="9" max="9" width="8.125" style="101" customWidth="1"/>
    <col min="10" max="10" width="10.5" style="101" customWidth="1"/>
    <col min="11" max="11" width="12.125" style="101" customWidth="1"/>
    <col min="12" max="16384" width="10.125" style="101"/>
  </cols>
  <sheetData>
    <row r="1" s="101" customFormat="1" ht="26.25" spans="1:11">
      <c r="A1" s="104" t="s">
        <v>199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="101" customFormat="1" spans="1:11">
      <c r="A2" s="105" t="s">
        <v>18</v>
      </c>
      <c r="B2" s="106" t="s">
        <v>19</v>
      </c>
      <c r="C2" s="106"/>
      <c r="D2" s="107" t="s">
        <v>26</v>
      </c>
      <c r="E2" s="108" t="s">
        <v>27</v>
      </c>
      <c r="F2" s="109" t="s">
        <v>200</v>
      </c>
      <c r="G2" s="110" t="s">
        <v>34</v>
      </c>
      <c r="H2" s="110"/>
      <c r="I2" s="148" t="s">
        <v>22</v>
      </c>
      <c r="J2" s="110" t="s">
        <v>21</v>
      </c>
      <c r="K2" s="173"/>
    </row>
    <row r="3" s="101" customFormat="1" spans="1:11">
      <c r="A3" s="111" t="s">
        <v>42</v>
      </c>
      <c r="B3" s="112">
        <v>1800</v>
      </c>
      <c r="C3" s="112"/>
      <c r="D3" s="113" t="s">
        <v>201</v>
      </c>
      <c r="E3" s="114" t="s">
        <v>29</v>
      </c>
      <c r="F3" s="115"/>
      <c r="G3" s="115"/>
      <c r="H3" s="116" t="s">
        <v>202</v>
      </c>
      <c r="I3" s="116"/>
      <c r="J3" s="116"/>
      <c r="K3" s="174"/>
    </row>
    <row r="4" s="101" customFormat="1" spans="1:11">
      <c r="A4" s="117" t="s">
        <v>38</v>
      </c>
      <c r="B4" s="118">
        <v>2</v>
      </c>
      <c r="C4" s="118">
        <v>6</v>
      </c>
      <c r="D4" s="119" t="s">
        <v>203</v>
      </c>
      <c r="E4" s="115"/>
      <c r="F4" s="115"/>
      <c r="G4" s="115"/>
      <c r="H4" s="119" t="s">
        <v>204</v>
      </c>
      <c r="I4" s="119"/>
      <c r="J4" s="135" t="s">
        <v>31</v>
      </c>
      <c r="K4" s="175" t="s">
        <v>32</v>
      </c>
    </row>
    <row r="5" s="101" customFormat="1" spans="1:11">
      <c r="A5" s="117" t="s">
        <v>205</v>
      </c>
      <c r="B5" s="112">
        <v>1</v>
      </c>
      <c r="C5" s="112"/>
      <c r="D5" s="113" t="s">
        <v>206</v>
      </c>
      <c r="E5" s="113" t="s">
        <v>207</v>
      </c>
      <c r="F5" s="113" t="s">
        <v>208</v>
      </c>
      <c r="G5" s="113" t="s">
        <v>209</v>
      </c>
      <c r="H5" s="119" t="s">
        <v>210</v>
      </c>
      <c r="I5" s="119"/>
      <c r="J5" s="135" t="s">
        <v>31</v>
      </c>
      <c r="K5" s="175" t="s">
        <v>32</v>
      </c>
    </row>
    <row r="6" s="101" customFormat="1" spans="1:11">
      <c r="A6" s="120" t="s">
        <v>211</v>
      </c>
      <c r="B6" s="121">
        <v>125</v>
      </c>
      <c r="C6" s="121"/>
      <c r="D6" s="122" t="s">
        <v>212</v>
      </c>
      <c r="E6" s="123"/>
      <c r="F6" s="124"/>
      <c r="G6" s="122"/>
      <c r="H6" s="125" t="s">
        <v>213</v>
      </c>
      <c r="I6" s="125"/>
      <c r="J6" s="124" t="s">
        <v>31</v>
      </c>
      <c r="K6" s="176" t="s">
        <v>32</v>
      </c>
    </row>
    <row r="7" s="101" customFormat="1" spans="1:11">
      <c r="A7" s="126" t="s">
        <v>214</v>
      </c>
      <c r="B7" s="127" t="s">
        <v>215</v>
      </c>
      <c r="C7" s="128"/>
      <c r="D7" s="126"/>
      <c r="E7" s="129"/>
      <c r="F7" s="130">
        <v>1280</v>
      </c>
      <c r="G7" s="126"/>
      <c r="H7" s="130"/>
      <c r="I7" s="129"/>
      <c r="J7" s="129"/>
      <c r="K7" s="129"/>
    </row>
    <row r="8" s="101" customFormat="1" spans="1:11">
      <c r="A8" s="126" t="s">
        <v>214</v>
      </c>
      <c r="B8" s="127" t="s">
        <v>216</v>
      </c>
      <c r="C8" s="128"/>
      <c r="D8" s="126"/>
      <c r="E8" s="129"/>
      <c r="F8" s="130">
        <v>320</v>
      </c>
      <c r="G8" s="126"/>
      <c r="H8" s="130"/>
      <c r="I8" s="129"/>
      <c r="J8" s="129"/>
      <c r="K8" s="129"/>
    </row>
    <row r="9" s="101" customFormat="1" spans="1:11">
      <c r="A9" s="131" t="s">
        <v>217</v>
      </c>
      <c r="B9" s="132" t="s">
        <v>218</v>
      </c>
      <c r="C9" s="132" t="s">
        <v>219</v>
      </c>
      <c r="D9" s="132" t="s">
        <v>220</v>
      </c>
      <c r="E9" s="132" t="s">
        <v>221</v>
      </c>
      <c r="F9" s="132" t="s">
        <v>222</v>
      </c>
      <c r="G9" s="133"/>
      <c r="H9" s="134"/>
      <c r="I9" s="134"/>
      <c r="J9" s="134"/>
      <c r="K9" s="177"/>
    </row>
    <row r="10" s="101" customFormat="1" spans="1:11">
      <c r="A10" s="117" t="s">
        <v>223</v>
      </c>
      <c r="B10" s="119"/>
      <c r="C10" s="135" t="s">
        <v>31</v>
      </c>
      <c r="D10" s="135" t="s">
        <v>32</v>
      </c>
      <c r="E10" s="113" t="s">
        <v>224</v>
      </c>
      <c r="F10" s="136" t="s">
        <v>225</v>
      </c>
      <c r="G10" s="137"/>
      <c r="H10" s="138"/>
      <c r="I10" s="138"/>
      <c r="J10" s="138"/>
      <c r="K10" s="178"/>
    </row>
    <row r="11" s="101" customFormat="1" spans="1:11">
      <c r="A11" s="117" t="s">
        <v>226</v>
      </c>
      <c r="B11" s="119"/>
      <c r="C11" s="135" t="s">
        <v>31</v>
      </c>
      <c r="D11" s="135" t="s">
        <v>32</v>
      </c>
      <c r="E11" s="113" t="s">
        <v>227</v>
      </c>
      <c r="F11" s="136" t="s">
        <v>228</v>
      </c>
      <c r="G11" s="137" t="s">
        <v>229</v>
      </c>
      <c r="H11" s="138"/>
      <c r="I11" s="138"/>
      <c r="J11" s="138"/>
      <c r="K11" s="178"/>
    </row>
    <row r="12" s="101" customFormat="1" spans="1:11">
      <c r="A12" s="139" t="s">
        <v>158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79"/>
    </row>
    <row r="13" s="101" customFormat="1" spans="1:11">
      <c r="A13" s="111" t="s">
        <v>56</v>
      </c>
      <c r="B13" s="135" t="s">
        <v>52</v>
      </c>
      <c r="C13" s="135" t="s">
        <v>53</v>
      </c>
      <c r="D13" s="136"/>
      <c r="E13" s="113" t="s">
        <v>54</v>
      </c>
      <c r="F13" s="135" t="s">
        <v>52</v>
      </c>
      <c r="G13" s="135" t="s">
        <v>53</v>
      </c>
      <c r="H13" s="135"/>
      <c r="I13" s="113" t="s">
        <v>230</v>
      </c>
      <c r="J13" s="135" t="s">
        <v>52</v>
      </c>
      <c r="K13" s="175" t="s">
        <v>53</v>
      </c>
    </row>
    <row r="14" s="101" customFormat="1" spans="1:11">
      <c r="A14" s="111" t="s">
        <v>59</v>
      </c>
      <c r="B14" s="135" t="s">
        <v>52</v>
      </c>
      <c r="C14" s="135" t="s">
        <v>53</v>
      </c>
      <c r="D14" s="136"/>
      <c r="E14" s="113" t="s">
        <v>64</v>
      </c>
      <c r="F14" s="135" t="s">
        <v>52</v>
      </c>
      <c r="G14" s="135" t="s">
        <v>53</v>
      </c>
      <c r="H14" s="135"/>
      <c r="I14" s="113" t="s">
        <v>231</v>
      </c>
      <c r="J14" s="135" t="s">
        <v>52</v>
      </c>
      <c r="K14" s="175" t="s">
        <v>53</v>
      </c>
    </row>
    <row r="15" s="101" customFormat="1" ht="15" spans="1:11">
      <c r="A15" s="141" t="s">
        <v>232</v>
      </c>
      <c r="B15" s="142" t="s">
        <v>52</v>
      </c>
      <c r="C15" s="142" t="s">
        <v>53</v>
      </c>
      <c r="D15" s="143"/>
      <c r="E15" s="144" t="s">
        <v>233</v>
      </c>
      <c r="F15" s="142" t="s">
        <v>52</v>
      </c>
      <c r="G15" s="142" t="s">
        <v>53</v>
      </c>
      <c r="H15" s="142"/>
      <c r="I15" s="144" t="s">
        <v>234</v>
      </c>
      <c r="J15" s="142" t="s">
        <v>52</v>
      </c>
      <c r="K15" s="180" t="s">
        <v>53</v>
      </c>
    </row>
    <row r="16" s="101" customFormat="1" ht="15" spans="1:11">
      <c r="A16" s="145"/>
      <c r="B16" s="146"/>
      <c r="C16" s="146"/>
      <c r="D16" s="147"/>
      <c r="E16" s="145"/>
      <c r="F16" s="146"/>
      <c r="G16" s="146"/>
      <c r="H16" s="146"/>
      <c r="I16" s="145"/>
      <c r="J16" s="146"/>
      <c r="K16" s="146"/>
    </row>
    <row r="17" s="102" customFormat="1" spans="1:11">
      <c r="A17" s="105" t="s">
        <v>235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81"/>
    </row>
    <row r="18" s="101" customFormat="1" spans="1:11">
      <c r="A18" s="117" t="s">
        <v>236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82"/>
    </row>
    <row r="19" s="101" customFormat="1" spans="1:11">
      <c r="A19" s="117" t="s">
        <v>237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82"/>
    </row>
    <row r="20" s="101" customFormat="1" spans="1:11">
      <c r="A20" s="149" t="s">
        <v>238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75"/>
    </row>
    <row r="21" s="101" customFormat="1" spans="1:11">
      <c r="A21" s="150" t="s">
        <v>239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83"/>
    </row>
    <row r="22" s="101" customFormat="1" spans="1:11">
      <c r="A22" s="150" t="s">
        <v>240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83"/>
    </row>
    <row r="23" s="101" customFormat="1" spans="1:11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83"/>
    </row>
    <row r="24" s="101" customFormat="1" spans="1:11">
      <c r="A24" s="152"/>
      <c r="B24" s="153"/>
      <c r="C24" s="153"/>
      <c r="D24" s="153"/>
      <c r="E24" s="153"/>
      <c r="F24" s="153"/>
      <c r="G24" s="153"/>
      <c r="H24" s="153"/>
      <c r="I24" s="153"/>
      <c r="J24" s="153"/>
      <c r="K24" s="184"/>
    </row>
    <row r="25" s="101" customFormat="1" spans="1:11">
      <c r="A25" s="117" t="s">
        <v>94</v>
      </c>
      <c r="B25" s="119"/>
      <c r="C25" s="135" t="s">
        <v>31</v>
      </c>
      <c r="D25" s="135" t="s">
        <v>32</v>
      </c>
      <c r="E25" s="116"/>
      <c r="F25" s="116"/>
      <c r="G25" s="116"/>
      <c r="H25" s="116"/>
      <c r="I25" s="116"/>
      <c r="J25" s="116"/>
      <c r="K25" s="174"/>
    </row>
    <row r="26" s="101" customFormat="1" ht="15" spans="1:11">
      <c r="A26" s="154" t="s">
        <v>241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85"/>
    </row>
    <row r="27" s="101" customFormat="1" ht="15" spans="1:11">
      <c r="A27" s="156"/>
      <c r="B27" s="156"/>
      <c r="C27" s="156"/>
      <c r="D27" s="156"/>
      <c r="E27" s="156"/>
      <c r="F27" s="156"/>
      <c r="G27" s="156"/>
      <c r="H27" s="156"/>
      <c r="I27" s="156"/>
      <c r="J27" s="156"/>
      <c r="K27" s="156"/>
    </row>
    <row r="28" s="101" customFormat="1" spans="1:11">
      <c r="A28" s="157" t="s">
        <v>242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86"/>
    </row>
    <row r="29" s="101" customFormat="1" spans="1:11">
      <c r="A29" s="159" t="s">
        <v>243</v>
      </c>
      <c r="B29" s="160"/>
      <c r="C29" s="160"/>
      <c r="D29" s="160"/>
      <c r="E29" s="160"/>
      <c r="F29" s="160"/>
      <c r="G29" s="160"/>
      <c r="H29" s="160"/>
      <c r="I29" s="160"/>
      <c r="J29" s="160"/>
      <c r="K29" s="187"/>
    </row>
    <row r="30" s="101" customFormat="1" spans="1:11">
      <c r="A30" s="159" t="s">
        <v>244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87"/>
    </row>
    <row r="31" s="101" customFormat="1" spans="1:11">
      <c r="A31" s="159"/>
      <c r="B31" s="160"/>
      <c r="C31" s="160"/>
      <c r="D31" s="160"/>
      <c r="E31" s="160"/>
      <c r="F31" s="160"/>
      <c r="G31" s="160"/>
      <c r="H31" s="160"/>
      <c r="I31" s="160"/>
      <c r="J31" s="160"/>
      <c r="K31" s="187"/>
    </row>
    <row r="32" s="101" customFormat="1" spans="1:11">
      <c r="A32" s="159"/>
      <c r="B32" s="160"/>
      <c r="C32" s="160"/>
      <c r="D32" s="160"/>
      <c r="E32" s="160"/>
      <c r="F32" s="160"/>
      <c r="G32" s="160"/>
      <c r="H32" s="160"/>
      <c r="I32" s="160"/>
      <c r="J32" s="160"/>
      <c r="K32" s="187"/>
    </row>
    <row r="33" s="101" customFormat="1" spans="1:11">
      <c r="A33" s="159"/>
      <c r="B33" s="160"/>
      <c r="C33" s="160"/>
      <c r="D33" s="160"/>
      <c r="E33" s="160"/>
      <c r="F33" s="160"/>
      <c r="G33" s="160"/>
      <c r="H33" s="160"/>
      <c r="I33" s="160"/>
      <c r="J33" s="160"/>
      <c r="K33" s="187"/>
    </row>
    <row r="34" s="101" customFormat="1" ht="23.1" customHeight="1" spans="1:11">
      <c r="A34" s="159"/>
      <c r="B34" s="160"/>
      <c r="C34" s="160"/>
      <c r="D34" s="160"/>
      <c r="E34" s="160"/>
      <c r="F34" s="160"/>
      <c r="G34" s="160"/>
      <c r="H34" s="160"/>
      <c r="I34" s="160"/>
      <c r="J34" s="160"/>
      <c r="K34" s="187"/>
    </row>
    <row r="35" s="101" customFormat="1" ht="23.1" customHeight="1" spans="1:11">
      <c r="A35" s="150"/>
      <c r="B35" s="151"/>
      <c r="C35" s="151"/>
      <c r="D35" s="151"/>
      <c r="E35" s="151"/>
      <c r="F35" s="151"/>
      <c r="G35" s="151"/>
      <c r="H35" s="151"/>
      <c r="I35" s="151"/>
      <c r="J35" s="151"/>
      <c r="K35" s="183"/>
    </row>
    <row r="36" s="101" customFormat="1" ht="23.1" customHeight="1" spans="1:11">
      <c r="A36" s="161"/>
      <c r="B36" s="151"/>
      <c r="C36" s="151"/>
      <c r="D36" s="151"/>
      <c r="E36" s="151"/>
      <c r="F36" s="151"/>
      <c r="G36" s="151"/>
      <c r="H36" s="151"/>
      <c r="I36" s="151"/>
      <c r="J36" s="151"/>
      <c r="K36" s="183"/>
    </row>
    <row r="37" s="101" customFormat="1" ht="23.1" customHeight="1" spans="1:11">
      <c r="A37" s="162"/>
      <c r="B37" s="163"/>
      <c r="C37" s="163"/>
      <c r="D37" s="163"/>
      <c r="E37" s="163"/>
      <c r="F37" s="163"/>
      <c r="G37" s="163"/>
      <c r="H37" s="163"/>
      <c r="I37" s="163"/>
      <c r="J37" s="163"/>
      <c r="K37" s="188"/>
    </row>
    <row r="38" s="101" customFormat="1" ht="18.75" customHeight="1" spans="1:11">
      <c r="A38" s="164" t="s">
        <v>245</v>
      </c>
      <c r="B38" s="165"/>
      <c r="C38" s="165"/>
      <c r="D38" s="165"/>
      <c r="E38" s="165"/>
      <c r="F38" s="165"/>
      <c r="G38" s="165"/>
      <c r="H38" s="165"/>
      <c r="I38" s="165"/>
      <c r="J38" s="165"/>
      <c r="K38" s="189"/>
    </row>
    <row r="39" s="103" customFormat="1" ht="18.75" customHeight="1" spans="1:11">
      <c r="A39" s="117" t="s">
        <v>246</v>
      </c>
      <c r="B39" s="119"/>
      <c r="C39" s="119"/>
      <c r="D39" s="116" t="s">
        <v>247</v>
      </c>
      <c r="E39" s="116"/>
      <c r="F39" s="166" t="s">
        <v>248</v>
      </c>
      <c r="G39" s="167"/>
      <c r="H39" s="119" t="s">
        <v>249</v>
      </c>
      <c r="I39" s="119"/>
      <c r="J39" s="119" t="s">
        <v>250</v>
      </c>
      <c r="K39" s="182"/>
    </row>
    <row r="40" s="101" customFormat="1" ht="18.75" customHeight="1" spans="1:13">
      <c r="A40" s="117" t="s">
        <v>95</v>
      </c>
      <c r="B40" s="119" t="s">
        <v>251</v>
      </c>
      <c r="C40" s="119"/>
      <c r="D40" s="119"/>
      <c r="E40" s="119"/>
      <c r="F40" s="119"/>
      <c r="G40" s="119"/>
      <c r="H40" s="119"/>
      <c r="I40" s="119"/>
      <c r="J40" s="119"/>
      <c r="K40" s="182"/>
      <c r="M40" s="103"/>
    </row>
    <row r="41" s="101" customFormat="1" ht="30.95" customHeight="1" spans="1:11">
      <c r="A41" s="168" t="s">
        <v>252</v>
      </c>
      <c r="B41" s="169"/>
      <c r="C41" s="169"/>
      <c r="D41" s="169"/>
      <c r="E41" s="169"/>
      <c r="F41" s="169"/>
      <c r="G41" s="169"/>
      <c r="H41" s="169"/>
      <c r="I41" s="169"/>
      <c r="J41" s="169"/>
      <c r="K41" s="190"/>
    </row>
    <row r="42" s="101" customFormat="1" ht="18.75" customHeight="1" spans="1:11">
      <c r="A42" s="117"/>
      <c r="B42" s="119"/>
      <c r="C42" s="119"/>
      <c r="D42" s="119"/>
      <c r="E42" s="119"/>
      <c r="F42" s="119"/>
      <c r="G42" s="119"/>
      <c r="H42" s="119"/>
      <c r="I42" s="119"/>
      <c r="J42" s="119"/>
      <c r="K42" s="182"/>
    </row>
    <row r="43" s="101" customFormat="1" ht="32.1" customHeight="1" spans="1:11">
      <c r="A43" s="141" t="s">
        <v>106</v>
      </c>
      <c r="B43" s="170" t="s">
        <v>253</v>
      </c>
      <c r="C43" s="170"/>
      <c r="D43" s="144" t="s">
        <v>254</v>
      </c>
      <c r="E43" s="143" t="s">
        <v>109</v>
      </c>
      <c r="F43" s="144" t="s">
        <v>110</v>
      </c>
      <c r="G43" s="171" t="s">
        <v>44</v>
      </c>
      <c r="H43" s="172" t="s">
        <v>112</v>
      </c>
      <c r="I43" s="172"/>
      <c r="J43" s="170" t="s">
        <v>113</v>
      </c>
      <c r="K43" s="191"/>
    </row>
    <row r="44" s="101" customFormat="1" ht="16.5" customHeight="1"/>
    <row r="45" s="101" customFormat="1" ht="16.5" customHeight="1"/>
    <row r="46" s="101" customFormat="1" ht="16.5" customHeight="1"/>
  </sheetData>
  <mergeCells count="55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B8:C8"/>
    <mergeCell ref="G9:K9"/>
    <mergeCell ref="A10:B10"/>
    <mergeCell ref="G10:K10"/>
    <mergeCell ref="A11:B11"/>
    <mergeCell ref="G11:K11"/>
    <mergeCell ref="A12:K12"/>
    <mergeCell ref="A17:K17"/>
    <mergeCell ref="A18:K18"/>
    <mergeCell ref="A19:K19"/>
    <mergeCell ref="A20:K20"/>
    <mergeCell ref="A21:K21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38</xdr:row>
                    <xdr:rowOff>0</xdr:rowOff>
                  </from>
                  <to>
                    <xdr:col>2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424815</xdr:colOff>
                    <xdr:row>7</xdr:row>
                    <xdr:rowOff>80645</xdr:rowOff>
                  </from>
                  <to>
                    <xdr:col>2</xdr:col>
                    <xdr:colOff>3810</xdr:colOff>
                    <xdr:row>9</xdr:row>
                    <xdr:rowOff>137795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38</xdr:row>
                    <xdr:rowOff>0</xdr:rowOff>
                  </from>
                  <to>
                    <xdr:col>6</xdr:col>
                    <xdr:colOff>552450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38</xdr:row>
                    <xdr:rowOff>0</xdr:rowOff>
                  </from>
                  <to>
                    <xdr:col>8</xdr:col>
                    <xdr:colOff>600075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38</xdr:row>
                    <xdr:rowOff>9525</xdr:rowOff>
                  </from>
                  <to>
                    <xdr:col>10</xdr:col>
                    <xdr:colOff>571500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14</xdr:row>
                    <xdr:rowOff>0</xdr:rowOff>
                  </from>
                  <to>
                    <xdr:col>3</xdr:col>
                    <xdr:colOff>581025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11</xdr:row>
                    <xdr:rowOff>180975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76200</xdr:rowOff>
                  </from>
                  <to>
                    <xdr:col>7</xdr:col>
                    <xdr:colOff>409575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13</xdr:row>
                    <xdr:rowOff>180975</xdr:rowOff>
                  </from>
                  <to>
                    <xdr:col>6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13</xdr:row>
                    <xdr:rowOff>104775</xdr:rowOff>
                  </from>
                  <to>
                    <xdr:col>7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57150</xdr:rowOff>
                  </from>
                  <to>
                    <xdr:col>11</xdr:col>
                    <xdr:colOff>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76200</xdr:rowOff>
                  </from>
                  <to>
                    <xdr:col>11</xdr:col>
                    <xdr:colOff>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180975</xdr:rowOff>
                  </from>
                  <to>
                    <xdr:col>10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13</xdr:row>
                    <xdr:rowOff>28575</xdr:rowOff>
                  </from>
                  <to>
                    <xdr:col>11</xdr:col>
                    <xdr:colOff>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8</xdr:row>
                    <xdr:rowOff>0</xdr:rowOff>
                  </from>
                  <to>
                    <xdr:col>5</xdr:col>
                    <xdr:colOff>427355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8</xdr:row>
                    <xdr:rowOff>0</xdr:rowOff>
                  </from>
                  <to>
                    <xdr:col>4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8</xdr:row>
                    <xdr:rowOff>0</xdr:rowOff>
                  </from>
                  <to>
                    <xdr:col>6</xdr:col>
                    <xdr:colOff>47625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12</xdr:row>
                    <xdr:rowOff>76200</xdr:rowOff>
                  </from>
                  <to>
                    <xdr:col>2</xdr:col>
                    <xdr:colOff>95250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22</xdr:row>
                    <xdr:rowOff>180975</xdr:rowOff>
                  </from>
                  <to>
                    <xdr:col>3</xdr:col>
                    <xdr:colOff>628650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180975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13</xdr:row>
                    <xdr:rowOff>180975</xdr:rowOff>
                  </from>
                  <to>
                    <xdr:col>2</xdr:col>
                    <xdr:colOff>152400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11</xdr:row>
                    <xdr:rowOff>180975</xdr:rowOff>
                  </from>
                  <to>
                    <xdr:col>2</xdr:col>
                    <xdr:colOff>219075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12</xdr:row>
                    <xdr:rowOff>180975</xdr:rowOff>
                  </from>
                  <to>
                    <xdr:col>6</xdr:col>
                    <xdr:colOff>314325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Q9" sqref="Q9"/>
    </sheetView>
  </sheetViews>
  <sheetFormatPr defaultColWidth="9" defaultRowHeight="26.1" customHeight="1"/>
  <cols>
    <col min="1" max="1" width="17.125" style="58" customWidth="1"/>
    <col min="2" max="7" width="9.375" style="58" customWidth="1"/>
    <col min="8" max="8" width="1.375" style="58" customWidth="1"/>
    <col min="9" max="9" width="16.5" style="58" customWidth="1"/>
    <col min="10" max="10" width="17" style="58" customWidth="1"/>
    <col min="11" max="11" width="18.5" style="58" customWidth="1"/>
    <col min="12" max="12" width="16.625" style="58" customWidth="1"/>
    <col min="13" max="13" width="14.125" style="58" customWidth="1"/>
    <col min="14" max="14" width="16.375" style="58" customWidth="1"/>
    <col min="15" max="16384" width="9" style="58"/>
  </cols>
  <sheetData>
    <row r="1" s="58" customFormat="1" ht="30" customHeight="1" spans="1:14">
      <c r="A1" s="59" t="s">
        <v>255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="58" customFormat="1" ht="29.1" customHeight="1" spans="1:14">
      <c r="A2" s="61" t="s">
        <v>26</v>
      </c>
      <c r="B2" s="62" t="s">
        <v>27</v>
      </c>
      <c r="C2" s="62"/>
      <c r="D2" s="63" t="s">
        <v>33</v>
      </c>
      <c r="E2" s="62" t="s">
        <v>34</v>
      </c>
      <c r="F2" s="62"/>
      <c r="G2" s="62"/>
      <c r="H2" s="64"/>
      <c r="I2" s="84" t="s">
        <v>22</v>
      </c>
      <c r="J2" s="62" t="s">
        <v>21</v>
      </c>
      <c r="K2" s="62"/>
      <c r="L2" s="62"/>
      <c r="M2" s="62"/>
      <c r="N2" s="85"/>
    </row>
    <row r="3" s="58" customFormat="1" ht="29.1" customHeight="1" spans="1:14">
      <c r="A3" s="65" t="s">
        <v>116</v>
      </c>
      <c r="B3" s="66" t="s">
        <v>117</v>
      </c>
      <c r="C3" s="66"/>
      <c r="D3" s="66"/>
      <c r="E3" s="66"/>
      <c r="F3" s="66"/>
      <c r="G3" s="66"/>
      <c r="H3" s="67"/>
      <c r="I3" s="86" t="s">
        <v>118</v>
      </c>
      <c r="J3" s="86"/>
      <c r="K3" s="86"/>
      <c r="L3" s="86"/>
      <c r="M3" s="86"/>
      <c r="N3" s="87"/>
    </row>
    <row r="4" s="58" customFormat="1" ht="29.1" customHeight="1" spans="1:14">
      <c r="A4" s="65"/>
      <c r="B4" s="68" t="s">
        <v>79</v>
      </c>
      <c r="C4" s="68" t="s">
        <v>80</v>
      </c>
      <c r="D4" s="69" t="s">
        <v>81</v>
      </c>
      <c r="E4" s="68" t="s">
        <v>82</v>
      </c>
      <c r="F4" s="68" t="s">
        <v>83</v>
      </c>
      <c r="G4" s="68" t="s">
        <v>84</v>
      </c>
      <c r="H4" s="67"/>
      <c r="I4" s="68" t="s">
        <v>79</v>
      </c>
      <c r="J4" s="68" t="s">
        <v>80</v>
      </c>
      <c r="K4" s="69" t="s">
        <v>81</v>
      </c>
      <c r="L4" s="68" t="s">
        <v>82</v>
      </c>
      <c r="M4" s="68" t="s">
        <v>83</v>
      </c>
      <c r="N4" s="68" t="s">
        <v>84</v>
      </c>
    </row>
    <row r="5" s="58" customFormat="1" ht="29.1" customHeight="1" spans="1:14">
      <c r="A5" s="65"/>
      <c r="B5" s="70" t="s">
        <v>121</v>
      </c>
      <c r="C5" s="71" t="s">
        <v>122</v>
      </c>
      <c r="D5" s="72" t="s">
        <v>123</v>
      </c>
      <c r="E5" s="71" t="s">
        <v>124</v>
      </c>
      <c r="F5" s="71" t="s">
        <v>125</v>
      </c>
      <c r="G5" s="71" t="s">
        <v>126</v>
      </c>
      <c r="H5" s="67"/>
      <c r="I5" s="88" t="s">
        <v>87</v>
      </c>
      <c r="J5" s="88" t="s">
        <v>89</v>
      </c>
      <c r="K5" s="88" t="s">
        <v>87</v>
      </c>
      <c r="L5" s="88" t="s">
        <v>87</v>
      </c>
      <c r="M5" s="88" t="s">
        <v>89</v>
      </c>
      <c r="N5" s="89" t="s">
        <v>89</v>
      </c>
    </row>
    <row r="6" s="58" customFormat="1" ht="29.1" customHeight="1" spans="1:14">
      <c r="A6" s="71" t="s">
        <v>128</v>
      </c>
      <c r="B6" s="73">
        <f>C6-2.1</f>
        <v>96.8</v>
      </c>
      <c r="C6" s="73">
        <f>D6-2.1</f>
        <v>98.9</v>
      </c>
      <c r="D6" s="74">
        <v>101</v>
      </c>
      <c r="E6" s="73">
        <f t="shared" ref="E6:G6" si="0">D6+2.1</f>
        <v>103.1</v>
      </c>
      <c r="F6" s="73">
        <f t="shared" si="0"/>
        <v>105.2</v>
      </c>
      <c r="G6" s="73">
        <f t="shared" si="0"/>
        <v>107.3</v>
      </c>
      <c r="H6" s="67"/>
      <c r="I6" s="90" t="s">
        <v>170</v>
      </c>
      <c r="J6" s="90" t="s">
        <v>178</v>
      </c>
      <c r="K6" s="90" t="s">
        <v>256</v>
      </c>
      <c r="L6" s="90" t="s">
        <v>171</v>
      </c>
      <c r="M6" s="90" t="s">
        <v>133</v>
      </c>
      <c r="N6" s="91" t="s">
        <v>257</v>
      </c>
    </row>
    <row r="7" s="58" customFormat="1" ht="29.1" customHeight="1" spans="1:14">
      <c r="A7" s="71" t="s">
        <v>131</v>
      </c>
      <c r="B7" s="73">
        <f>C7-1.5</f>
        <v>70</v>
      </c>
      <c r="C7" s="73">
        <f>D7-1.5</f>
        <v>71.5</v>
      </c>
      <c r="D7" s="74">
        <v>73</v>
      </c>
      <c r="E7" s="73">
        <f t="shared" ref="E7:G7" si="1">D7+1.5</f>
        <v>74.5</v>
      </c>
      <c r="F7" s="73">
        <f t="shared" si="1"/>
        <v>76</v>
      </c>
      <c r="G7" s="73">
        <f t="shared" si="1"/>
        <v>77.5</v>
      </c>
      <c r="H7" s="67"/>
      <c r="I7" s="92" t="s">
        <v>171</v>
      </c>
      <c r="J7" s="92" t="s">
        <v>193</v>
      </c>
      <c r="K7" s="92" t="s">
        <v>257</v>
      </c>
      <c r="L7" s="92" t="s">
        <v>178</v>
      </c>
      <c r="M7" s="92" t="s">
        <v>258</v>
      </c>
      <c r="N7" s="93" t="s">
        <v>259</v>
      </c>
    </row>
    <row r="8" s="58" customFormat="1" ht="29.1" customHeight="1" spans="1:14">
      <c r="A8" s="71" t="s">
        <v>134</v>
      </c>
      <c r="B8" s="73">
        <f>C8-4</f>
        <v>76</v>
      </c>
      <c r="C8" s="73">
        <f>D8-4</f>
        <v>80</v>
      </c>
      <c r="D8" s="74" t="s">
        <v>135</v>
      </c>
      <c r="E8" s="73">
        <f>D8+4</f>
        <v>88</v>
      </c>
      <c r="F8" s="73">
        <f>E8+5</f>
        <v>93</v>
      </c>
      <c r="G8" s="73">
        <f>F8+6</f>
        <v>99</v>
      </c>
      <c r="H8" s="67"/>
      <c r="I8" s="92" t="s">
        <v>133</v>
      </c>
      <c r="J8" s="92" t="s">
        <v>257</v>
      </c>
      <c r="K8" s="92" t="s">
        <v>171</v>
      </c>
      <c r="L8" s="92" t="s">
        <v>171</v>
      </c>
      <c r="M8" s="92" t="s">
        <v>260</v>
      </c>
      <c r="N8" s="94" t="s">
        <v>261</v>
      </c>
    </row>
    <row r="9" s="58" customFormat="1" ht="29.1" customHeight="1" spans="1:14">
      <c r="A9" s="71" t="s">
        <v>138</v>
      </c>
      <c r="B9" s="73">
        <f>C9-3.6</f>
        <v>100.8</v>
      </c>
      <c r="C9" s="73">
        <f>D9-3.6</f>
        <v>104.4</v>
      </c>
      <c r="D9" s="74" t="s">
        <v>139</v>
      </c>
      <c r="E9" s="73">
        <f t="shared" ref="E9:G9" si="2">D9+4</f>
        <v>112</v>
      </c>
      <c r="F9" s="73">
        <f t="shared" si="2"/>
        <v>116</v>
      </c>
      <c r="G9" s="73">
        <f t="shared" si="2"/>
        <v>120</v>
      </c>
      <c r="H9" s="67"/>
      <c r="I9" s="90" t="s">
        <v>136</v>
      </c>
      <c r="J9" s="90" t="s">
        <v>143</v>
      </c>
      <c r="K9" s="90" t="s">
        <v>262</v>
      </c>
      <c r="L9" s="90" t="s">
        <v>263</v>
      </c>
      <c r="M9" s="90" t="s">
        <v>264</v>
      </c>
      <c r="N9" s="95" t="s">
        <v>265</v>
      </c>
    </row>
    <row r="10" s="58" customFormat="1" ht="29.1" customHeight="1" spans="1:14">
      <c r="A10" s="75" t="s">
        <v>141</v>
      </c>
      <c r="B10" s="73">
        <f>C10-2.3/2</f>
        <v>31</v>
      </c>
      <c r="C10" s="73">
        <f>D10-2.3/2</f>
        <v>32.15</v>
      </c>
      <c r="D10" s="74">
        <v>33.3</v>
      </c>
      <c r="E10" s="73">
        <f t="shared" ref="E10:G10" si="3">D10+2.6/2</f>
        <v>34.6</v>
      </c>
      <c r="F10" s="73">
        <f t="shared" si="3"/>
        <v>35.9</v>
      </c>
      <c r="G10" s="73">
        <f t="shared" si="3"/>
        <v>37.2</v>
      </c>
      <c r="H10" s="67"/>
      <c r="I10" s="92" t="s">
        <v>136</v>
      </c>
      <c r="J10" s="92" t="s">
        <v>188</v>
      </c>
      <c r="K10" s="92" t="s">
        <v>136</v>
      </c>
      <c r="L10" s="92" t="s">
        <v>185</v>
      </c>
      <c r="M10" s="92" t="s">
        <v>263</v>
      </c>
      <c r="N10" s="94" t="s">
        <v>190</v>
      </c>
    </row>
    <row r="11" s="58" customFormat="1" ht="29.1" customHeight="1" spans="1:14">
      <c r="A11" s="75" t="s">
        <v>144</v>
      </c>
      <c r="B11" s="73">
        <v>13.5</v>
      </c>
      <c r="C11" s="73">
        <v>14</v>
      </c>
      <c r="D11" s="74">
        <v>14.5</v>
      </c>
      <c r="E11" s="73">
        <v>15</v>
      </c>
      <c r="F11" s="73">
        <v>15.5</v>
      </c>
      <c r="G11" s="73">
        <v>16.2</v>
      </c>
      <c r="H11" s="67"/>
      <c r="I11" s="92" t="s">
        <v>180</v>
      </c>
      <c r="J11" s="92" t="s">
        <v>180</v>
      </c>
      <c r="K11" s="92" t="s">
        <v>266</v>
      </c>
      <c r="L11" s="92" t="s">
        <v>136</v>
      </c>
      <c r="M11" s="92" t="s">
        <v>143</v>
      </c>
      <c r="N11" s="94" t="s">
        <v>188</v>
      </c>
    </row>
    <row r="12" s="58" customFormat="1" ht="29.1" customHeight="1" spans="1:14">
      <c r="A12" s="75" t="s">
        <v>146</v>
      </c>
      <c r="B12" s="73">
        <f>C12-0.7</f>
        <v>22.6</v>
      </c>
      <c r="C12" s="73">
        <f>D12-0.7</f>
        <v>23.3</v>
      </c>
      <c r="D12" s="74">
        <v>24</v>
      </c>
      <c r="E12" s="73">
        <f>D12+0.7</f>
        <v>24.7</v>
      </c>
      <c r="F12" s="73">
        <f>E12+0.7</f>
        <v>25.4</v>
      </c>
      <c r="G12" s="73">
        <f>F12+0.9</f>
        <v>26.3</v>
      </c>
      <c r="H12" s="67"/>
      <c r="I12" s="92" t="s">
        <v>191</v>
      </c>
      <c r="J12" s="92" t="s">
        <v>191</v>
      </c>
      <c r="K12" s="92" t="s">
        <v>190</v>
      </c>
      <c r="L12" s="92" t="s">
        <v>264</v>
      </c>
      <c r="M12" s="92" t="s">
        <v>143</v>
      </c>
      <c r="N12" s="94" t="s">
        <v>184</v>
      </c>
    </row>
    <row r="13" s="58" customFormat="1" ht="29.1" customHeight="1" spans="1:14">
      <c r="A13" s="71" t="s">
        <v>147</v>
      </c>
      <c r="B13" s="73">
        <f>C13-0.7</f>
        <v>27.7</v>
      </c>
      <c r="C13" s="73">
        <f>D13-0.6</f>
        <v>28.4</v>
      </c>
      <c r="D13" s="74">
        <v>29</v>
      </c>
      <c r="E13" s="73">
        <f>D13+0.6</f>
        <v>29.6</v>
      </c>
      <c r="F13" s="73">
        <f>E13+0.7</f>
        <v>30.3</v>
      </c>
      <c r="G13" s="73">
        <f>F13+0.6</f>
        <v>30.9</v>
      </c>
      <c r="H13" s="67"/>
      <c r="I13" s="92" t="s">
        <v>184</v>
      </c>
      <c r="J13" s="92" t="s">
        <v>267</v>
      </c>
      <c r="K13" s="92" t="s">
        <v>143</v>
      </c>
      <c r="L13" s="92" t="s">
        <v>263</v>
      </c>
      <c r="M13" s="92" t="s">
        <v>191</v>
      </c>
      <c r="N13" s="94" t="s">
        <v>143</v>
      </c>
    </row>
    <row r="14" s="58" customFormat="1" ht="29.1" customHeight="1" spans="1:14">
      <c r="A14" s="71" t="s">
        <v>149</v>
      </c>
      <c r="B14" s="73">
        <f>C14-0.9</f>
        <v>41.2</v>
      </c>
      <c r="C14" s="73">
        <f>D14-0.9</f>
        <v>42.1</v>
      </c>
      <c r="D14" s="74">
        <v>43</v>
      </c>
      <c r="E14" s="73">
        <f t="shared" ref="E14:G14" si="4">D14+1.1</f>
        <v>44.1</v>
      </c>
      <c r="F14" s="73">
        <f t="shared" si="4"/>
        <v>45.2</v>
      </c>
      <c r="G14" s="73">
        <f t="shared" si="4"/>
        <v>46.3</v>
      </c>
      <c r="H14" s="67"/>
      <c r="I14" s="92"/>
      <c r="J14" s="92"/>
      <c r="K14" s="92"/>
      <c r="L14" s="92"/>
      <c r="M14" s="92"/>
      <c r="N14" s="94"/>
    </row>
    <row r="15" s="58" customFormat="1" ht="29.1" customHeight="1" spans="1:14">
      <c r="A15" s="76"/>
      <c r="B15" s="77"/>
      <c r="C15" s="78"/>
      <c r="D15" s="78"/>
      <c r="E15" s="79"/>
      <c r="F15" s="79"/>
      <c r="G15" s="80"/>
      <c r="H15" s="81"/>
      <c r="I15" s="96"/>
      <c r="J15" s="97"/>
      <c r="K15" s="98"/>
      <c r="L15" s="97"/>
      <c r="M15" s="97"/>
      <c r="N15" s="99"/>
    </row>
    <row r="16" s="58" customFormat="1" ht="15" spans="1:14">
      <c r="A16" s="82" t="s">
        <v>95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</row>
    <row r="17" s="58" customFormat="1" ht="14.25" spans="1:14">
      <c r="A17" s="58" t="s">
        <v>195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</row>
    <row r="18" s="58" customFormat="1" ht="14.25" spans="1:13">
      <c r="A18" s="83"/>
      <c r="B18" s="83"/>
      <c r="C18" s="83"/>
      <c r="D18" s="83"/>
      <c r="E18" s="83"/>
      <c r="F18" s="83"/>
      <c r="G18" s="83"/>
      <c r="H18" s="83"/>
      <c r="I18" s="82" t="s">
        <v>196</v>
      </c>
      <c r="J18" s="100"/>
      <c r="K18" s="82" t="s">
        <v>197</v>
      </c>
      <c r="L18" s="82"/>
      <c r="M18" s="82" t="s">
        <v>198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zoomScale="125" zoomScaleNormal="125" zoomScalePageLayoutView="125" topLeftCell="A2" workbookViewId="0">
      <selection activeCell="C4" sqref="C4:C5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269</v>
      </c>
      <c r="B2" s="5" t="s">
        <v>270</v>
      </c>
      <c r="C2" s="5" t="s">
        <v>271</v>
      </c>
      <c r="D2" s="5" t="s">
        <v>272</v>
      </c>
      <c r="E2" s="5" t="s">
        <v>273</v>
      </c>
      <c r="F2" s="5" t="s">
        <v>274</v>
      </c>
      <c r="G2" s="5" t="s">
        <v>275</v>
      </c>
      <c r="H2" s="5" t="s">
        <v>276</v>
      </c>
      <c r="I2" s="4" t="s">
        <v>277</v>
      </c>
      <c r="J2" s="4" t="s">
        <v>278</v>
      </c>
      <c r="K2" s="4" t="s">
        <v>279</v>
      </c>
      <c r="L2" s="4" t="s">
        <v>280</v>
      </c>
      <c r="M2" s="4" t="s">
        <v>281</v>
      </c>
      <c r="N2" s="5" t="s">
        <v>282</v>
      </c>
      <c r="O2" s="5" t="s">
        <v>283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284</v>
      </c>
      <c r="J3" s="4" t="s">
        <v>284</v>
      </c>
      <c r="K3" s="4" t="s">
        <v>284</v>
      </c>
      <c r="L3" s="4" t="s">
        <v>284</v>
      </c>
      <c r="M3" s="4" t="s">
        <v>284</v>
      </c>
      <c r="N3" s="7"/>
      <c r="O3" s="7"/>
    </row>
    <row r="4" spans="1:15">
      <c r="A4" s="9">
        <v>1</v>
      </c>
      <c r="B4" s="50">
        <v>30507</v>
      </c>
      <c r="C4" s="31" t="s">
        <v>285</v>
      </c>
      <c r="D4" s="51" t="s">
        <v>87</v>
      </c>
      <c r="E4" s="52">
        <v>91742</v>
      </c>
      <c r="F4" s="31" t="s">
        <v>286</v>
      </c>
      <c r="G4" s="53"/>
      <c r="H4" s="10"/>
      <c r="I4" s="10"/>
      <c r="J4" s="10">
        <v>5</v>
      </c>
      <c r="K4" s="10"/>
      <c r="L4" s="10"/>
      <c r="M4" s="10"/>
      <c r="N4" s="10"/>
      <c r="O4" s="10"/>
    </row>
    <row r="5" spans="1:15">
      <c r="A5" s="9">
        <v>2</v>
      </c>
      <c r="B5" s="50">
        <v>31927</v>
      </c>
      <c r="C5" s="34"/>
      <c r="D5" s="54"/>
      <c r="E5" s="55"/>
      <c r="F5" s="34"/>
      <c r="G5" s="53"/>
      <c r="H5" s="10"/>
      <c r="I5" s="10"/>
      <c r="J5" s="10"/>
      <c r="K5" s="10">
        <v>1</v>
      </c>
      <c r="L5" s="10">
        <v>2</v>
      </c>
      <c r="M5" s="10"/>
      <c r="N5" s="10"/>
      <c r="O5" s="10"/>
    </row>
    <row r="6" spans="1:15">
      <c r="A6" s="9"/>
      <c r="B6" s="9"/>
      <c r="C6" s="56"/>
      <c r="D6" s="36"/>
      <c r="E6" s="57"/>
      <c r="F6" s="56"/>
      <c r="G6" s="9"/>
      <c r="H6" s="9"/>
      <c r="I6" s="9"/>
      <c r="J6" s="9"/>
      <c r="K6" s="9"/>
      <c r="L6" s="9"/>
      <c r="M6" s="9"/>
      <c r="N6" s="9"/>
      <c r="O6" s="9"/>
    </row>
    <row r="7" spans="1: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="2" customFormat="1" ht="18.75" spans="1:15">
      <c r="A8" s="12" t="s">
        <v>287</v>
      </c>
      <c r="B8" s="13"/>
      <c r="C8" s="13"/>
      <c r="D8" s="14"/>
      <c r="E8" s="15"/>
      <c r="F8" s="26"/>
      <c r="G8" s="26"/>
      <c r="H8" s="26"/>
      <c r="I8" s="21"/>
      <c r="J8" s="12" t="s">
        <v>288</v>
      </c>
      <c r="K8" s="13"/>
      <c r="L8" s="13"/>
      <c r="M8" s="14"/>
      <c r="N8" s="13"/>
      <c r="O8" s="20"/>
    </row>
    <row r="9" ht="45" customHeight="1" spans="1:15">
      <c r="A9" s="16" t="s">
        <v>289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</sheetData>
  <mergeCells count="19">
    <mergeCell ref="A1:O1"/>
    <mergeCell ref="A8:D8"/>
    <mergeCell ref="E8:I8"/>
    <mergeCell ref="J8:M8"/>
    <mergeCell ref="A9:O9"/>
    <mergeCell ref="A2:A3"/>
    <mergeCell ref="B2:B3"/>
    <mergeCell ref="C2:C3"/>
    <mergeCell ref="C4:C5"/>
    <mergeCell ref="D2:D3"/>
    <mergeCell ref="D4:D5"/>
    <mergeCell ref="E2:E3"/>
    <mergeCell ref="E4:E5"/>
    <mergeCell ref="F2:F3"/>
    <mergeCell ref="F4:F5"/>
    <mergeCell ref="G2:G3"/>
    <mergeCell ref="H2:H3"/>
    <mergeCell ref="N2:N3"/>
    <mergeCell ref="O2:O3"/>
  </mergeCells>
  <dataValidations count="1">
    <dataValidation type="list" allowBlank="1" showInputMessage="1" showErrorMessage="1" sqref="O1 O3 O4:O5 O6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zoomScale="125" zoomScaleNormal="125" zoomScalePageLayoutView="125" workbookViewId="0">
      <selection activeCell="B12" sqref="B12"/>
    </sheetView>
  </sheetViews>
  <sheetFormatPr defaultColWidth="9" defaultRowHeight="14.2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269</v>
      </c>
      <c r="B2" s="5" t="s">
        <v>274</v>
      </c>
      <c r="C2" s="5" t="s">
        <v>270</v>
      </c>
      <c r="D2" s="5" t="s">
        <v>271</v>
      </c>
      <c r="E2" s="5" t="s">
        <v>272</v>
      </c>
      <c r="F2" s="5" t="s">
        <v>273</v>
      </c>
      <c r="G2" s="4" t="s">
        <v>291</v>
      </c>
      <c r="H2" s="4"/>
      <c r="I2" s="4" t="s">
        <v>292</v>
      </c>
      <c r="J2" s="4"/>
      <c r="K2" s="6" t="s">
        <v>293</v>
      </c>
      <c r="L2" s="48" t="s">
        <v>294</v>
      </c>
      <c r="M2" s="18" t="s">
        <v>295</v>
      </c>
    </row>
    <row r="3" s="1" customFormat="1" ht="16.5" spans="1:13">
      <c r="A3" s="4"/>
      <c r="B3" s="7"/>
      <c r="C3" s="7"/>
      <c r="D3" s="7"/>
      <c r="E3" s="7"/>
      <c r="F3" s="7"/>
      <c r="G3" s="4" t="s">
        <v>296</v>
      </c>
      <c r="H3" s="4" t="s">
        <v>297</v>
      </c>
      <c r="I3" s="4" t="s">
        <v>296</v>
      </c>
      <c r="J3" s="4" t="s">
        <v>297</v>
      </c>
      <c r="K3" s="8"/>
      <c r="L3" s="49"/>
      <c r="M3" s="19"/>
    </row>
    <row r="4" spans="1:13">
      <c r="A4" s="40">
        <v>1</v>
      </c>
      <c r="B4" s="30" t="s">
        <v>286</v>
      </c>
      <c r="C4" s="41">
        <v>30507</v>
      </c>
      <c r="D4" s="30" t="s">
        <v>285</v>
      </c>
      <c r="E4" s="40" t="s">
        <v>87</v>
      </c>
      <c r="F4" s="31">
        <v>91742</v>
      </c>
      <c r="G4" s="42">
        <v>0.012</v>
      </c>
      <c r="H4" s="42">
        <v>0.002</v>
      </c>
      <c r="I4" s="10"/>
      <c r="J4" s="10"/>
      <c r="K4" s="10"/>
      <c r="L4" s="10"/>
      <c r="M4" s="10"/>
    </row>
    <row r="5" spans="1:13">
      <c r="A5" s="40">
        <v>2</v>
      </c>
      <c r="B5" s="33"/>
      <c r="C5" s="43"/>
      <c r="D5" s="33"/>
      <c r="E5" s="40" t="s">
        <v>87</v>
      </c>
      <c r="F5" s="34"/>
      <c r="G5" s="42">
        <v>0.011</v>
      </c>
      <c r="H5" s="42">
        <v>0.005</v>
      </c>
      <c r="I5" s="10"/>
      <c r="J5" s="10"/>
      <c r="K5" s="10"/>
      <c r="L5" s="10"/>
      <c r="M5" s="10"/>
    </row>
    <row r="6" spans="1:13">
      <c r="A6" s="40">
        <v>3</v>
      </c>
      <c r="B6" s="33"/>
      <c r="C6" s="44"/>
      <c r="D6" s="33"/>
      <c r="E6" s="40" t="s">
        <v>87</v>
      </c>
      <c r="F6" s="34"/>
      <c r="G6" s="42">
        <v>0.015</v>
      </c>
      <c r="H6" s="42">
        <v>0.008</v>
      </c>
      <c r="I6" s="10"/>
      <c r="J6" s="10"/>
      <c r="K6" s="9"/>
      <c r="L6" s="9"/>
      <c r="M6" s="9"/>
    </row>
    <row r="7" spans="1:13">
      <c r="A7" s="40">
        <v>4</v>
      </c>
      <c r="B7" s="35"/>
      <c r="C7" s="45">
        <v>31927</v>
      </c>
      <c r="D7" s="35"/>
      <c r="E7" s="40" t="s">
        <v>87</v>
      </c>
      <c r="F7" s="36"/>
      <c r="G7" s="42">
        <v>0.015</v>
      </c>
      <c r="H7" s="46">
        <v>0.004</v>
      </c>
      <c r="I7" s="10"/>
      <c r="J7" s="10"/>
      <c r="K7" s="9"/>
      <c r="L7" s="9"/>
      <c r="M7" s="9"/>
    </row>
    <row r="8" spans="1:13">
      <c r="A8" s="9"/>
      <c r="B8" s="9"/>
      <c r="C8" s="9"/>
      <c r="D8" s="9"/>
      <c r="E8" s="9"/>
      <c r="F8" s="10"/>
      <c r="G8" s="10"/>
      <c r="H8" s="10"/>
      <c r="I8" s="10"/>
      <c r="J8" s="10"/>
      <c r="K8" s="9"/>
      <c r="L8" s="9"/>
      <c r="M8" s="9"/>
    </row>
    <row r="11" spans="2:2">
      <c r="B11" s="47"/>
    </row>
  </sheetData>
  <mergeCells count="16">
    <mergeCell ref="A1:M1"/>
    <mergeCell ref="G2:H2"/>
    <mergeCell ref="I2:J2"/>
    <mergeCell ref="A2:A3"/>
    <mergeCell ref="B2:B3"/>
    <mergeCell ref="B4:B7"/>
    <mergeCell ref="C2:C3"/>
    <mergeCell ref="C4:C6"/>
    <mergeCell ref="D2:D3"/>
    <mergeCell ref="D4:D7"/>
    <mergeCell ref="E2:E3"/>
    <mergeCell ref="F2:F3"/>
    <mergeCell ref="F4:F7"/>
    <mergeCell ref="K2:K3"/>
    <mergeCell ref="L2:L3"/>
    <mergeCell ref="M2:M3"/>
  </mergeCells>
  <dataValidations count="1">
    <dataValidation type="list" allowBlank="1" showInputMessage="1" showErrorMessage="1" sqref="M1:M5 M6:M8 M9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2024-05-13T02:12:04Z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FFFB536E16AC4079B8170CA5C34BDE0F_13</vt:lpwstr>
  </property>
</Properties>
</file>