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820" tabRatio="830" firstSheet="1" activeTab="2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<sst xmlns="http://schemas.openxmlformats.org/spreadsheetml/2006/main" count="647" uniqueCount="316">
  <si>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</si>
  <si>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</si>
  <si>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</si>
  <si>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</si>
  <si>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</si>
  <si>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</si>
  <si>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</si>
  <si>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</si>
  <si>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</si>
  <si>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</si>
  <si>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</si>
  <si>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</si>
  <si>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</si>
  <si>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</si>
  <si>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</si>
  <si>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</si>
  <si>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</si>
  <si>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</si>
  <si>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</si>
  <si>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</si>
  <si>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</si>
  <si>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</si>
  <si>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</si>
  <si>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</si>
  <si>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</si>
  <si>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</si>
  <si>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</si>
  <si>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</si>
  <si>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</si>
  <si>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</si>
  <si>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</si>
  <si>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</si>
  <si>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</si>
  <si>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</si>
  <si>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</si>
  <si>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</si>
  <si>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</si>
  <si>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</si>
  <si>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</si>
  <si>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</si>
  <si>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</si>
  <si>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</si>
  <si>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</si>
  <si>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</si>
  <si>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</si>
  <si>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</si>
  <si>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</si>
  <si>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</si>
  <si>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</si>
  <si>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</si>
  <si>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</si>
  <si>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</si>
  <si>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</si>
  <si>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</si>
  <si>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</si>
  <si>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</si>
  <si>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</si>
  <si>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</si>
  <si>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</si>
  <si>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</si>
  <si>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TAJJCM81606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</si>
  <si>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</si>
  <si>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</si>
  <si>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</si>
  <si>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</si>
  <si>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</si>
  <si>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</si>
  <si>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</si>
  <si>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</si>
  <si>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</si>
  <si>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</si>
  <si>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</si>
  <si>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</si>
  <si>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</si>
  <si>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</si>
  <si>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</si>
  <si>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</si>
  <si>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</si>
  <si>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</si>
  <si>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</si>
  <si>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</si>
  <si>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</si>
  <si>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</si>
  <si>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</si>
  <si>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</si>
  <si>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</si>
  <si>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</si>
  <si>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</si>
  <si>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</si>
  <si>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</si>
  <si>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</si>
  <si>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</si>
  <si>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</si>
  <si>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</si>
  <si>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</si>
  <si>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</si>
  <si>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</si>
  <si>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</si>
  <si>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</si>
  <si>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</si>
  <si>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</si>
  <si>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</si>
  <si>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</si>
  <si>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</si>
  <si>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</si>
  <si>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</si>
  <si>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</si>
  <si>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</si>
  <si>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</si>
  <si>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</si>
  <si>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</si>
  <si>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</si>
  <si>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</si>
  <si>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</si>
  <si>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</si>
  <si>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</si>
  <si>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</si>
  <si>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黑色；XL5件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</si>
  <si>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</si>
  <si>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</si>
  <si>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</si>
  <si>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</si>
  <si>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</si>
  <si>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1、门筒有歪斜现象</t>
  </si>
  <si>
    <t>2、钮扣不居中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</si>
  <si>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</si>
  <si>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</si>
  <si>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</si>
  <si>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</si>
  <si>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</si>
  <si>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</si>
  <si>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</si>
  <si>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</si>
  <si>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</si>
  <si>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</si>
  <si>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</si>
  <si>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</si>
  <si>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</si>
  <si>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</si>
  <si>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</si>
  <si>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</si>
  <si>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</si>
  <si>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</si>
  <si>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</si>
  <si>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</si>
  <si>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</si>
  <si>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</si>
  <si>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</si>
  <si>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</si>
  <si>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</si>
  <si>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</si>
  <si>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</si>
  <si>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胸围</t>
  </si>
  <si>
    <t>-1</t>
  </si>
  <si>
    <t>腰围</t>
  </si>
  <si>
    <t>106</t>
  </si>
  <si>
    <t>摆围</t>
  </si>
  <si>
    <t>+0</t>
  </si>
  <si>
    <t>肩宽</t>
  </si>
  <si>
    <t>袖长</t>
  </si>
  <si>
    <t>-0.5</t>
  </si>
  <si>
    <t>袖肥/2</t>
  </si>
  <si>
    <t>-0.2</t>
  </si>
  <si>
    <t>袖口围/2</t>
  </si>
  <si>
    <t>下领围</t>
  </si>
  <si>
    <t>门禁长</t>
  </si>
  <si>
    <t>门禁宽</t>
  </si>
  <si>
    <t>袖口扁机宽</t>
  </si>
  <si>
    <t xml:space="preserve">     初期请洗测2-3件，有问题的另加测量数量。</t>
  </si>
  <si>
    <t>验货时间：5/7</t>
  </si>
  <si>
    <t>跟单QC:周志刚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</si>
  <si>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</si>
  <si>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</si>
  <si>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</si>
  <si>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</si>
  <si>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</si>
  <si>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</si>
  <si>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</si>
  <si>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</si>
  <si>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</si>
  <si>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</si>
  <si>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</si>
  <si>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</si>
  <si>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</si>
  <si>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</si>
  <si>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</si>
  <si>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</si>
  <si>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</si>
  <si>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</si>
  <si>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</si>
  <si>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</si>
  <si>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</si>
  <si>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</si>
  <si>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</si>
  <si>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</si>
  <si>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</si>
  <si>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</si>
  <si>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</si>
  <si>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</si>
  <si>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</si>
  <si>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</si>
  <si>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</si>
  <si>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</si>
  <si>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</si>
  <si>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</si>
  <si>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</si>
  <si>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</si>
  <si>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</si>
  <si>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</si>
  <si>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黑色;S/10、M/14、L/14、XL/14、XXL/14、XXXL/14</t>
  </si>
  <si>
    <t>情况说明：</t>
  </si>
  <si>
    <t xml:space="preserve">【问题点描述】  </t>
  </si>
  <si>
    <t>1、肩压胶位置有宽窄</t>
  </si>
  <si>
    <t>3、袖笼倒骨不顺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</si>
  <si>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</si>
  <si>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</si>
  <si>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</si>
  <si>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</si>
  <si>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</si>
  <si>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</si>
  <si>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尾期验货，抽验80件，验货合格</t>
  </si>
  <si>
    <t>以上问题点已修正。</t>
  </si>
  <si>
    <t>服装QC部门</t>
  </si>
  <si>
    <t>检验人</t>
  </si>
  <si>
    <t>+1</t>
  </si>
  <si>
    <t>+1.2</t>
  </si>
  <si>
    <t>-0.8</t>
  </si>
  <si>
    <t>+0.6</t>
  </si>
  <si>
    <t>-0.3</t>
  </si>
  <si>
    <t>+0.3</t>
  </si>
  <si>
    <t>-0.1</t>
  </si>
  <si>
    <t>验货时间：5/14</t>
  </si>
  <si>
    <t>工厂负责人：陈涛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</si>
  <si>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</si>
  <si>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</si>
  <si>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</si>
  <si>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</si>
  <si>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</si>
  <si>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</si>
  <si>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</si>
  <si>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</si>
  <si>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</si>
  <si>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</si>
  <si>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</si>
  <si>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</si>
  <si>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</si>
  <si>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</si>
  <si>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</si>
  <si>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</si>
  <si>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</si>
  <si>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</si>
  <si>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</si>
  <si>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</si>
  <si>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制表时间：2024年4月15日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</si>
  <si>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</si>
  <si>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</si>
  <si>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 xml:space="preserve">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</si>
  <si>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</si>
  <si>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</si>
  <si>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</si>
  <si>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</si>
  <si>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</si>
  <si>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</si>
  <si>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</si>
  <si>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</si>
  <si>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制表时间：2024年4月16日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</si>
  <si>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</si>
  <si>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</si>
  <si>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</si>
  <si>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</si>
  <si>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</si>
  <si>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</si>
  <si>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</si>
  <si>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</si>
  <si>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</si>
  <si>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</si>
  <si>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</si>
  <si>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</si>
  <si>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</si>
  <si>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</si>
  <si>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</si>
  <si>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</si>
  <si>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</si>
  <si>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</si>
  <si>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</si>
  <si>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</si>
  <si>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</si>
  <si>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</si>
  <si>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</si>
  <si>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</si>
  <si>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</si>
  <si>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</si>
  <si>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</si>
  <si>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</si>
  <si>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</si>
  <si>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</si>
  <si>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</si>
  <si>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</si>
  <si>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</si>
  <si>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</si>
  <si>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</si>
  <si>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</si>
  <si>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</si>
  <si>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左前胸/右肩上</t>
  </si>
  <si>
    <t>印花</t>
  </si>
  <si>
    <t>未脱色</t>
  </si>
  <si>
    <t>后领下</t>
  </si>
  <si>
    <t>尺码转印标</t>
  </si>
  <si>
    <t>未脱落</t>
  </si>
  <si>
    <t>制表时间：2024年4月18日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</si>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</sst>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7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13" borderId="76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0" borderId="7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17" borderId="79" applyNumberFormat="0" applyAlignment="0" applyProtection="0">
      <alignment vertical="center"/>
    </xf>
    <xf numFmtId="0" fontId="46" fillId="17" borderId="75" applyNumberFormat="0" applyAlignment="0" applyProtection="0">
      <alignment vertical="center"/>
    </xf>
    <xf numFmtId="0" fontId="47" fillId="18" borderId="80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8" fillId="0" borderId="81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0" fillId="0" borderId="0">
      <alignment vertical="center"/>
    </xf>
    <xf numFmtId="0" fontId="19" fillId="0" borderId="0">
      <alignment vertical="center"/>
    </xf>
  </cellStyleXfs>
  <cellXfs count="3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9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 shrinkToFit="1"/>
    </xf>
    <xf numFmtId="0" fontId="10" fillId="0" borderId="2" xfId="0" applyFont="1" applyFill="1" applyBorder="1" applyAlignment="1"/>
    <xf numFmtId="0" fontId="0" fillId="0" borderId="2" xfId="0" applyBorder="1" applyAlignment="1">
      <alignment horizontal="left"/>
    </xf>
    <xf numFmtId="0" fontId="0" fillId="0" borderId="6" xfId="0" applyBorder="1"/>
    <xf numFmtId="0" fontId="6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2" xfId="0" applyFont="1" applyBorder="1"/>
    <xf numFmtId="0" fontId="8" fillId="0" borderId="7" xfId="0" applyFont="1" applyBorder="1"/>
    <xf numFmtId="0" fontId="8" fillId="0" borderId="5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4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4" fillId="3" borderId="10" xfId="52" applyFont="1" applyFill="1" applyBorder="1" applyAlignment="1">
      <alignment horizontal="center"/>
    </xf>
    <xf numFmtId="0" fontId="13" fillId="3" borderId="11" xfId="52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4" fillId="3" borderId="2" xfId="52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4" xfId="51" applyFont="1" applyFill="1" applyBorder="1" applyAlignment="1">
      <alignment horizontal="center"/>
    </xf>
    <xf numFmtId="176" fontId="18" fillId="0" borderId="2" xfId="51" applyNumberFormat="1" applyFont="1" applyFill="1" applyBorder="1" applyAlignment="1">
      <alignment horizontal="center"/>
    </xf>
    <xf numFmtId="0" fontId="16" fillId="0" borderId="2" xfId="51" applyFont="1" applyFill="1" applyBorder="1" applyAlignment="1">
      <alignment horizontal="center"/>
    </xf>
    <xf numFmtId="49" fontId="17" fillId="0" borderId="4" xfId="54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0" fontId="13" fillId="3" borderId="13" xfId="52" applyFont="1" applyFill="1" applyBorder="1"/>
    <xf numFmtId="0" fontId="14" fillId="3" borderId="13" xfId="52" applyFont="1" applyFill="1" applyBorder="1"/>
    <xf numFmtId="0" fontId="0" fillId="3" borderId="13" xfId="53" applyFont="1" applyFill="1" applyBorder="1">
      <alignment vertical="center"/>
    </xf>
    <xf numFmtId="0" fontId="0" fillId="3" borderId="0" xfId="53" applyFont="1" applyFill="1">
      <alignment vertical="center"/>
    </xf>
    <xf numFmtId="0" fontId="14" fillId="3" borderId="0" xfId="52" applyFont="1" applyFill="1"/>
    <xf numFmtId="0" fontId="13" fillId="3" borderId="10" xfId="50" applyFont="1" applyFill="1" applyBorder="1" applyAlignment="1">
      <alignment horizontal="left" vertical="center"/>
    </xf>
    <xf numFmtId="0" fontId="14" fillId="3" borderId="14" xfId="50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15" xfId="52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center" vertical="center"/>
    </xf>
    <xf numFmtId="49" fontId="13" fillId="3" borderId="0" xfId="53" applyNumberFormat="1" applyFont="1" applyFill="1" applyBorder="1" applyAlignment="1">
      <alignment horizontal="center" vertical="center"/>
    </xf>
    <xf numFmtId="49" fontId="14" fillId="3" borderId="0" xfId="53" applyNumberFormat="1" applyFont="1" applyFill="1" applyBorder="1" applyAlignment="1">
      <alignment horizontal="center" vertical="center"/>
    </xf>
    <xf numFmtId="0" fontId="13" fillId="3" borderId="0" xfId="52" applyFont="1" applyFill="1"/>
    <xf numFmtId="14" fontId="13" fillId="3" borderId="0" xfId="52" applyNumberFormat="1" applyFont="1" applyFill="1"/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19" fillId="0" borderId="0" xfId="50" applyFill="1" applyAlignment="1">
      <alignment horizontal="left" vertical="center"/>
    </xf>
    <xf numFmtId="0" fontId="20" fillId="0" borderId="16" xfId="50" applyFont="1" applyFill="1" applyBorder="1" applyAlignment="1">
      <alignment horizontal="center" vertical="top"/>
    </xf>
    <xf numFmtId="0" fontId="21" fillId="0" borderId="17" xfId="50" applyFont="1" applyFill="1" applyBorder="1" applyAlignment="1">
      <alignment horizontal="left" vertical="center"/>
    </xf>
    <xf numFmtId="0" fontId="22" fillId="0" borderId="18" xfId="50" applyFont="1" applyFill="1" applyBorder="1" applyAlignment="1">
      <alignment horizontal="center" vertical="center"/>
    </xf>
    <xf numFmtId="0" fontId="21" fillId="0" borderId="18" xfId="50" applyFont="1" applyFill="1" applyBorder="1" applyAlignment="1">
      <alignment horizontal="center" vertical="center"/>
    </xf>
    <xf numFmtId="0" fontId="9" fillId="0" borderId="18" xfId="50" applyFont="1" applyFill="1" applyBorder="1" applyAlignment="1">
      <alignment vertical="center"/>
    </xf>
    <xf numFmtId="0" fontId="21" fillId="0" borderId="18" xfId="50" applyFont="1" applyFill="1" applyBorder="1" applyAlignment="1">
      <alignment vertical="center"/>
    </xf>
    <xf numFmtId="0" fontId="9" fillId="0" borderId="18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vertical="center"/>
    </xf>
    <xf numFmtId="0" fontId="22" fillId="0" borderId="20" xfId="50" applyFont="1" applyFill="1" applyBorder="1" applyAlignment="1">
      <alignment horizontal="center" vertical="center"/>
    </xf>
    <xf numFmtId="0" fontId="21" fillId="0" borderId="20" xfId="50" applyFont="1" applyFill="1" applyBorder="1" applyAlignment="1">
      <alignment vertical="center"/>
    </xf>
    <xf numFmtId="58" fontId="9" fillId="0" borderId="20" xfId="50" applyNumberFormat="1" applyFont="1" applyFill="1" applyBorder="1" applyAlignment="1">
      <alignment horizontal="center" vertical="center"/>
    </xf>
    <xf numFmtId="0" fontId="9" fillId="0" borderId="20" xfId="50" applyFont="1" applyFill="1" applyBorder="1" applyAlignment="1">
      <alignment horizontal="center" vertical="center"/>
    </xf>
    <xf numFmtId="0" fontId="21" fillId="0" borderId="20" xfId="50" applyFont="1" applyFill="1" applyBorder="1" applyAlignment="1">
      <alignment horizontal="center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vertical="center"/>
    </xf>
    <xf numFmtId="0" fontId="22" fillId="0" borderId="22" xfId="50" applyFont="1" applyFill="1" applyBorder="1" applyAlignment="1">
      <alignment horizontal="center" vertical="center"/>
    </xf>
    <xf numFmtId="0" fontId="21" fillId="0" borderId="22" xfId="50" applyFont="1" applyFill="1" applyBorder="1" applyAlignment="1">
      <alignment vertical="center"/>
    </xf>
    <xf numFmtId="0" fontId="9" fillId="0" borderId="22" xfId="50" applyFont="1" applyFill="1" applyBorder="1" applyAlignment="1">
      <alignment vertical="center"/>
    </xf>
    <xf numFmtId="0" fontId="9" fillId="0" borderId="22" xfId="50" applyFont="1" applyFill="1" applyBorder="1" applyAlignment="1">
      <alignment horizontal="left" vertical="center"/>
    </xf>
    <xf numFmtId="0" fontId="21" fillId="0" borderId="22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9" fillId="0" borderId="0" xfId="50" applyFont="1" applyFill="1" applyBorder="1" applyAlignment="1">
      <alignment vertical="center"/>
    </xf>
    <xf numFmtId="0" fontId="9" fillId="0" borderId="0" xfId="50" applyFont="1" applyFill="1" applyAlignment="1">
      <alignment horizontal="left" vertical="center"/>
    </xf>
    <xf numFmtId="0" fontId="21" fillId="0" borderId="17" xfId="50" applyFont="1" applyFill="1" applyBorder="1" applyAlignment="1">
      <alignment vertical="center"/>
    </xf>
    <xf numFmtId="0" fontId="9" fillId="0" borderId="23" xfId="50" applyFont="1" applyFill="1" applyBorder="1" applyAlignment="1">
      <alignment horizontal="center" vertical="center"/>
    </xf>
    <xf numFmtId="0" fontId="9" fillId="0" borderId="24" xfId="50" applyFont="1" applyFill="1" applyBorder="1" applyAlignment="1">
      <alignment horizontal="center" vertical="center"/>
    </xf>
    <xf numFmtId="0" fontId="9" fillId="0" borderId="20" xfId="50" applyFont="1" applyFill="1" applyBorder="1" applyAlignment="1">
      <alignment horizontal="left" vertical="center"/>
    </xf>
    <xf numFmtId="0" fontId="9" fillId="0" borderId="20" xfId="50" applyFont="1" applyFill="1" applyBorder="1" applyAlignment="1">
      <alignment vertical="center"/>
    </xf>
    <xf numFmtId="0" fontId="9" fillId="0" borderId="25" xfId="50" applyFont="1" applyFill="1" applyBorder="1" applyAlignment="1">
      <alignment horizontal="center" vertical="center"/>
    </xf>
    <xf numFmtId="0" fontId="9" fillId="0" borderId="26" xfId="50" applyFont="1" applyFill="1" applyBorder="1" applyAlignment="1">
      <alignment horizontal="center" vertical="center"/>
    </xf>
    <xf numFmtId="0" fontId="15" fillId="0" borderId="27" xfId="50" applyFont="1" applyFill="1" applyBorder="1" applyAlignment="1">
      <alignment horizontal="left" vertical="center"/>
    </xf>
    <xf numFmtId="0" fontId="15" fillId="0" borderId="26" xfId="50" applyFont="1" applyFill="1" applyBorder="1" applyAlignment="1">
      <alignment horizontal="left" vertical="center"/>
    </xf>
    <xf numFmtId="0" fontId="9" fillId="0" borderId="0" xfId="50" applyFont="1" applyFill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9" fillId="0" borderId="19" xfId="50" applyFont="1" applyFill="1" applyBorder="1" applyAlignment="1">
      <alignment horizontal="left" vertical="center"/>
    </xf>
    <xf numFmtId="0" fontId="9" fillId="0" borderId="27" xfId="50" applyFont="1" applyFill="1" applyBorder="1" applyAlignment="1">
      <alignment horizontal="left" vertical="center"/>
    </xf>
    <xf numFmtId="0" fontId="9" fillId="0" borderId="26" xfId="50" applyFont="1" applyFill="1" applyBorder="1" applyAlignment="1">
      <alignment horizontal="left" vertical="center"/>
    </xf>
    <xf numFmtId="0" fontId="9" fillId="0" borderId="19" xfId="50" applyFont="1" applyFill="1" applyBorder="1" applyAlignment="1">
      <alignment horizontal="left" vertical="center" wrapText="1"/>
    </xf>
    <xf numFmtId="0" fontId="9" fillId="0" borderId="20" xfId="50" applyFont="1" applyFill="1" applyBorder="1" applyAlignment="1">
      <alignment horizontal="left" vertical="center" wrapText="1"/>
    </xf>
    <xf numFmtId="0" fontId="21" fillId="0" borderId="21" xfId="50" applyFont="1" applyFill="1" applyBorder="1" applyAlignment="1">
      <alignment horizontal="left" vertical="center"/>
    </xf>
    <xf numFmtId="0" fontId="19" fillId="0" borderId="22" xfId="50" applyFill="1" applyBorder="1" applyAlignment="1">
      <alignment horizontal="center" vertical="center"/>
    </xf>
    <xf numFmtId="0" fontId="21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9" fillId="0" borderId="30" xfId="50" applyFont="1" applyFill="1" applyBorder="1" applyAlignment="1">
      <alignment horizontal="left" vertical="center"/>
    </xf>
    <xf numFmtId="0" fontId="9" fillId="0" borderId="31" xfId="50" applyFont="1" applyFill="1" applyBorder="1" applyAlignment="1">
      <alignment horizontal="left" vertical="center"/>
    </xf>
    <xf numFmtId="0" fontId="15" fillId="0" borderId="17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9" fillId="0" borderId="22" xfId="50" applyFont="1" applyFill="1" applyBorder="1" applyAlignment="1">
      <alignment horizontal="center" vertical="center"/>
    </xf>
    <xf numFmtId="58" fontId="9" fillId="0" borderId="22" xfId="50" applyNumberFormat="1" applyFont="1" applyFill="1" applyBorder="1" applyAlignment="1">
      <alignment vertical="center"/>
    </xf>
    <xf numFmtId="0" fontId="21" fillId="0" borderId="22" xfId="50" applyFont="1" applyFill="1" applyBorder="1" applyAlignment="1">
      <alignment horizontal="center" vertical="center"/>
    </xf>
    <xf numFmtId="0" fontId="9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center" vertical="center"/>
    </xf>
    <xf numFmtId="0" fontId="9" fillId="0" borderId="34" xfId="50" applyFont="1" applyFill="1" applyBorder="1" applyAlignment="1">
      <alignment horizontal="left" vertical="center"/>
    </xf>
    <xf numFmtId="0" fontId="9" fillId="0" borderId="35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center" vertical="center"/>
    </xf>
    <xf numFmtId="0" fontId="9" fillId="0" borderId="37" xfId="50" applyFont="1" applyFill="1" applyBorder="1" applyAlignment="1">
      <alignment horizontal="center" vertical="center"/>
    </xf>
    <xf numFmtId="0" fontId="15" fillId="0" borderId="37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9" fillId="0" borderId="37" xfId="50" applyFont="1" applyFill="1" applyBorder="1" applyAlignment="1">
      <alignment horizontal="left" vertical="center"/>
    </xf>
    <xf numFmtId="0" fontId="9" fillId="0" borderId="34" xfId="50" applyFont="1" applyFill="1" applyBorder="1" applyAlignment="1">
      <alignment horizontal="left" vertical="center" wrapText="1"/>
    </xf>
    <xf numFmtId="0" fontId="19" fillId="0" borderId="35" xfId="50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left" vertical="center"/>
    </xf>
    <xf numFmtId="0" fontId="9" fillId="0" borderId="38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horizontal="left" vertical="center"/>
    </xf>
    <xf numFmtId="0" fontId="9" fillId="0" borderId="35" xfId="50" applyFont="1" applyFill="1" applyBorder="1" applyAlignment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4" fillId="3" borderId="39" xfId="52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0" fontId="13" fillId="3" borderId="39" xfId="53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40" xfId="53" applyNumberFormat="1" applyFont="1" applyFill="1" applyBorder="1" applyAlignment="1">
      <alignment horizontal="center" vertical="center"/>
    </xf>
    <xf numFmtId="49" fontId="14" fillId="3" borderId="40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14" fillId="3" borderId="41" xfId="53" applyNumberFormat="1" applyFont="1" applyFill="1" applyBorder="1" applyAlignment="1">
      <alignment horizontal="center" vertical="center"/>
    </xf>
    <xf numFmtId="49" fontId="13" fillId="3" borderId="5" xfId="53" applyNumberFormat="1" applyFont="1" applyFill="1" applyBorder="1" applyAlignment="1">
      <alignment horizontal="center" vertical="center"/>
    </xf>
    <xf numFmtId="49" fontId="13" fillId="3" borderId="15" xfId="53" applyNumberFormat="1" applyFont="1" applyFill="1" applyBorder="1" applyAlignment="1">
      <alignment horizontal="center" vertical="center"/>
    </xf>
    <xf numFmtId="49" fontId="14" fillId="3" borderId="42" xfId="53" applyNumberFormat="1" applyFont="1" applyFill="1" applyBorder="1" applyAlignment="1">
      <alignment horizontal="center" vertical="center"/>
    </xf>
    <xf numFmtId="49" fontId="14" fillId="3" borderId="15" xfId="53" applyNumberFormat="1" applyFont="1" applyFill="1" applyBorder="1" applyAlignment="1">
      <alignment horizontal="center" vertical="center"/>
    </xf>
    <xf numFmtId="49" fontId="14" fillId="3" borderId="43" xfId="53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/>
    </xf>
    <xf numFmtId="49" fontId="14" fillId="3" borderId="45" xfId="53" applyNumberFormat="1" applyFont="1" applyFill="1" applyBorder="1" applyAlignment="1">
      <alignment horizontal="center" vertical="center"/>
    </xf>
    <xf numFmtId="49" fontId="14" fillId="3" borderId="46" xfId="52" applyNumberFormat="1" applyFont="1" applyFill="1" applyBorder="1" applyAlignment="1">
      <alignment horizontal="center"/>
    </xf>
    <xf numFmtId="49" fontId="14" fillId="3" borderId="47" xfId="52" applyNumberFormat="1" applyFont="1" applyFill="1" applyBorder="1" applyAlignment="1">
      <alignment horizontal="center"/>
    </xf>
    <xf numFmtId="0" fontId="19" fillId="0" borderId="0" xfId="50" applyFont="1" applyBorder="1" applyAlignment="1">
      <alignment horizontal="left" vertical="center"/>
    </xf>
    <xf numFmtId="0" fontId="19" fillId="0" borderId="0" xfId="50" applyFont="1" applyAlignment="1">
      <alignment horizontal="left" vertical="center"/>
    </xf>
    <xf numFmtId="0" fontId="24" fillId="0" borderId="16" xfId="50" applyFont="1" applyBorder="1" applyAlignment="1">
      <alignment horizontal="center" vertical="top"/>
    </xf>
    <xf numFmtId="0" fontId="23" fillId="0" borderId="48" xfId="50" applyFont="1" applyBorder="1" applyAlignment="1">
      <alignment horizontal="left" vertical="center"/>
    </xf>
    <xf numFmtId="0" fontId="22" fillId="0" borderId="49" xfId="50" applyFont="1" applyBorder="1" applyAlignment="1">
      <alignment horizontal="center" vertical="center"/>
    </xf>
    <xf numFmtId="0" fontId="23" fillId="0" borderId="49" xfId="50" applyFont="1" applyBorder="1" applyAlignment="1">
      <alignment horizontal="center" vertical="center"/>
    </xf>
    <xf numFmtId="0" fontId="22" fillId="0" borderId="49" xfId="50" applyFont="1" applyBorder="1" applyAlignment="1">
      <alignment horizontal="center" vertical="center" shrinkToFit="1"/>
    </xf>
    <xf numFmtId="0" fontId="15" fillId="0" borderId="49" xfId="50" applyFont="1" applyBorder="1" applyAlignment="1">
      <alignment horizontal="left" vertical="center"/>
    </xf>
    <xf numFmtId="0" fontId="15" fillId="0" borderId="17" xfId="50" applyFont="1" applyBorder="1" applyAlignment="1">
      <alignment horizontal="center" vertical="center"/>
    </xf>
    <xf numFmtId="0" fontId="15" fillId="0" borderId="18" xfId="50" applyFont="1" applyBorder="1" applyAlignment="1">
      <alignment horizontal="center" vertical="center"/>
    </xf>
    <xf numFmtId="0" fontId="15" fillId="0" borderId="33" xfId="50" applyFont="1" applyBorder="1" applyAlignment="1">
      <alignment horizontal="center" vertical="center"/>
    </xf>
    <xf numFmtId="0" fontId="23" fillId="0" borderId="17" xfId="50" applyFont="1" applyBorder="1" applyAlignment="1">
      <alignment horizontal="center" vertical="center"/>
    </xf>
    <xf numFmtId="0" fontId="23" fillId="0" borderId="18" xfId="50" applyFont="1" applyBorder="1" applyAlignment="1">
      <alignment horizontal="center" vertical="center"/>
    </xf>
    <xf numFmtId="0" fontId="23" fillId="0" borderId="33" xfId="50" applyFont="1" applyBorder="1" applyAlignment="1">
      <alignment horizontal="center" vertical="center"/>
    </xf>
    <xf numFmtId="0" fontId="15" fillId="0" borderId="19" xfId="50" applyFont="1" applyBorder="1" applyAlignment="1">
      <alignment horizontal="left" vertical="center"/>
    </xf>
    <xf numFmtId="0" fontId="22" fillId="0" borderId="20" xfId="50" applyFont="1" applyBorder="1" applyAlignment="1">
      <alignment horizontal="left" vertical="center"/>
    </xf>
    <xf numFmtId="0" fontId="22" fillId="0" borderId="34" xfId="50" applyFont="1" applyBorder="1" applyAlignment="1">
      <alignment horizontal="left" vertical="center"/>
    </xf>
    <xf numFmtId="0" fontId="15" fillId="0" borderId="20" xfId="50" applyFont="1" applyBorder="1" applyAlignment="1">
      <alignment horizontal="left" vertical="center"/>
    </xf>
    <xf numFmtId="14" fontId="22" fillId="0" borderId="20" xfId="50" applyNumberFormat="1" applyFont="1" applyBorder="1" applyAlignment="1">
      <alignment horizontal="center" vertical="center"/>
    </xf>
    <xf numFmtId="14" fontId="22" fillId="0" borderId="34" xfId="50" applyNumberFormat="1" applyFont="1" applyBorder="1" applyAlignment="1">
      <alignment horizontal="center" vertical="center"/>
    </xf>
    <xf numFmtId="0" fontId="15" fillId="0" borderId="19" xfId="50" applyFont="1" applyBorder="1" applyAlignment="1">
      <alignment vertical="center"/>
    </xf>
    <xf numFmtId="0" fontId="22" fillId="0" borderId="20" xfId="50" applyFont="1" applyBorder="1" applyAlignment="1">
      <alignment horizontal="center" vertical="center"/>
    </xf>
    <xf numFmtId="0" fontId="22" fillId="0" borderId="34" xfId="50" applyFont="1" applyBorder="1" applyAlignment="1">
      <alignment horizontal="center" vertical="center"/>
    </xf>
    <xf numFmtId="0" fontId="15" fillId="0" borderId="20" xfId="50" applyFont="1" applyBorder="1" applyAlignment="1">
      <alignment vertical="center"/>
    </xf>
    <xf numFmtId="0" fontId="22" fillId="0" borderId="25" xfId="50" applyFont="1" applyBorder="1" applyAlignment="1">
      <alignment horizontal="center" vertical="center"/>
    </xf>
    <xf numFmtId="0" fontId="22" fillId="0" borderId="37" xfId="50" applyFont="1" applyBorder="1" applyAlignment="1">
      <alignment horizontal="center" vertical="center"/>
    </xf>
    <xf numFmtId="0" fontId="19" fillId="0" borderId="20" xfId="50" applyFont="1" applyBorder="1" applyAlignment="1">
      <alignment vertical="center"/>
    </xf>
    <xf numFmtId="0" fontId="15" fillId="0" borderId="21" xfId="50" applyFont="1" applyBorder="1" applyAlignment="1">
      <alignment vertical="center"/>
    </xf>
    <xf numFmtId="0" fontId="22" fillId="0" borderId="22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15" fillId="0" borderId="21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15" fillId="0" borderId="50" xfId="50" applyFont="1" applyBorder="1" applyAlignment="1">
      <alignment horizontal="left" vertical="center"/>
    </xf>
    <xf numFmtId="0" fontId="15" fillId="0" borderId="28" xfId="50" applyFont="1" applyBorder="1" applyAlignment="1">
      <alignment horizontal="left" vertical="center"/>
    </xf>
    <xf numFmtId="0" fontId="23" fillId="0" borderId="51" xfId="50" applyFont="1" applyBorder="1" applyAlignment="1">
      <alignment horizontal="left" vertical="center"/>
    </xf>
    <xf numFmtId="0" fontId="23" fillId="0" borderId="52" xfId="50" applyFont="1" applyBorder="1" applyAlignment="1">
      <alignment horizontal="left" vertical="center"/>
    </xf>
    <xf numFmtId="0" fontId="15" fillId="0" borderId="53" xfId="50" applyFont="1" applyBorder="1" applyAlignment="1">
      <alignment vertical="center"/>
    </xf>
    <xf numFmtId="0" fontId="19" fillId="0" borderId="54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19" fillId="0" borderId="54" xfId="50" applyFont="1" applyBorder="1" applyAlignment="1">
      <alignment vertical="center"/>
    </xf>
    <xf numFmtId="0" fontId="15" fillId="0" borderId="54" xfId="50" applyFont="1" applyBorder="1" applyAlignment="1">
      <alignment vertical="center"/>
    </xf>
    <xf numFmtId="0" fontId="19" fillId="0" borderId="20" xfId="50" applyFont="1" applyBorder="1" applyAlignment="1">
      <alignment horizontal="left" vertical="center"/>
    </xf>
    <xf numFmtId="0" fontId="15" fillId="0" borderId="53" xfId="50" applyFont="1" applyBorder="1" applyAlignment="1">
      <alignment horizontal="center" vertical="center"/>
    </xf>
    <xf numFmtId="0" fontId="22" fillId="0" borderId="54" xfId="50" applyFont="1" applyBorder="1" applyAlignment="1">
      <alignment horizontal="center" vertical="center"/>
    </xf>
    <xf numFmtId="0" fontId="15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horizontal="center" vertical="center"/>
    </xf>
    <xf numFmtId="0" fontId="15" fillId="0" borderId="19" xfId="50" applyFont="1" applyBorder="1" applyAlignment="1">
      <alignment horizontal="center" vertical="center"/>
    </xf>
    <xf numFmtId="0" fontId="15" fillId="0" borderId="20" xfId="50" applyFont="1" applyBorder="1" applyAlignment="1">
      <alignment horizontal="center" vertical="center"/>
    </xf>
    <xf numFmtId="0" fontId="19" fillId="0" borderId="20" xfId="50" applyFont="1" applyBorder="1" applyAlignment="1">
      <alignment horizontal="center" vertical="center"/>
    </xf>
    <xf numFmtId="0" fontId="15" fillId="0" borderId="30" xfId="50" applyFont="1" applyBorder="1" applyAlignment="1">
      <alignment horizontal="left" vertical="center" wrapText="1"/>
    </xf>
    <xf numFmtId="0" fontId="15" fillId="0" borderId="31" xfId="50" applyFont="1" applyBorder="1" applyAlignment="1">
      <alignment horizontal="left" vertical="center" wrapText="1"/>
    </xf>
    <xf numFmtId="0" fontId="15" fillId="0" borderId="53" xfId="50" applyFont="1" applyBorder="1" applyAlignment="1">
      <alignment horizontal="left" vertical="center"/>
    </xf>
    <xf numFmtId="0" fontId="15" fillId="0" borderId="54" xfId="50" applyFont="1" applyBorder="1" applyAlignment="1">
      <alignment horizontal="left" vertical="center"/>
    </xf>
    <xf numFmtId="0" fontId="25" fillId="0" borderId="55" xfId="50" applyFont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9" fontId="22" fillId="0" borderId="20" xfId="50" applyNumberFormat="1" applyFont="1" applyBorder="1" applyAlignment="1">
      <alignment horizontal="center" vertical="center"/>
    </xf>
    <xf numFmtId="0" fontId="22" fillId="0" borderId="19" xfId="5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9" fontId="22" fillId="0" borderId="29" xfId="50" applyNumberFormat="1" applyFont="1" applyBorder="1" applyAlignment="1">
      <alignment horizontal="left" vertical="center"/>
    </xf>
    <xf numFmtId="9" fontId="22" fillId="0" borderId="24" xfId="50" applyNumberFormat="1" applyFont="1" applyBorder="1" applyAlignment="1">
      <alignment horizontal="left" vertical="center"/>
    </xf>
    <xf numFmtId="9" fontId="22" fillId="0" borderId="30" xfId="50" applyNumberFormat="1" applyFont="1" applyBorder="1" applyAlignment="1">
      <alignment horizontal="left" vertical="center"/>
    </xf>
    <xf numFmtId="9" fontId="22" fillId="0" borderId="31" xfId="50" applyNumberFormat="1" applyFont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56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/>
    </xf>
    <xf numFmtId="0" fontId="22" fillId="0" borderId="57" xfId="50" applyFont="1" applyFill="1" applyBorder="1" applyAlignment="1">
      <alignment horizontal="left" vertical="center"/>
    </xf>
    <xf numFmtId="0" fontId="22" fillId="0" borderId="58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left" vertical="center"/>
    </xf>
    <xf numFmtId="0" fontId="22" fillId="0" borderId="26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23" fillId="0" borderId="48" xfId="50" applyFont="1" applyBorder="1" applyAlignment="1">
      <alignment vertical="center"/>
    </xf>
    <xf numFmtId="0" fontId="27" fillId="0" borderId="52" xfId="50" applyFont="1" applyBorder="1" applyAlignment="1">
      <alignment horizontal="center" vertical="center"/>
    </xf>
    <xf numFmtId="0" fontId="23" fillId="0" borderId="49" xfId="50" applyFont="1" applyBorder="1" applyAlignment="1">
      <alignment vertical="center"/>
    </xf>
    <xf numFmtId="0" fontId="22" fillId="0" borderId="59" xfId="50" applyFont="1" applyBorder="1" applyAlignment="1">
      <alignment vertical="center"/>
    </xf>
    <xf numFmtId="0" fontId="23" fillId="0" borderId="59" xfId="50" applyFont="1" applyBorder="1" applyAlignment="1">
      <alignment vertical="center"/>
    </xf>
    <xf numFmtId="58" fontId="19" fillId="0" borderId="49" xfId="50" applyNumberFormat="1" applyFont="1" applyBorder="1" applyAlignment="1">
      <alignment vertical="center"/>
    </xf>
    <xf numFmtId="0" fontId="23" fillId="0" borderId="28" xfId="50" applyFont="1" applyBorder="1" applyAlignment="1">
      <alignment horizontal="center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19" fillId="0" borderId="59" xfId="50" applyFont="1" applyBorder="1" applyAlignment="1">
      <alignment vertical="center"/>
    </xf>
    <xf numFmtId="0" fontId="19" fillId="0" borderId="49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0" fontId="22" fillId="0" borderId="22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15" fillId="0" borderId="61" xfId="50" applyFont="1" applyBorder="1" applyAlignment="1">
      <alignment horizontal="left" vertical="center"/>
    </xf>
    <xf numFmtId="0" fontId="23" fillId="0" borderId="62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/>
    </xf>
    <xf numFmtId="0" fontId="15" fillId="0" borderId="35" xfId="50" applyFont="1" applyBorder="1" applyAlignment="1">
      <alignment horizontal="left" vertical="center"/>
    </xf>
    <xf numFmtId="0" fontId="15" fillId="0" borderId="0" xfId="50" applyFont="1" applyBorder="1" applyAlignment="1">
      <alignment vertical="center"/>
    </xf>
    <xf numFmtId="0" fontId="15" fillId="0" borderId="38" xfId="50" applyFont="1" applyBorder="1" applyAlignment="1">
      <alignment horizontal="left" vertical="center" wrapText="1"/>
    </xf>
    <xf numFmtId="0" fontId="15" fillId="0" borderId="63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8" fillId="0" borderId="34" xfId="50" applyFont="1" applyBorder="1" applyAlignment="1">
      <alignment horizontal="left" vertical="center" wrapText="1"/>
    </xf>
    <xf numFmtId="0" fontId="28" fillId="0" borderId="34" xfId="50" applyFont="1" applyBorder="1" applyAlignment="1">
      <alignment horizontal="left" vertical="center"/>
    </xf>
    <xf numFmtId="0" fontId="9" fillId="0" borderId="34" xfId="5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9" fontId="22" fillId="0" borderId="36" xfId="50" applyNumberFormat="1" applyFont="1" applyBorder="1" applyAlignment="1">
      <alignment horizontal="left" vertical="center"/>
    </xf>
    <xf numFmtId="9" fontId="22" fillId="0" borderId="38" xfId="50" applyNumberFormat="1" applyFont="1" applyBorder="1" applyAlignment="1">
      <alignment horizontal="left" vertical="center"/>
    </xf>
    <xf numFmtId="0" fontId="21" fillId="0" borderId="63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2" fillId="0" borderId="64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23" fillId="0" borderId="65" xfId="50" applyFont="1" applyBorder="1" applyAlignment="1">
      <alignment horizontal="center" vertical="center"/>
    </xf>
    <xf numFmtId="0" fontId="22" fillId="0" borderId="59" xfId="50" applyFont="1" applyBorder="1" applyAlignment="1">
      <alignment horizontal="center" vertical="center"/>
    </xf>
    <xf numFmtId="0" fontId="22" fillId="0" borderId="61" xfId="50" applyFont="1" applyBorder="1" applyAlignment="1">
      <alignment horizontal="center" vertical="center"/>
    </xf>
    <xf numFmtId="0" fontId="22" fillId="0" borderId="61" xfId="50" applyFont="1" applyFill="1" applyBorder="1" applyAlignment="1">
      <alignment horizontal="left" vertical="center"/>
    </xf>
    <xf numFmtId="0" fontId="29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9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/>
    </xf>
    <xf numFmtId="0" fontId="30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4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925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7075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2115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8195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8195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641350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641350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641350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12700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8850" y="638175"/>
              <a:ext cx="3873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4</xdr:row>
          <xdr:rowOff>12700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603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8195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8195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8195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92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8550" y="89820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855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81950" y="8982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8195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7075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083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083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4532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526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215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9050"/>
              <a:ext cx="38735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1200" y="6921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75350" y="6921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72350" y="693420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765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89500" y="204152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89500" y="222250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765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89500" y="242252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21600" y="2022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21600" y="222250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7705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21600" y="23653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31000" y="10699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31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31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0972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224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0340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2875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1950" y="142875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2752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77050" y="2152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77050" y="23336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31100" y="10699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310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310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2250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4655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0505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25900" y="23177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49450" y="1790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360045</xdr:colOff>
          <xdr:row>7</xdr:row>
          <xdr:rowOff>9525</xdr:rowOff>
        </xdr:from>
        <xdr:to>
          <xdr:col>3</xdr:col>
          <xdr:colOff>581025</xdr:colOff>
          <xdr:row>8</xdr:row>
          <xdr:rowOff>40640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34845" y="1438275"/>
              <a:ext cx="913130" cy="21209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981075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79600" y="43624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981075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28800" y="291465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981075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2600" y="2914650"/>
          <a:ext cx="4448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981075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79600" y="327660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981075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79600" y="43624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981075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79600" y="50863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981075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28800" y="363855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981075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52600" y="3638550"/>
          <a:ext cx="4448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981075</xdr:colOff>
      <xdr:row>11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79600" y="400050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981075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79600" y="50863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333333333333" style="331" customWidth="1"/>
    <col min="3" max="3" width="10.0833333333333" customWidth="1"/>
  </cols>
  <sheetData>
    <row r="1" ht="21" customHeight="1" spans="1:2">
      <c r="A1" s="332"/>
      <c r="B1" s="333" t="s">
        <v>0</v>
      </c>
    </row>
    <row r="2" spans="1:2">
      <c r="A2" s="9">
        <v>1</v>
      </c>
      <c r="B2" s="334" t="s">
        <v>1</v>
      </c>
    </row>
    <row r="3" spans="1:2">
      <c r="A3" s="9">
        <v>2</v>
      </c>
      <c r="B3" s="334" t="s">
        <v>2</v>
      </c>
    </row>
    <row r="4" spans="1:2">
      <c r="A4" s="9">
        <v>3</v>
      </c>
      <c r="B4" s="334" t="s">
        <v>3</v>
      </c>
    </row>
    <row r="5" spans="1:2">
      <c r="A5" s="9">
        <v>4</v>
      </c>
      <c r="B5" s="334" t="s">
        <v>4</v>
      </c>
    </row>
    <row r="6" spans="1:2">
      <c r="A6" s="9">
        <v>5</v>
      </c>
      <c r="B6" s="334" t="s">
        <v>5</v>
      </c>
    </row>
    <row r="7" ht="13.5" customHeight="1" spans="1:2">
      <c r="A7" s="9">
        <v>6</v>
      </c>
      <c r="B7" s="334" t="s">
        <v>6</v>
      </c>
    </row>
    <row r="8" s="330" customFormat="1" ht="15" customHeight="1" spans="1:2">
      <c r="A8" s="335">
        <v>7</v>
      </c>
      <c r="B8" s="336" t="s">
        <v>7</v>
      </c>
    </row>
    <row r="9" spans="1:2">
      <c r="A9" s="9"/>
      <c r="B9" s="334"/>
    </row>
    <row r="10" ht="19" customHeight="1" spans="1:2">
      <c r="A10" s="332"/>
      <c r="B10" s="337" t="s">
        <v>8</v>
      </c>
    </row>
    <row r="11" ht="16" customHeight="1" spans="1:2">
      <c r="A11" s="9">
        <v>1</v>
      </c>
      <c r="B11" s="338" t="s">
        <v>9</v>
      </c>
    </row>
    <row r="12" spans="1:2">
      <c r="A12" s="9">
        <v>2</v>
      </c>
      <c r="B12" s="334" t="s">
        <v>10</v>
      </c>
    </row>
    <row r="13" spans="1:2">
      <c r="A13" s="9">
        <v>3</v>
      </c>
      <c r="B13" s="336" t="s">
        <v>11</v>
      </c>
    </row>
    <row r="14" spans="1:2">
      <c r="A14" s="9">
        <v>4</v>
      </c>
      <c r="B14" s="334" t="s">
        <v>12</v>
      </c>
    </row>
    <row r="15" spans="1:2">
      <c r="A15" s="9">
        <v>5</v>
      </c>
      <c r="B15" s="334" t="s">
        <v>13</v>
      </c>
    </row>
    <row r="16" spans="1:2">
      <c r="A16" s="9">
        <v>6</v>
      </c>
      <c r="B16" s="334" t="s">
        <v>14</v>
      </c>
    </row>
    <row r="17" spans="1:2">
      <c r="A17" s="9">
        <v>7</v>
      </c>
      <c r="B17" s="334" t="s">
        <v>15</v>
      </c>
    </row>
    <row r="18" spans="1:2">
      <c r="A18" s="9"/>
      <c r="B18" s="334"/>
    </row>
    <row r="19" ht="20.25" spans="1:2">
      <c r="A19" s="332"/>
      <c r="B19" s="333" t="s">
        <v>16</v>
      </c>
    </row>
    <row r="20" spans="1:2">
      <c r="A20" s="9">
        <v>1</v>
      </c>
      <c r="B20" s="339" t="s">
        <v>17</v>
      </c>
    </row>
    <row r="21" spans="1:2">
      <c r="A21" s="9">
        <v>2</v>
      </c>
      <c r="B21" s="334" t="s">
        <v>18</v>
      </c>
    </row>
    <row r="22" spans="1:2">
      <c r="A22" s="9">
        <v>3</v>
      </c>
      <c r="B22" s="334" t="s">
        <v>19</v>
      </c>
    </row>
    <row r="23" spans="1:2">
      <c r="A23" s="9">
        <v>4</v>
      </c>
      <c r="B23" s="334" t="s">
        <v>20</v>
      </c>
    </row>
    <row r="24" spans="1:2">
      <c r="A24" s="9">
        <v>5</v>
      </c>
      <c r="B24" s="334" t="s">
        <v>21</v>
      </c>
    </row>
    <row r="25" spans="1:2">
      <c r="A25" s="9">
        <v>6</v>
      </c>
      <c r="B25" s="334" t="s">
        <v>22</v>
      </c>
    </row>
    <row r="26" spans="1:2">
      <c r="A26" s="9">
        <v>7</v>
      </c>
      <c r="B26" s="334" t="s">
        <v>23</v>
      </c>
    </row>
    <row r="27" spans="1:2">
      <c r="A27" s="9"/>
      <c r="B27" s="334"/>
    </row>
    <row r="28" ht="20.25" spans="1:2">
      <c r="A28" s="332"/>
      <c r="B28" s="333" t="s">
        <v>24</v>
      </c>
    </row>
    <row r="29" spans="1:2">
      <c r="A29" s="9">
        <v>1</v>
      </c>
      <c r="B29" s="339" t="s">
        <v>25</v>
      </c>
    </row>
    <row r="30" spans="1:2">
      <c r="A30" s="9">
        <v>2</v>
      </c>
      <c r="B30" s="334" t="s">
        <v>26</v>
      </c>
    </row>
    <row r="31" spans="1:2">
      <c r="A31" s="9">
        <v>3</v>
      </c>
      <c r="B31" s="334" t="s">
        <v>27</v>
      </c>
    </row>
    <row r="32" spans="1:2">
      <c r="A32" s="9">
        <v>4</v>
      </c>
      <c r="B32" s="334" t="s">
        <v>28</v>
      </c>
    </row>
    <row r="33" spans="1:2">
      <c r="A33" s="9">
        <v>5</v>
      </c>
      <c r="B33" s="334" t="s">
        <v>29</v>
      </c>
    </row>
    <row r="34" spans="1:2">
      <c r="A34" s="9">
        <v>6</v>
      </c>
      <c r="B34" s="334" t="s">
        <v>30</v>
      </c>
    </row>
    <row r="35" spans="1:2">
      <c r="A35" s="9">
        <v>7</v>
      </c>
      <c r="B35" s="334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291</v>
      </c>
      <c r="B2" s="36" t="s">
        <v>235</v>
      </c>
      <c r="C2" s="36" t="s">
        <v>236</v>
      </c>
      <c r="D2" s="36" t="s">
        <v>237</v>
      </c>
      <c r="E2" s="36" t="s">
        <v>238</v>
      </c>
      <c r="F2" s="36" t="s">
        <v>239</v>
      </c>
      <c r="G2" s="35" t="s">
        <v>292</v>
      </c>
      <c r="H2" s="35" t="s">
        <v>293</v>
      </c>
      <c r="I2" s="35" t="s">
        <v>294</v>
      </c>
      <c r="J2" s="35" t="s">
        <v>293</v>
      </c>
      <c r="K2" s="35" t="s">
        <v>295</v>
      </c>
      <c r="L2" s="35" t="s">
        <v>293</v>
      </c>
      <c r="M2" s="36" t="s">
        <v>275</v>
      </c>
      <c r="N2" s="36" t="s">
        <v>248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7" t="s">
        <v>291</v>
      </c>
      <c r="B4" s="38" t="s">
        <v>296</v>
      </c>
      <c r="C4" s="38" t="s">
        <v>276</v>
      </c>
      <c r="D4" s="38" t="s">
        <v>237</v>
      </c>
      <c r="E4" s="36" t="s">
        <v>238</v>
      </c>
      <c r="F4" s="36" t="s">
        <v>239</v>
      </c>
      <c r="G4" s="35" t="s">
        <v>292</v>
      </c>
      <c r="H4" s="35" t="s">
        <v>293</v>
      </c>
      <c r="I4" s="35" t="s">
        <v>294</v>
      </c>
      <c r="J4" s="35" t="s">
        <v>293</v>
      </c>
      <c r="K4" s="35" t="s">
        <v>295</v>
      </c>
      <c r="L4" s="35" t="s">
        <v>293</v>
      </c>
      <c r="M4" s="36" t="s">
        <v>275</v>
      </c>
      <c r="N4" s="36" t="s">
        <v>248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287</v>
      </c>
      <c r="B11" s="12"/>
      <c r="C11" s="12"/>
      <c r="D11" s="13"/>
      <c r="E11" s="14"/>
      <c r="F11" s="39"/>
      <c r="G11" s="33"/>
      <c r="H11" s="39"/>
      <c r="I11" s="11" t="s">
        <v>288</v>
      </c>
      <c r="J11" s="12"/>
      <c r="K11" s="12"/>
      <c r="L11" s="12"/>
      <c r="M11" s="12"/>
      <c r="N11" s="19"/>
    </row>
    <row r="12" ht="16.5" spans="1:14">
      <c r="A12" s="15" t="s">
        <v>297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L16"/>
  <sheetViews>
    <sheetView zoomScalePageLayoutView="125" workbookViewId="0">
      <selection activeCell="A11" sqref="A11"/>
    </sheetView>
  </sheetViews>
  <sheetFormatPr defaultColWidth="9" defaultRowHeight="14.25"/>
  <cols>
    <col min="1" max="1" width="15.8333333333333" customWidth="1"/>
    <col min="2" max="2" width="11.5" customWidth="1"/>
    <col min="3" max="3" width="12.0833333333333" customWidth="1"/>
    <col min="4" max="4" width="12.8333333333333" customWidth="1"/>
    <col min="5" max="5" width="12.0833333333333" customWidth="1"/>
    <col min="6" max="6" width="24.5833333333333" customWidth="1"/>
    <col min="7" max="7" width="16.8333333333333" customWidth="1"/>
    <col min="8" max="9" width="14" customWidth="1"/>
    <col min="10" max="10" width="11.5" customWidth="1"/>
    <col min="11" max="11" width="12.5833333333333" customWidth="1"/>
  </cols>
  <sheetData>
    <row r="1" ht="29.25" spans="1:10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269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" t="s">
        <v>299</v>
      </c>
      <c r="H2" s="4" t="s">
        <v>300</v>
      </c>
      <c r="I2" s="4" t="s">
        <v>301</v>
      </c>
      <c r="J2" s="4" t="s">
        <v>302</v>
      </c>
      <c r="K2" s="5" t="s">
        <v>275</v>
      </c>
      <c r="L2" s="5" t="s">
        <v>248</v>
      </c>
    </row>
    <row r="3" spans="1:12">
      <c r="A3" s="9"/>
      <c r="B3" s="20" t="s">
        <v>251</v>
      </c>
      <c r="C3" s="21">
        <v>240408064</v>
      </c>
      <c r="D3" s="20" t="s">
        <v>250</v>
      </c>
      <c r="E3" s="22" t="s">
        <v>115</v>
      </c>
      <c r="F3" s="23" t="s">
        <v>60</v>
      </c>
      <c r="G3" s="24" t="s">
        <v>303</v>
      </c>
      <c r="H3" s="10" t="s">
        <v>304</v>
      </c>
      <c r="I3" s="10"/>
      <c r="J3" s="10"/>
      <c r="K3" s="10" t="s">
        <v>305</v>
      </c>
      <c r="L3" s="10"/>
    </row>
    <row r="4" spans="1:12">
      <c r="A4" s="9"/>
      <c r="B4" s="20" t="s">
        <v>251</v>
      </c>
      <c r="C4" s="21">
        <v>230408064</v>
      </c>
      <c r="D4" s="20" t="s">
        <v>250</v>
      </c>
      <c r="E4" s="22" t="s">
        <v>115</v>
      </c>
      <c r="F4" s="23" t="s">
        <v>60</v>
      </c>
      <c r="G4" s="10" t="s">
        <v>306</v>
      </c>
      <c r="H4" s="10"/>
      <c r="I4" s="10" t="s">
        <v>307</v>
      </c>
      <c r="J4" s="10"/>
      <c r="K4" s="34" t="s">
        <v>308</v>
      </c>
      <c r="L4" s="10"/>
    </row>
    <row r="5" spans="1:12">
      <c r="A5" s="9"/>
      <c r="B5" s="10"/>
      <c r="C5" s="25"/>
      <c r="D5" s="10"/>
      <c r="E5" s="26"/>
      <c r="F5" s="9"/>
      <c r="G5" s="10"/>
      <c r="H5" s="10"/>
      <c r="I5" s="10"/>
      <c r="J5" s="9"/>
      <c r="K5" s="34"/>
      <c r="L5" s="9"/>
    </row>
    <row r="6" spans="1:12">
      <c r="A6" s="9"/>
      <c r="B6" s="10"/>
      <c r="C6" s="27"/>
      <c r="D6" s="10"/>
      <c r="E6" s="28"/>
      <c r="F6" s="29"/>
      <c r="G6" s="10"/>
      <c r="H6" s="9"/>
      <c r="I6" s="10"/>
      <c r="J6" s="9"/>
      <c r="K6" s="34"/>
      <c r="L6" s="9"/>
    </row>
    <row r="7" spans="1:12">
      <c r="A7" s="9"/>
      <c r="B7" s="10"/>
      <c r="C7" s="27"/>
      <c r="D7" s="10"/>
      <c r="E7" s="28"/>
      <c r="F7" s="29"/>
      <c r="G7" s="10"/>
      <c r="H7" s="9"/>
      <c r="I7" s="10"/>
      <c r="J7" s="9"/>
      <c r="K7" s="34"/>
      <c r="L7" s="9"/>
    </row>
    <row r="8" spans="1:12">
      <c r="A8" s="9"/>
      <c r="B8" s="10"/>
      <c r="C8" s="27"/>
      <c r="D8" s="10"/>
      <c r="E8" s="28"/>
      <c r="F8" s="29"/>
      <c r="G8" s="10"/>
      <c r="H8" s="9"/>
      <c r="I8" s="10"/>
      <c r="J8" s="9"/>
      <c r="K8" s="34"/>
      <c r="L8" s="9"/>
    </row>
    <row r="9" spans="1:12">
      <c r="A9" s="9"/>
      <c r="B9" s="10"/>
      <c r="C9" s="27"/>
      <c r="D9" s="10"/>
      <c r="E9" s="30"/>
      <c r="F9" s="9"/>
      <c r="G9" s="10"/>
      <c r="H9" s="9"/>
      <c r="I9" s="10"/>
      <c r="J9" s="9"/>
      <c r="K9" s="34"/>
      <c r="L9" s="9"/>
    </row>
    <row r="10" spans="1:12">
      <c r="A10" s="9"/>
      <c r="B10" s="10"/>
      <c r="C10" s="31"/>
      <c r="D10" s="10"/>
      <c r="E10" s="9"/>
      <c r="F10" s="9"/>
      <c r="G10" s="10"/>
      <c r="H10" s="9"/>
      <c r="I10" s="10"/>
      <c r="J10" s="9"/>
      <c r="K10" s="34"/>
      <c r="L10" s="9"/>
    </row>
    <row r="11" spans="1:12">
      <c r="A11" s="9"/>
      <c r="B11" s="10"/>
      <c r="C11" s="31"/>
      <c r="D11" s="10"/>
      <c r="E11" s="9"/>
      <c r="F11" s="9"/>
      <c r="G11" s="10"/>
      <c r="H11" s="9"/>
      <c r="I11" s="10"/>
      <c r="J11" s="9"/>
      <c r="K11" s="34"/>
      <c r="L11" s="9"/>
    </row>
    <row r="12" spans="1:12">
      <c r="A12" s="9"/>
      <c r="B12" s="10"/>
      <c r="C12" s="25"/>
      <c r="D12" s="10"/>
      <c r="E12" s="26"/>
      <c r="F12" s="9"/>
      <c r="G12" s="10"/>
      <c r="H12" s="10"/>
      <c r="I12" s="10"/>
      <c r="J12" s="9"/>
      <c r="K12" s="34"/>
      <c r="L12" s="9"/>
    </row>
    <row r="13" spans="1:12">
      <c r="A13" s="9"/>
      <c r="B13" s="10"/>
      <c r="C13" s="9"/>
      <c r="D13" s="10"/>
      <c r="E13" s="9"/>
      <c r="F13" s="9"/>
      <c r="G13" s="10"/>
      <c r="H13" s="9"/>
      <c r="I13" s="10"/>
      <c r="J13" s="9"/>
      <c r="K13" s="34"/>
      <c r="L13" s="9"/>
    </row>
    <row r="14" spans="1:12">
      <c r="A14" s="9"/>
      <c r="B14" s="10"/>
      <c r="C14" s="32"/>
      <c r="D14" s="10"/>
      <c r="E14" s="26"/>
      <c r="F14" s="9"/>
      <c r="G14" s="10"/>
      <c r="H14" s="9"/>
      <c r="I14" s="10"/>
      <c r="J14" s="9"/>
      <c r="K14" s="34"/>
      <c r="L14" s="9"/>
    </row>
    <row r="15" s="2" customFormat="1" ht="32" customHeight="1" spans="1:12">
      <c r="A15" s="11" t="s">
        <v>309</v>
      </c>
      <c r="B15" s="12"/>
      <c r="C15" s="12"/>
      <c r="D15" s="12"/>
      <c r="E15" s="13"/>
      <c r="F15" s="14"/>
      <c r="G15" s="33"/>
      <c r="H15" s="11" t="s">
        <v>310</v>
      </c>
      <c r="I15" s="12"/>
      <c r="J15" s="12"/>
      <c r="K15" s="12"/>
      <c r="L15" s="19"/>
    </row>
    <row r="16" ht="72" customHeight="1" spans="1:12">
      <c r="A16" s="15" t="s">
        <v>311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:L1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14.3333333333333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234</v>
      </c>
      <c r="B2" s="5" t="s">
        <v>239</v>
      </c>
      <c r="C2" s="5" t="s">
        <v>276</v>
      </c>
      <c r="D2" s="5" t="s">
        <v>237</v>
      </c>
      <c r="E2" s="5" t="s">
        <v>238</v>
      </c>
      <c r="F2" s="4" t="s">
        <v>313</v>
      </c>
      <c r="G2" s="4" t="s">
        <v>259</v>
      </c>
      <c r="H2" s="6" t="s">
        <v>260</v>
      </c>
      <c r="I2" s="17" t="s">
        <v>262</v>
      </c>
    </row>
    <row r="3" s="1" customFormat="1" ht="16.5" spans="1:9">
      <c r="A3" s="4"/>
      <c r="B3" s="7"/>
      <c r="C3" s="7"/>
      <c r="D3" s="7"/>
      <c r="E3" s="7"/>
      <c r="F3" s="4" t="s">
        <v>314</v>
      </c>
      <c r="G3" s="4" t="s">
        <v>263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 t="s">
        <v>252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287</v>
      </c>
      <c r="B12" s="12"/>
      <c r="C12" s="12"/>
      <c r="D12" s="13"/>
      <c r="E12" s="14"/>
      <c r="F12" s="11" t="s">
        <v>288</v>
      </c>
      <c r="G12" s="12"/>
      <c r="H12" s="13"/>
      <c r="I12" s="19"/>
    </row>
    <row r="13" ht="45.75" customHeight="1" spans="1:9">
      <c r="A13" s="15" t="s">
        <v>315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PageLayoutView="125" workbookViewId="0">
      <selection activeCell="K11" sqref="K11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10" t="s">
        <v>32</v>
      </c>
      <c r="C2" s="311"/>
      <c r="D2" s="311"/>
      <c r="E2" s="311"/>
      <c r="F2" s="311"/>
      <c r="G2" s="311"/>
      <c r="H2" s="311"/>
      <c r="I2" s="325"/>
    </row>
    <row r="3" ht="28" customHeight="1" spans="2:9">
      <c r="B3" s="312"/>
      <c r="C3" s="313"/>
      <c r="D3" s="314" t="s">
        <v>33</v>
      </c>
      <c r="E3" s="315"/>
      <c r="F3" s="316" t="s">
        <v>34</v>
      </c>
      <c r="G3" s="317"/>
      <c r="H3" s="314" t="s">
        <v>35</v>
      </c>
      <c r="I3" s="326"/>
    </row>
    <row r="4" ht="28" customHeight="1" spans="2:9">
      <c r="B4" s="312" t="s">
        <v>36</v>
      </c>
      <c r="C4" s="313" t="s">
        <v>37</v>
      </c>
      <c r="D4" s="313" t="s">
        <v>38</v>
      </c>
      <c r="E4" s="313" t="s">
        <v>39</v>
      </c>
      <c r="F4" s="318" t="s">
        <v>38</v>
      </c>
      <c r="G4" s="318" t="s">
        <v>39</v>
      </c>
      <c r="H4" s="313" t="s">
        <v>38</v>
      </c>
      <c r="I4" s="327" t="s">
        <v>39</v>
      </c>
    </row>
    <row r="5" ht="28" customHeight="1" spans="2:9">
      <c r="B5" s="319" t="s">
        <v>40</v>
      </c>
      <c r="C5" s="9">
        <v>13</v>
      </c>
      <c r="D5" s="9">
        <v>0</v>
      </c>
      <c r="E5" s="9">
        <v>1</v>
      </c>
      <c r="F5" s="320">
        <v>0</v>
      </c>
      <c r="G5" s="320">
        <v>1</v>
      </c>
      <c r="H5" s="9">
        <v>1</v>
      </c>
      <c r="I5" s="328">
        <v>2</v>
      </c>
    </row>
    <row r="6" ht="28" customHeight="1" spans="2:9">
      <c r="B6" s="319" t="s">
        <v>41</v>
      </c>
      <c r="C6" s="9">
        <v>20</v>
      </c>
      <c r="D6" s="9">
        <v>0</v>
      </c>
      <c r="E6" s="9">
        <v>1</v>
      </c>
      <c r="F6" s="320">
        <v>1</v>
      </c>
      <c r="G6" s="320">
        <v>2</v>
      </c>
      <c r="H6" s="9">
        <v>2</v>
      </c>
      <c r="I6" s="328">
        <v>3</v>
      </c>
    </row>
    <row r="7" ht="28" customHeight="1" spans="2:9">
      <c r="B7" s="319" t="s">
        <v>42</v>
      </c>
      <c r="C7" s="9">
        <v>32</v>
      </c>
      <c r="D7" s="9">
        <v>0</v>
      </c>
      <c r="E7" s="9">
        <v>1</v>
      </c>
      <c r="F7" s="320">
        <v>2</v>
      </c>
      <c r="G7" s="320">
        <v>3</v>
      </c>
      <c r="H7" s="9">
        <v>3</v>
      </c>
      <c r="I7" s="328">
        <v>4</v>
      </c>
    </row>
    <row r="8" ht="28" customHeight="1" spans="2:9">
      <c r="B8" s="319" t="s">
        <v>43</v>
      </c>
      <c r="C8" s="9">
        <v>50</v>
      </c>
      <c r="D8" s="9">
        <v>1</v>
      </c>
      <c r="E8" s="9">
        <v>2</v>
      </c>
      <c r="F8" s="320">
        <v>3</v>
      </c>
      <c r="G8" s="320">
        <v>4</v>
      </c>
      <c r="H8" s="9">
        <v>5</v>
      </c>
      <c r="I8" s="328">
        <v>6</v>
      </c>
    </row>
    <row r="9" ht="28" customHeight="1" spans="2:9">
      <c r="B9" s="319" t="s">
        <v>44</v>
      </c>
      <c r="C9" s="9">
        <v>80</v>
      </c>
      <c r="D9" s="9">
        <v>2</v>
      </c>
      <c r="E9" s="9">
        <v>3</v>
      </c>
      <c r="F9" s="320">
        <v>5</v>
      </c>
      <c r="G9" s="320">
        <v>6</v>
      </c>
      <c r="H9" s="9">
        <v>7</v>
      </c>
      <c r="I9" s="328">
        <v>8</v>
      </c>
    </row>
    <row r="10" ht="28" customHeight="1" spans="2:9">
      <c r="B10" s="319" t="s">
        <v>45</v>
      </c>
      <c r="C10" s="9">
        <v>125</v>
      </c>
      <c r="D10" s="9">
        <v>3</v>
      </c>
      <c r="E10" s="9">
        <v>4</v>
      </c>
      <c r="F10" s="320">
        <v>7</v>
      </c>
      <c r="G10" s="320">
        <v>8</v>
      </c>
      <c r="H10" s="9">
        <v>10</v>
      </c>
      <c r="I10" s="328">
        <v>11</v>
      </c>
    </row>
    <row r="11" ht="28" customHeight="1" spans="2:9">
      <c r="B11" s="319" t="s">
        <v>46</v>
      </c>
      <c r="C11" s="9">
        <v>200</v>
      </c>
      <c r="D11" s="9">
        <v>5</v>
      </c>
      <c r="E11" s="9">
        <v>6</v>
      </c>
      <c r="F11" s="320">
        <v>10</v>
      </c>
      <c r="G11" s="320">
        <v>11</v>
      </c>
      <c r="H11" s="9">
        <v>14</v>
      </c>
      <c r="I11" s="328">
        <v>15</v>
      </c>
    </row>
    <row r="12" ht="28" customHeight="1" spans="2:9">
      <c r="B12" s="321" t="s">
        <v>47</v>
      </c>
      <c r="C12" s="322">
        <v>315</v>
      </c>
      <c r="D12" s="322">
        <v>7</v>
      </c>
      <c r="E12" s="322">
        <v>8</v>
      </c>
      <c r="F12" s="323">
        <v>14</v>
      </c>
      <c r="G12" s="323">
        <v>15</v>
      </c>
      <c r="H12" s="322">
        <v>21</v>
      </c>
      <c r="I12" s="329">
        <v>22</v>
      </c>
    </row>
    <row r="14" spans="2:4">
      <c r="B14" s="324" t="s">
        <v>48</v>
      </c>
      <c r="C14" s="324"/>
      <c r="D14" s="3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zoomScalePageLayoutView="125" workbookViewId="0">
      <selection activeCell="N18" sqref="N18"/>
    </sheetView>
  </sheetViews>
  <sheetFormatPr defaultColWidth="10.3333333333333" defaultRowHeight="16.5" customHeight="1"/>
  <cols>
    <col min="1" max="9" width="10.3333333333333" style="200"/>
    <col min="10" max="10" width="8.83333333333333" style="200" customWidth="1"/>
    <col min="11" max="11" width="12" style="200" customWidth="1"/>
    <col min="12" max="16384" width="10.3333333333333" style="200"/>
  </cols>
  <sheetData>
    <row r="1" ht="21" spans="1:11">
      <c r="A1" s="201" t="s">
        <v>49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5" spans="1:11">
      <c r="A2" s="202" t="s">
        <v>50</v>
      </c>
      <c r="B2" s="203" t="s">
        <v>51</v>
      </c>
      <c r="C2" s="203"/>
      <c r="D2" s="204" t="s">
        <v>52</v>
      </c>
      <c r="E2" s="204"/>
      <c r="F2" s="205" t="s">
        <v>53</v>
      </c>
      <c r="G2" s="205"/>
      <c r="H2" s="206" t="s">
        <v>54</v>
      </c>
      <c r="I2" s="283" t="s">
        <v>55</v>
      </c>
      <c r="J2" s="283"/>
      <c r="K2" s="284"/>
    </row>
    <row r="3" ht="14.25" spans="1:11">
      <c r="A3" s="207" t="s">
        <v>56</v>
      </c>
      <c r="B3" s="208"/>
      <c r="C3" s="209"/>
      <c r="D3" s="210" t="s">
        <v>57</v>
      </c>
      <c r="E3" s="211"/>
      <c r="F3" s="211"/>
      <c r="G3" s="212"/>
      <c r="H3" s="210" t="s">
        <v>58</v>
      </c>
      <c r="I3" s="211"/>
      <c r="J3" s="211"/>
      <c r="K3" s="212"/>
    </row>
    <row r="4" ht="14.25" spans="1:11">
      <c r="A4" s="213" t="s">
        <v>59</v>
      </c>
      <c r="B4" s="214" t="s">
        <v>60</v>
      </c>
      <c r="C4" s="215"/>
      <c r="D4" s="213" t="s">
        <v>61</v>
      </c>
      <c r="E4" s="216"/>
      <c r="F4" s="217">
        <v>45427</v>
      </c>
      <c r="G4" s="218"/>
      <c r="H4" s="213" t="s">
        <v>62</v>
      </c>
      <c r="I4" s="216"/>
      <c r="J4" s="214" t="s">
        <v>63</v>
      </c>
      <c r="K4" s="215" t="s">
        <v>64</v>
      </c>
    </row>
    <row r="5" ht="14.25" spans="1:11">
      <c r="A5" s="219" t="s">
        <v>65</v>
      </c>
      <c r="B5" s="214" t="s">
        <v>66</v>
      </c>
      <c r="C5" s="215"/>
      <c r="D5" s="213" t="s">
        <v>67</v>
      </c>
      <c r="E5" s="216"/>
      <c r="F5" s="217">
        <v>45402</v>
      </c>
      <c r="G5" s="218"/>
      <c r="H5" s="213" t="s">
        <v>68</v>
      </c>
      <c r="I5" s="216"/>
      <c r="J5" s="214" t="s">
        <v>63</v>
      </c>
      <c r="K5" s="215" t="s">
        <v>64</v>
      </c>
    </row>
    <row r="6" ht="14.25" spans="1:11">
      <c r="A6" s="213" t="s">
        <v>69</v>
      </c>
      <c r="B6" s="220">
        <v>1</v>
      </c>
      <c r="C6" s="221">
        <v>6</v>
      </c>
      <c r="D6" s="219" t="s">
        <v>70</v>
      </c>
      <c r="E6" s="222"/>
      <c r="F6" s="217">
        <v>45422</v>
      </c>
      <c r="G6" s="218"/>
      <c r="H6" s="213" t="s">
        <v>71</v>
      </c>
      <c r="I6" s="216"/>
      <c r="J6" s="214" t="s">
        <v>63</v>
      </c>
      <c r="K6" s="215" t="s">
        <v>64</v>
      </c>
    </row>
    <row r="7" ht="14.25" spans="1:11">
      <c r="A7" s="213" t="s">
        <v>72</v>
      </c>
      <c r="B7" s="223">
        <v>800</v>
      </c>
      <c r="C7" s="224"/>
      <c r="D7" s="219" t="s">
        <v>73</v>
      </c>
      <c r="E7" s="225"/>
      <c r="F7" s="217">
        <v>45424</v>
      </c>
      <c r="G7" s="218"/>
      <c r="H7" s="213" t="s">
        <v>74</v>
      </c>
      <c r="I7" s="216"/>
      <c r="J7" s="214" t="s">
        <v>63</v>
      </c>
      <c r="K7" s="215" t="s">
        <v>64</v>
      </c>
    </row>
    <row r="8" ht="15" spans="1:11">
      <c r="A8" s="226"/>
      <c r="B8" s="227"/>
      <c r="C8" s="228"/>
      <c r="D8" s="229" t="s">
        <v>75</v>
      </c>
      <c r="E8" s="230"/>
      <c r="F8" s="217">
        <v>45425</v>
      </c>
      <c r="G8" s="218"/>
      <c r="H8" s="229" t="s">
        <v>76</v>
      </c>
      <c r="I8" s="230"/>
      <c r="J8" s="285" t="s">
        <v>63</v>
      </c>
      <c r="K8" s="286" t="s">
        <v>64</v>
      </c>
    </row>
    <row r="9" ht="15" spans="1:11">
      <c r="A9" s="231" t="s">
        <v>77</v>
      </c>
      <c r="B9" s="232"/>
      <c r="C9" s="232"/>
      <c r="D9" s="232"/>
      <c r="E9" s="232"/>
      <c r="F9" s="232"/>
      <c r="G9" s="232"/>
      <c r="H9" s="232"/>
      <c r="I9" s="232"/>
      <c r="J9" s="232"/>
      <c r="K9" s="287"/>
    </row>
    <row r="10" ht="15" spans="1:11">
      <c r="A10" s="233" t="s">
        <v>78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88"/>
    </row>
    <row r="11" ht="14.25" spans="1:11">
      <c r="A11" s="235" t="s">
        <v>79</v>
      </c>
      <c r="B11" s="236" t="s">
        <v>80</v>
      </c>
      <c r="C11" s="237" t="s">
        <v>81</v>
      </c>
      <c r="D11" s="238"/>
      <c r="E11" s="239" t="s">
        <v>82</v>
      </c>
      <c r="F11" s="236" t="s">
        <v>80</v>
      </c>
      <c r="G11" s="237" t="s">
        <v>81</v>
      </c>
      <c r="H11" s="237" t="s">
        <v>83</v>
      </c>
      <c r="I11" s="239" t="s">
        <v>84</v>
      </c>
      <c r="J11" s="236" t="s">
        <v>80</v>
      </c>
      <c r="K11" s="289" t="s">
        <v>81</v>
      </c>
    </row>
    <row r="12" ht="14.25" spans="1:11">
      <c r="A12" s="219" t="s">
        <v>85</v>
      </c>
      <c r="B12" s="240" t="s">
        <v>80</v>
      </c>
      <c r="C12" s="214" t="s">
        <v>81</v>
      </c>
      <c r="D12" s="225"/>
      <c r="E12" s="222" t="s">
        <v>86</v>
      </c>
      <c r="F12" s="240" t="s">
        <v>80</v>
      </c>
      <c r="G12" s="214" t="s">
        <v>81</v>
      </c>
      <c r="H12" s="214" t="s">
        <v>83</v>
      </c>
      <c r="I12" s="222" t="s">
        <v>87</v>
      </c>
      <c r="J12" s="240" t="s">
        <v>80</v>
      </c>
      <c r="K12" s="215" t="s">
        <v>81</v>
      </c>
    </row>
    <row r="13" ht="14.25" spans="1:11">
      <c r="A13" s="219" t="s">
        <v>88</v>
      </c>
      <c r="B13" s="240" t="s">
        <v>80</v>
      </c>
      <c r="C13" s="214" t="s">
        <v>81</v>
      </c>
      <c r="D13" s="225"/>
      <c r="E13" s="222" t="s">
        <v>89</v>
      </c>
      <c r="F13" s="214" t="s">
        <v>90</v>
      </c>
      <c r="G13" s="214" t="s">
        <v>91</v>
      </c>
      <c r="H13" s="214" t="s">
        <v>83</v>
      </c>
      <c r="I13" s="222" t="s">
        <v>92</v>
      </c>
      <c r="J13" s="240" t="s">
        <v>80</v>
      </c>
      <c r="K13" s="215" t="s">
        <v>81</v>
      </c>
    </row>
    <row r="14" ht="15" spans="1:11">
      <c r="A14" s="229" t="s">
        <v>93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90"/>
    </row>
    <row r="15" ht="15" spans="1:11">
      <c r="A15" s="233" t="s">
        <v>94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88"/>
    </row>
    <row r="16" ht="14.25" spans="1:11">
      <c r="A16" s="241" t="s">
        <v>95</v>
      </c>
      <c r="B16" s="237" t="s">
        <v>90</v>
      </c>
      <c r="C16" s="237" t="s">
        <v>91</v>
      </c>
      <c r="D16" s="242"/>
      <c r="E16" s="243" t="s">
        <v>96</v>
      </c>
      <c r="F16" s="237" t="s">
        <v>90</v>
      </c>
      <c r="G16" s="237" t="s">
        <v>91</v>
      </c>
      <c r="H16" s="244"/>
      <c r="I16" s="243" t="s">
        <v>97</v>
      </c>
      <c r="J16" s="237" t="s">
        <v>90</v>
      </c>
      <c r="K16" s="289" t="s">
        <v>91</v>
      </c>
    </row>
    <row r="17" customHeight="1" spans="1:22">
      <c r="A17" s="245" t="s">
        <v>98</v>
      </c>
      <c r="B17" s="214" t="s">
        <v>90</v>
      </c>
      <c r="C17" s="214" t="s">
        <v>91</v>
      </c>
      <c r="D17" s="220"/>
      <c r="E17" s="246" t="s">
        <v>99</v>
      </c>
      <c r="F17" s="214" t="s">
        <v>90</v>
      </c>
      <c r="G17" s="214" t="s">
        <v>91</v>
      </c>
      <c r="H17" s="247"/>
      <c r="I17" s="246" t="s">
        <v>100</v>
      </c>
      <c r="J17" s="214" t="s">
        <v>90</v>
      </c>
      <c r="K17" s="215" t="s">
        <v>91</v>
      </c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</row>
    <row r="18" ht="18" customHeight="1" spans="1:11">
      <c r="A18" s="248" t="s">
        <v>101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92"/>
    </row>
    <row r="19" s="199" customFormat="1" ht="18" customHeight="1" spans="1:11">
      <c r="A19" s="233" t="s">
        <v>102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88"/>
    </row>
    <row r="20" customHeight="1" spans="1:11">
      <c r="A20" s="250" t="s">
        <v>103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93"/>
    </row>
    <row r="21" ht="21.75" customHeight="1" spans="1:11">
      <c r="A21" s="252" t="s">
        <v>104</v>
      </c>
      <c r="B21" s="246" t="s">
        <v>105</v>
      </c>
      <c r="C21" s="246" t="s">
        <v>106</v>
      </c>
      <c r="D21" s="246" t="s">
        <v>107</v>
      </c>
      <c r="E21" s="246" t="s">
        <v>108</v>
      </c>
      <c r="F21" s="246" t="s">
        <v>109</v>
      </c>
      <c r="G21" s="246" t="s">
        <v>110</v>
      </c>
      <c r="H21" s="246" t="s">
        <v>111</v>
      </c>
      <c r="I21" s="246" t="s">
        <v>112</v>
      </c>
      <c r="J21" s="246" t="s">
        <v>113</v>
      </c>
      <c r="K21" s="294" t="s">
        <v>114</v>
      </c>
    </row>
    <row r="22" customHeight="1" spans="1:11">
      <c r="A22" s="253"/>
      <c r="B22" s="254"/>
      <c r="C22" s="254"/>
      <c r="D22" s="254"/>
      <c r="E22" s="254"/>
      <c r="F22" s="254"/>
      <c r="G22" s="254"/>
      <c r="H22" s="254"/>
      <c r="I22" s="254"/>
      <c r="J22" s="254"/>
      <c r="K22" s="295"/>
    </row>
    <row r="23" customHeight="1" spans="1:11">
      <c r="A23" s="253"/>
      <c r="B23" s="254"/>
      <c r="C23" s="254"/>
      <c r="D23" s="254"/>
      <c r="E23" s="254"/>
      <c r="F23" s="254"/>
      <c r="G23" s="254"/>
      <c r="H23" s="254"/>
      <c r="I23" s="254"/>
      <c r="J23" s="254"/>
      <c r="K23" s="296"/>
    </row>
    <row r="24" customHeight="1" spans="1:11">
      <c r="A24" s="253" t="s">
        <v>115</v>
      </c>
      <c r="B24" s="254"/>
      <c r="C24" s="254"/>
      <c r="D24" s="254">
        <v>1</v>
      </c>
      <c r="E24" s="254">
        <v>1</v>
      </c>
      <c r="F24" s="254">
        <v>1</v>
      </c>
      <c r="G24" s="254">
        <v>1</v>
      </c>
      <c r="H24" s="254">
        <v>1</v>
      </c>
      <c r="I24" s="254">
        <v>1</v>
      </c>
      <c r="J24" s="254"/>
      <c r="K24" s="296"/>
    </row>
    <row r="25" customHeight="1" spans="1:11">
      <c r="A25" s="255"/>
      <c r="B25" s="254"/>
      <c r="C25" s="254"/>
      <c r="D25" s="254"/>
      <c r="E25" s="254"/>
      <c r="F25" s="254"/>
      <c r="G25" s="254"/>
      <c r="H25" s="254"/>
      <c r="I25" s="254"/>
      <c r="J25" s="254"/>
      <c r="K25" s="297"/>
    </row>
    <row r="26" customHeight="1" spans="1:11">
      <c r="A26" s="255"/>
      <c r="B26" s="254"/>
      <c r="C26" s="254"/>
      <c r="D26" s="254"/>
      <c r="E26" s="254"/>
      <c r="F26" s="254"/>
      <c r="G26" s="254"/>
      <c r="H26" s="254"/>
      <c r="I26" s="254"/>
      <c r="J26" s="254"/>
      <c r="K26" s="297"/>
    </row>
    <row r="27" customHeight="1" spans="1:11">
      <c r="A27" s="255"/>
      <c r="B27" s="254"/>
      <c r="C27" s="254"/>
      <c r="D27" s="254"/>
      <c r="E27" s="254"/>
      <c r="F27" s="254"/>
      <c r="G27" s="254"/>
      <c r="H27" s="254"/>
      <c r="I27" s="254"/>
      <c r="J27" s="254"/>
      <c r="K27" s="297"/>
    </row>
    <row r="28" customHeight="1" spans="1:11">
      <c r="A28" s="255"/>
      <c r="B28" s="254"/>
      <c r="C28" s="254"/>
      <c r="D28" s="254"/>
      <c r="E28" s="254"/>
      <c r="F28" s="254"/>
      <c r="G28" s="254"/>
      <c r="H28" s="254"/>
      <c r="I28" s="254"/>
      <c r="J28" s="254"/>
      <c r="K28" s="297"/>
    </row>
    <row r="29" ht="18" customHeight="1" spans="1:11">
      <c r="A29" s="256" t="s">
        <v>116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98"/>
    </row>
    <row r="30" ht="18.75" customHeight="1" spans="1:11">
      <c r="A30" s="258" t="s">
        <v>117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99"/>
    </row>
    <row r="31" ht="18.75" customHeight="1" spans="1:11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300"/>
    </row>
    <row r="32" ht="18" customHeight="1" spans="1:11">
      <c r="A32" s="256" t="s">
        <v>118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98"/>
    </row>
    <row r="33" ht="14.25" spans="1:11">
      <c r="A33" s="262" t="s">
        <v>119</v>
      </c>
      <c r="B33" s="263"/>
      <c r="C33" s="263"/>
      <c r="D33" s="263"/>
      <c r="E33" s="263"/>
      <c r="F33" s="263"/>
      <c r="G33" s="263"/>
      <c r="H33" s="263"/>
      <c r="I33" s="263"/>
      <c r="J33" s="263"/>
      <c r="K33" s="301"/>
    </row>
    <row r="34" ht="15" spans="1:11">
      <c r="A34" s="123" t="s">
        <v>120</v>
      </c>
      <c r="B34" s="124"/>
      <c r="C34" s="214" t="s">
        <v>63</v>
      </c>
      <c r="D34" s="214" t="s">
        <v>64</v>
      </c>
      <c r="E34" s="264" t="s">
        <v>121</v>
      </c>
      <c r="F34" s="265"/>
      <c r="G34" s="265"/>
      <c r="H34" s="265"/>
      <c r="I34" s="265"/>
      <c r="J34" s="265"/>
      <c r="K34" s="302"/>
    </row>
    <row r="35" ht="15" spans="1:11">
      <c r="A35" s="266" t="s">
        <v>122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ht="14.25" spans="1:11">
      <c r="A36" s="267" t="s">
        <v>123</v>
      </c>
      <c r="B36" s="268"/>
      <c r="C36" s="268"/>
      <c r="D36" s="268"/>
      <c r="E36" s="268"/>
      <c r="F36" s="268"/>
      <c r="G36" s="268"/>
      <c r="H36" s="268"/>
      <c r="I36" s="268"/>
      <c r="J36" s="268"/>
      <c r="K36" s="303"/>
    </row>
    <row r="37" ht="14.25" spans="1:11">
      <c r="A37" s="269" t="s">
        <v>124</v>
      </c>
      <c r="B37" s="270"/>
      <c r="C37" s="270"/>
      <c r="D37" s="270"/>
      <c r="E37" s="270"/>
      <c r="F37" s="270"/>
      <c r="G37" s="270"/>
      <c r="H37" s="270"/>
      <c r="I37" s="270"/>
      <c r="J37" s="270"/>
      <c r="K37" s="304"/>
    </row>
    <row r="38" ht="14.25" spans="1:11">
      <c r="A38" s="269"/>
      <c r="B38" s="270"/>
      <c r="C38" s="270"/>
      <c r="D38" s="270"/>
      <c r="E38" s="270"/>
      <c r="F38" s="270"/>
      <c r="G38" s="270"/>
      <c r="H38" s="270"/>
      <c r="I38" s="270"/>
      <c r="J38" s="270"/>
      <c r="K38" s="304"/>
    </row>
    <row r="39" ht="14.25" spans="1:11">
      <c r="A39" s="269"/>
      <c r="B39" s="270"/>
      <c r="C39" s="270"/>
      <c r="D39" s="270"/>
      <c r="E39" s="270"/>
      <c r="F39" s="270"/>
      <c r="G39" s="270"/>
      <c r="H39" s="270"/>
      <c r="I39" s="270"/>
      <c r="J39" s="270"/>
      <c r="K39" s="304"/>
    </row>
    <row r="40" ht="14.25" spans="1:11">
      <c r="A40" s="269"/>
      <c r="B40" s="270"/>
      <c r="C40" s="270"/>
      <c r="D40" s="270"/>
      <c r="E40" s="270"/>
      <c r="F40" s="270"/>
      <c r="G40" s="270"/>
      <c r="H40" s="270"/>
      <c r="I40" s="270"/>
      <c r="J40" s="270"/>
      <c r="K40" s="304"/>
    </row>
    <row r="41" ht="14.25" spans="1:1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304"/>
    </row>
    <row r="42" ht="14.25" spans="1:11">
      <c r="A42" s="269"/>
      <c r="B42" s="270"/>
      <c r="C42" s="270"/>
      <c r="D42" s="270"/>
      <c r="E42" s="270"/>
      <c r="F42" s="270"/>
      <c r="G42" s="270"/>
      <c r="H42" s="270"/>
      <c r="I42" s="270"/>
      <c r="J42" s="270"/>
      <c r="K42" s="304"/>
    </row>
    <row r="43" ht="15" spans="1:11">
      <c r="A43" s="271" t="s">
        <v>125</v>
      </c>
      <c r="B43" s="272"/>
      <c r="C43" s="272"/>
      <c r="D43" s="272"/>
      <c r="E43" s="272"/>
      <c r="F43" s="272"/>
      <c r="G43" s="272"/>
      <c r="H43" s="272"/>
      <c r="I43" s="272"/>
      <c r="J43" s="272"/>
      <c r="K43" s="305"/>
    </row>
    <row r="44" ht="15" spans="1:11">
      <c r="A44" s="233" t="s">
        <v>126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88"/>
    </row>
    <row r="45" ht="14.25" spans="1:11">
      <c r="A45" s="241" t="s">
        <v>127</v>
      </c>
      <c r="B45" s="237" t="s">
        <v>90</v>
      </c>
      <c r="C45" s="237" t="s">
        <v>91</v>
      </c>
      <c r="D45" s="237" t="s">
        <v>83</v>
      </c>
      <c r="E45" s="243" t="s">
        <v>128</v>
      </c>
      <c r="F45" s="237" t="s">
        <v>90</v>
      </c>
      <c r="G45" s="237" t="s">
        <v>91</v>
      </c>
      <c r="H45" s="237" t="s">
        <v>83</v>
      </c>
      <c r="I45" s="243" t="s">
        <v>129</v>
      </c>
      <c r="J45" s="237" t="s">
        <v>90</v>
      </c>
      <c r="K45" s="289" t="s">
        <v>91</v>
      </c>
    </row>
    <row r="46" ht="14.25" spans="1:11">
      <c r="A46" s="245" t="s">
        <v>82</v>
      </c>
      <c r="B46" s="214" t="s">
        <v>90</v>
      </c>
      <c r="C46" s="214" t="s">
        <v>91</v>
      </c>
      <c r="D46" s="214" t="s">
        <v>83</v>
      </c>
      <c r="E46" s="246" t="s">
        <v>89</v>
      </c>
      <c r="F46" s="214" t="s">
        <v>90</v>
      </c>
      <c r="G46" s="214" t="s">
        <v>91</v>
      </c>
      <c r="H46" s="214" t="s">
        <v>83</v>
      </c>
      <c r="I46" s="246" t="s">
        <v>100</v>
      </c>
      <c r="J46" s="214" t="s">
        <v>90</v>
      </c>
      <c r="K46" s="215" t="s">
        <v>91</v>
      </c>
    </row>
    <row r="47" ht="15" spans="1:11">
      <c r="A47" s="229" t="s">
        <v>93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90"/>
    </row>
    <row r="48" ht="15" spans="1:11">
      <c r="A48" s="266" t="s">
        <v>130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</row>
    <row r="49" ht="15" spans="1:11">
      <c r="A49" s="267"/>
      <c r="B49" s="268"/>
      <c r="C49" s="268"/>
      <c r="D49" s="268"/>
      <c r="E49" s="268"/>
      <c r="F49" s="268"/>
      <c r="G49" s="268"/>
      <c r="H49" s="268"/>
      <c r="I49" s="268"/>
      <c r="J49" s="268"/>
      <c r="K49" s="303"/>
    </row>
    <row r="50" ht="15" spans="1:11">
      <c r="A50" s="273" t="s">
        <v>131</v>
      </c>
      <c r="B50" s="274" t="s">
        <v>132</v>
      </c>
      <c r="C50" s="274"/>
      <c r="D50" s="275" t="s">
        <v>133</v>
      </c>
      <c r="E50" s="276" t="s">
        <v>134</v>
      </c>
      <c r="F50" s="277" t="s">
        <v>135</v>
      </c>
      <c r="G50" s="278">
        <v>45419</v>
      </c>
      <c r="H50" s="279" t="s">
        <v>136</v>
      </c>
      <c r="I50" s="306"/>
      <c r="J50" s="307" t="s">
        <v>137</v>
      </c>
      <c r="K50" s="308"/>
    </row>
    <row r="51" ht="15" spans="1:11">
      <c r="A51" s="266" t="s">
        <v>138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66"/>
    </row>
    <row r="52" ht="15" spans="1:11">
      <c r="A52" s="280"/>
      <c r="B52" s="281"/>
      <c r="C52" s="281"/>
      <c r="D52" s="281"/>
      <c r="E52" s="281"/>
      <c r="F52" s="281"/>
      <c r="G52" s="281"/>
      <c r="H52" s="281"/>
      <c r="I52" s="281"/>
      <c r="J52" s="281"/>
      <c r="K52" s="309"/>
    </row>
    <row r="53" ht="15" spans="1:11">
      <c r="A53" s="273" t="s">
        <v>131</v>
      </c>
      <c r="B53" s="274" t="s">
        <v>132</v>
      </c>
      <c r="C53" s="274"/>
      <c r="D53" s="275" t="s">
        <v>133</v>
      </c>
      <c r="E53" s="282"/>
      <c r="F53" s="277" t="s">
        <v>139</v>
      </c>
      <c r="G53" s="278"/>
      <c r="H53" s="279" t="s">
        <v>136</v>
      </c>
      <c r="I53" s="306"/>
      <c r="J53" s="307"/>
      <c r="K53" s="3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641350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641350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641350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0"/>
  <sheetViews>
    <sheetView workbookViewId="0">
      <selection activeCell="I7" sqref="I7"/>
    </sheetView>
  </sheetViews>
  <sheetFormatPr defaultColWidth="9" defaultRowHeight="26.15" customHeight="1"/>
  <cols>
    <col min="1" max="1" width="17.0833333333333" style="96" customWidth="1"/>
    <col min="2" max="7" width="9.33333333333333" style="96" customWidth="1"/>
    <col min="8" max="8" width="1.33333333333333" style="96" customWidth="1"/>
    <col min="9" max="9" width="16.5" style="96" customWidth="1"/>
    <col min="10" max="10" width="17" style="96" customWidth="1"/>
    <col min="11" max="11" width="18.5" style="96" customWidth="1"/>
    <col min="12" max="12" width="16.5833333333333" style="96" customWidth="1"/>
    <col min="13" max="13" width="14.0833333333333" style="96" customWidth="1"/>
    <col min="14" max="14" width="16.3333333333333" style="96" customWidth="1"/>
    <col min="15" max="16384" width="9" style="96"/>
  </cols>
  <sheetData>
    <row r="1" ht="30" customHeight="1" spans="1:14">
      <c r="A1" s="71" t="s">
        <v>140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29.15" customHeight="1" spans="1:14">
      <c r="A2" s="73" t="s">
        <v>59</v>
      </c>
      <c r="B2" s="74" t="s">
        <v>60</v>
      </c>
      <c r="C2" s="74"/>
      <c r="D2" s="75" t="s">
        <v>65</v>
      </c>
      <c r="E2" s="74" t="s">
        <v>66</v>
      </c>
      <c r="F2" s="74"/>
      <c r="G2" s="74"/>
      <c r="H2" s="76"/>
      <c r="I2" s="97" t="s">
        <v>54</v>
      </c>
      <c r="J2" s="74" t="s">
        <v>55</v>
      </c>
      <c r="K2" s="74"/>
      <c r="L2" s="74"/>
      <c r="M2" s="74"/>
      <c r="N2" s="98"/>
    </row>
    <row r="3" ht="29.15" customHeight="1" spans="1:14">
      <c r="A3" s="77" t="s">
        <v>141</v>
      </c>
      <c r="B3" s="78" t="s">
        <v>142</v>
      </c>
      <c r="C3" s="78"/>
      <c r="D3" s="78"/>
      <c r="E3" s="78"/>
      <c r="F3" s="78"/>
      <c r="G3" s="78"/>
      <c r="H3" s="79"/>
      <c r="I3" s="99" t="s">
        <v>143</v>
      </c>
      <c r="J3" s="99"/>
      <c r="K3" s="99"/>
      <c r="L3" s="99"/>
      <c r="M3" s="99"/>
      <c r="N3" s="100"/>
    </row>
    <row r="4" ht="29.15" customHeight="1" spans="1:14">
      <c r="A4" s="77"/>
      <c r="B4" s="80" t="s">
        <v>107</v>
      </c>
      <c r="C4" s="80" t="s">
        <v>108</v>
      </c>
      <c r="D4" s="81" t="s">
        <v>109</v>
      </c>
      <c r="E4" s="80" t="s">
        <v>110</v>
      </c>
      <c r="F4" s="80" t="s">
        <v>111</v>
      </c>
      <c r="G4" s="80" t="s">
        <v>112</v>
      </c>
      <c r="H4" s="79"/>
      <c r="I4" s="181"/>
      <c r="J4" s="181"/>
      <c r="K4" s="181" t="s">
        <v>110</v>
      </c>
      <c r="L4" s="181"/>
      <c r="M4" s="181"/>
      <c r="N4" s="182"/>
    </row>
    <row r="5" ht="29.15" customHeight="1" spans="1:14">
      <c r="A5" s="77"/>
      <c r="B5" s="82" t="s">
        <v>144</v>
      </c>
      <c r="C5" s="82" t="s">
        <v>145</v>
      </c>
      <c r="D5" s="83" t="s">
        <v>146</v>
      </c>
      <c r="E5" s="82" t="s">
        <v>147</v>
      </c>
      <c r="F5" s="82" t="s">
        <v>148</v>
      </c>
      <c r="G5" s="82" t="s">
        <v>149</v>
      </c>
      <c r="H5" s="79"/>
      <c r="I5" s="183"/>
      <c r="J5" s="183"/>
      <c r="K5" s="183" t="s">
        <v>115</v>
      </c>
      <c r="L5" s="183"/>
      <c r="M5" s="183"/>
      <c r="N5" s="184"/>
    </row>
    <row r="6" ht="29.15" customHeight="1" spans="1:14">
      <c r="A6" s="84" t="s">
        <v>150</v>
      </c>
      <c r="B6" s="85">
        <f>C6-1</f>
        <v>67</v>
      </c>
      <c r="C6" s="85">
        <f>D6-2</f>
        <v>68</v>
      </c>
      <c r="D6" s="83">
        <v>70</v>
      </c>
      <c r="E6" s="85">
        <f>D6+2</f>
        <v>72</v>
      </c>
      <c r="F6" s="85">
        <f>E6+2</f>
        <v>74</v>
      </c>
      <c r="G6" s="85">
        <f>F6+1</f>
        <v>75</v>
      </c>
      <c r="H6" s="79"/>
      <c r="I6" s="185"/>
      <c r="J6" s="185"/>
      <c r="K6" s="185" t="s">
        <v>151</v>
      </c>
      <c r="L6" s="185"/>
      <c r="M6" s="185"/>
      <c r="N6" s="186"/>
    </row>
    <row r="7" ht="29.15" customHeight="1" spans="1:14">
      <c r="A7" s="86" t="s">
        <v>152</v>
      </c>
      <c r="B7" s="85">
        <f t="shared" ref="B7:B9" si="0">C7-4</f>
        <v>100</v>
      </c>
      <c r="C7" s="85">
        <f t="shared" ref="C7:C9" si="1">D7-4</f>
        <v>104</v>
      </c>
      <c r="D7" s="87">
        <v>108</v>
      </c>
      <c r="E7" s="85">
        <f t="shared" ref="E7:E9" si="2">D7+4</f>
        <v>112</v>
      </c>
      <c r="F7" s="85">
        <f>E7+4</f>
        <v>116</v>
      </c>
      <c r="G7" s="85">
        <f t="shared" ref="G7:G9" si="3">F7+6</f>
        <v>122</v>
      </c>
      <c r="H7" s="79"/>
      <c r="I7" s="102"/>
      <c r="J7" s="185"/>
      <c r="K7" s="102" t="s">
        <v>153</v>
      </c>
      <c r="L7" s="102"/>
      <c r="M7" s="102"/>
      <c r="N7" s="187"/>
    </row>
    <row r="8" ht="29.15" customHeight="1" spans="1:14">
      <c r="A8" s="86" t="s">
        <v>154</v>
      </c>
      <c r="B8" s="85">
        <f t="shared" si="0"/>
        <v>98</v>
      </c>
      <c r="C8" s="85">
        <f t="shared" si="1"/>
        <v>102</v>
      </c>
      <c r="D8" s="87" t="s">
        <v>155</v>
      </c>
      <c r="E8" s="85">
        <f t="shared" si="2"/>
        <v>110</v>
      </c>
      <c r="F8" s="85">
        <f>E8+5</f>
        <v>115</v>
      </c>
      <c r="G8" s="85">
        <f t="shared" si="3"/>
        <v>121</v>
      </c>
      <c r="H8" s="79"/>
      <c r="I8" s="102"/>
      <c r="J8" s="102"/>
      <c r="K8" s="102"/>
      <c r="L8" s="102"/>
      <c r="M8" s="102"/>
      <c r="N8" s="102"/>
    </row>
    <row r="9" ht="29.15" customHeight="1" spans="1:14">
      <c r="A9" s="86" t="s">
        <v>156</v>
      </c>
      <c r="B9" s="88">
        <f t="shared" si="0"/>
        <v>98</v>
      </c>
      <c r="C9" s="88">
        <f t="shared" si="1"/>
        <v>102</v>
      </c>
      <c r="D9" s="89" t="s">
        <v>155</v>
      </c>
      <c r="E9" s="88">
        <f t="shared" si="2"/>
        <v>110</v>
      </c>
      <c r="F9" s="88">
        <f>E9+5</f>
        <v>115</v>
      </c>
      <c r="G9" s="88">
        <f t="shared" si="3"/>
        <v>121</v>
      </c>
      <c r="H9" s="79"/>
      <c r="I9" s="102"/>
      <c r="J9" s="102"/>
      <c r="K9" s="102" t="s">
        <v>157</v>
      </c>
      <c r="L9" s="102"/>
      <c r="M9" s="188"/>
      <c r="N9" s="189"/>
    </row>
    <row r="10" ht="29.15" customHeight="1" spans="1:14">
      <c r="A10" s="86" t="s">
        <v>158</v>
      </c>
      <c r="B10" s="85">
        <f>C10-1.2</f>
        <v>43.6</v>
      </c>
      <c r="C10" s="85">
        <f>D10-1.2</f>
        <v>44.8</v>
      </c>
      <c r="D10" s="83">
        <v>46</v>
      </c>
      <c r="E10" s="85">
        <f>D10+1.2</f>
        <v>47.2</v>
      </c>
      <c r="F10" s="85">
        <f>E10+1.2</f>
        <v>48.4</v>
      </c>
      <c r="G10" s="85">
        <f>F10+1.4</f>
        <v>49.8</v>
      </c>
      <c r="H10" s="79"/>
      <c r="I10" s="102"/>
      <c r="J10" s="102"/>
      <c r="K10" s="102" t="s">
        <v>153</v>
      </c>
      <c r="L10" s="102"/>
      <c r="M10" s="188"/>
      <c r="N10" s="189"/>
    </row>
    <row r="11" ht="29.15" customHeight="1" spans="1:14">
      <c r="A11" s="86" t="s">
        <v>159</v>
      </c>
      <c r="B11" s="85">
        <f>C11-0.5</f>
        <v>19.5</v>
      </c>
      <c r="C11" s="85">
        <f>D11-0.5</f>
        <v>20</v>
      </c>
      <c r="D11" s="83">
        <v>20.5</v>
      </c>
      <c r="E11" s="85">
        <f t="shared" ref="E11:G11" si="4">D11+0.5</f>
        <v>21</v>
      </c>
      <c r="F11" s="85">
        <f t="shared" si="4"/>
        <v>21.5</v>
      </c>
      <c r="G11" s="85">
        <f t="shared" si="4"/>
        <v>22</v>
      </c>
      <c r="H11" s="79"/>
      <c r="I11" s="185"/>
      <c r="J11" s="102"/>
      <c r="K11" s="185" t="s">
        <v>160</v>
      </c>
      <c r="L11" s="185"/>
      <c r="M11" s="190"/>
      <c r="N11" s="191"/>
    </row>
    <row r="12" ht="29.15" customHeight="1" spans="1:14">
      <c r="A12" s="86" t="s">
        <v>161</v>
      </c>
      <c r="B12" s="85">
        <f>C12-0.7</f>
        <v>18.1</v>
      </c>
      <c r="C12" s="85">
        <f>D12-0.7</f>
        <v>18.8</v>
      </c>
      <c r="D12" s="83">
        <v>19.5</v>
      </c>
      <c r="E12" s="85">
        <f>D12+0.7</f>
        <v>20.2</v>
      </c>
      <c r="F12" s="85">
        <f>E12+0.7</f>
        <v>20.9</v>
      </c>
      <c r="G12" s="85">
        <f>F12+1</f>
        <v>21.9</v>
      </c>
      <c r="H12" s="79"/>
      <c r="I12" s="102"/>
      <c r="J12" s="185"/>
      <c r="K12" s="102" t="s">
        <v>162</v>
      </c>
      <c r="L12" s="102"/>
      <c r="M12" s="188"/>
      <c r="N12" s="192"/>
    </row>
    <row r="13" ht="29.15" customHeight="1" spans="1:14">
      <c r="A13" s="86" t="s">
        <v>163</v>
      </c>
      <c r="B13" s="85">
        <f>C13-0.7</f>
        <v>16.1</v>
      </c>
      <c r="C13" s="85">
        <f>D13-0.7</f>
        <v>16.8</v>
      </c>
      <c r="D13" s="83">
        <v>17.5</v>
      </c>
      <c r="E13" s="85">
        <f>D13+0.7</f>
        <v>18.2</v>
      </c>
      <c r="F13" s="85">
        <f>E13+0.7</f>
        <v>18.9</v>
      </c>
      <c r="G13" s="85">
        <f>F13+1</f>
        <v>19.9</v>
      </c>
      <c r="H13" s="79"/>
      <c r="I13" s="102"/>
      <c r="J13" s="102"/>
      <c r="K13" s="102" t="s">
        <v>157</v>
      </c>
      <c r="L13" s="102"/>
      <c r="M13" s="188"/>
      <c r="N13" s="189"/>
    </row>
    <row r="14" ht="29.15" customHeight="1" spans="1:14">
      <c r="A14" s="86" t="s">
        <v>164</v>
      </c>
      <c r="B14" s="85">
        <f>C14-1</f>
        <v>45</v>
      </c>
      <c r="C14" s="85">
        <f>D14-1</f>
        <v>46</v>
      </c>
      <c r="D14" s="83">
        <v>47</v>
      </c>
      <c r="E14" s="85">
        <f>D14+1</f>
        <v>48</v>
      </c>
      <c r="F14" s="85">
        <f>E14+1</f>
        <v>49</v>
      </c>
      <c r="G14" s="85">
        <f>F14+1.5</f>
        <v>50.5</v>
      </c>
      <c r="H14" s="79"/>
      <c r="I14" s="102"/>
      <c r="J14" s="102"/>
      <c r="K14" s="102" t="s">
        <v>153</v>
      </c>
      <c r="L14" s="102"/>
      <c r="M14" s="188"/>
      <c r="N14" s="189"/>
    </row>
    <row r="15" ht="29.15" customHeight="1" spans="1:14">
      <c r="A15" s="90" t="s">
        <v>165</v>
      </c>
      <c r="B15" s="85">
        <f t="shared" ref="B15:B17" si="5">C15</f>
        <v>14</v>
      </c>
      <c r="C15" s="85">
        <f>D15-0.5</f>
        <v>14</v>
      </c>
      <c r="D15" s="83">
        <v>14.5</v>
      </c>
      <c r="E15" s="85">
        <f t="shared" ref="E15:G15" si="6">D15+0.5</f>
        <v>15</v>
      </c>
      <c r="F15" s="85">
        <f t="shared" si="6"/>
        <v>15.5</v>
      </c>
      <c r="G15" s="85">
        <f t="shared" si="6"/>
        <v>16</v>
      </c>
      <c r="H15" s="79"/>
      <c r="I15" s="102"/>
      <c r="J15" s="102"/>
      <c r="K15" s="102"/>
      <c r="L15" s="102"/>
      <c r="M15" s="188"/>
      <c r="N15" s="193"/>
    </row>
    <row r="16" ht="29.15" customHeight="1" spans="1:14">
      <c r="A16" s="90" t="s">
        <v>166</v>
      </c>
      <c r="B16" s="85">
        <f t="shared" si="5"/>
        <v>2.5</v>
      </c>
      <c r="C16" s="85">
        <f>D16</f>
        <v>2.5</v>
      </c>
      <c r="D16" s="83">
        <v>2.5</v>
      </c>
      <c r="E16" s="85">
        <f>D16</f>
        <v>2.5</v>
      </c>
      <c r="F16" s="85">
        <f>D16</f>
        <v>2.5</v>
      </c>
      <c r="G16" s="85">
        <f>D16</f>
        <v>2.5</v>
      </c>
      <c r="H16" s="79"/>
      <c r="I16" s="102"/>
      <c r="J16" s="102"/>
      <c r="K16" s="102"/>
      <c r="L16" s="102"/>
      <c r="M16" s="188"/>
      <c r="N16" s="194"/>
    </row>
    <row r="17" ht="29.15" customHeight="1" spans="1:14">
      <c r="A17" s="90" t="s">
        <v>167</v>
      </c>
      <c r="B17" s="85">
        <f t="shared" si="5"/>
        <v>1.8</v>
      </c>
      <c r="C17" s="85">
        <f>D17</f>
        <v>1.8</v>
      </c>
      <c r="D17" s="83">
        <v>1.8</v>
      </c>
      <c r="E17" s="85">
        <f>D17</f>
        <v>1.8</v>
      </c>
      <c r="F17" s="85">
        <f>D17</f>
        <v>1.8</v>
      </c>
      <c r="G17" s="85">
        <f>D17</f>
        <v>1.8</v>
      </c>
      <c r="H17" s="91"/>
      <c r="I17" s="195"/>
      <c r="J17" s="102"/>
      <c r="K17" s="196"/>
      <c r="L17" s="197"/>
      <c r="M17" s="197"/>
      <c r="N17" s="198"/>
    </row>
    <row r="18" ht="15" spans="1:14">
      <c r="A18" s="92" t="s">
        <v>121</v>
      </c>
      <c r="B18" s="93"/>
      <c r="C18" s="93"/>
      <c r="D18" s="94"/>
      <c r="E18" s="94"/>
      <c r="F18" s="94"/>
      <c r="G18" s="94"/>
      <c r="H18" s="95"/>
      <c r="I18" s="95"/>
      <c r="J18" s="95"/>
      <c r="K18" s="95"/>
      <c r="L18" s="95"/>
      <c r="M18" s="95"/>
      <c r="N18" s="95"/>
    </row>
    <row r="19" ht="14.25" spans="1:14">
      <c r="A19" s="96" t="s">
        <v>168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</row>
    <row r="20" ht="14.25" spans="1:14">
      <c r="A20" s="95"/>
      <c r="B20" s="95"/>
      <c r="C20" s="95"/>
      <c r="D20" s="95"/>
      <c r="E20" s="95"/>
      <c r="F20" s="95"/>
      <c r="G20" s="95"/>
      <c r="H20" s="95"/>
      <c r="I20" s="105" t="s">
        <v>169</v>
      </c>
      <c r="J20" s="106"/>
      <c r="K20" s="105" t="s">
        <v>170</v>
      </c>
      <c r="L20" s="105"/>
      <c r="M20" s="105" t="s">
        <v>171</v>
      </c>
      <c r="N20" s="96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zoomScalePageLayoutView="125" workbookViewId="0">
      <selection activeCell="M7" sqref="M7"/>
    </sheetView>
  </sheetViews>
  <sheetFormatPr defaultColWidth="10.0833333333333" defaultRowHeight="14.25"/>
  <cols>
    <col min="1" max="1" width="9.58333333333333" style="109" customWidth="1"/>
    <col min="2" max="2" width="11.0833333333333" style="109" customWidth="1"/>
    <col min="3" max="3" width="9.08333333333333" style="109" customWidth="1"/>
    <col min="4" max="4" width="9.5" style="109" customWidth="1"/>
    <col min="5" max="5" width="9.08333333333333" style="109" customWidth="1"/>
    <col min="6" max="6" width="10.3333333333333" style="109" customWidth="1"/>
    <col min="7" max="7" width="9.5" style="109" customWidth="1"/>
    <col min="8" max="8" width="9.08333333333333" style="109" customWidth="1"/>
    <col min="9" max="9" width="8.08333333333333" style="109" customWidth="1"/>
    <col min="10" max="10" width="10.5" style="109" customWidth="1"/>
    <col min="11" max="11" width="12.0833333333333" style="109" customWidth="1"/>
    <col min="12" max="16384" width="10.0833333333333" style="109"/>
  </cols>
  <sheetData>
    <row r="1" ht="26.25" spans="1:11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11" t="s">
        <v>50</v>
      </c>
      <c r="B2" s="112" t="s">
        <v>51</v>
      </c>
      <c r="C2" s="112"/>
      <c r="D2" s="113" t="s">
        <v>59</v>
      </c>
      <c r="E2" s="114" t="s">
        <v>60</v>
      </c>
      <c r="F2" s="115" t="s">
        <v>173</v>
      </c>
      <c r="G2" s="116" t="s">
        <v>66</v>
      </c>
      <c r="H2" s="116"/>
      <c r="I2" s="144" t="s">
        <v>54</v>
      </c>
      <c r="J2" s="116" t="s">
        <v>55</v>
      </c>
      <c r="K2" s="165"/>
    </row>
    <row r="3" spans="1:11">
      <c r="A3" s="117" t="s">
        <v>72</v>
      </c>
      <c r="B3" s="118">
        <v>800</v>
      </c>
      <c r="C3" s="118"/>
      <c r="D3" s="119" t="s">
        <v>174</v>
      </c>
      <c r="E3" s="120">
        <v>45397</v>
      </c>
      <c r="F3" s="121"/>
      <c r="G3" s="121"/>
      <c r="H3" s="122" t="s">
        <v>175</v>
      </c>
      <c r="I3" s="122"/>
      <c r="J3" s="122"/>
      <c r="K3" s="166"/>
    </row>
    <row r="4" spans="1:11">
      <c r="A4" s="123" t="s">
        <v>69</v>
      </c>
      <c r="B4" s="118">
        <v>1</v>
      </c>
      <c r="C4" s="118">
        <v>6</v>
      </c>
      <c r="D4" s="124" t="s">
        <v>176</v>
      </c>
      <c r="E4" s="121" t="s">
        <v>177</v>
      </c>
      <c r="F4" s="121"/>
      <c r="G4" s="121"/>
      <c r="H4" s="124" t="s">
        <v>178</v>
      </c>
      <c r="I4" s="124"/>
      <c r="J4" s="137" t="s">
        <v>63</v>
      </c>
      <c r="K4" s="167" t="s">
        <v>64</v>
      </c>
    </row>
    <row r="5" spans="1:11">
      <c r="A5" s="123" t="s">
        <v>179</v>
      </c>
      <c r="B5" s="118">
        <v>1</v>
      </c>
      <c r="C5" s="118"/>
      <c r="D5" s="122" t="s">
        <v>177</v>
      </c>
      <c r="E5" s="122" t="s">
        <v>180</v>
      </c>
      <c r="F5" s="122" t="s">
        <v>181</v>
      </c>
      <c r="G5" s="122" t="s">
        <v>182</v>
      </c>
      <c r="H5" s="124" t="s">
        <v>183</v>
      </c>
      <c r="I5" s="124"/>
      <c r="J5" s="137" t="s">
        <v>63</v>
      </c>
      <c r="K5" s="167" t="s">
        <v>64</v>
      </c>
    </row>
    <row r="6" spans="1:11">
      <c r="A6" s="125" t="s">
        <v>184</v>
      </c>
      <c r="B6" s="126">
        <v>80</v>
      </c>
      <c r="C6" s="126"/>
      <c r="D6" s="127" t="s">
        <v>185</v>
      </c>
      <c r="E6" s="128"/>
      <c r="F6" s="129">
        <v>800</v>
      </c>
      <c r="G6" s="127"/>
      <c r="H6" s="130" t="s">
        <v>186</v>
      </c>
      <c r="I6" s="130"/>
      <c r="J6" s="129" t="s">
        <v>63</v>
      </c>
      <c r="K6" s="168" t="s">
        <v>64</v>
      </c>
    </row>
    <row r="7" ht="1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187</v>
      </c>
      <c r="B8" s="115" t="s">
        <v>188</v>
      </c>
      <c r="C8" s="115" t="s">
        <v>189</v>
      </c>
      <c r="D8" s="115" t="s">
        <v>190</v>
      </c>
      <c r="E8" s="115" t="s">
        <v>191</v>
      </c>
      <c r="F8" s="115" t="s">
        <v>192</v>
      </c>
      <c r="G8" s="135"/>
      <c r="H8" s="136"/>
      <c r="I8" s="136"/>
      <c r="J8" s="136"/>
      <c r="K8" s="169"/>
    </row>
    <row r="9" spans="1:11">
      <c r="A9" s="123" t="s">
        <v>193</v>
      </c>
      <c r="B9" s="124"/>
      <c r="C9" s="137" t="s">
        <v>63</v>
      </c>
      <c r="D9" s="137" t="s">
        <v>64</v>
      </c>
      <c r="E9" s="119" t="s">
        <v>194</v>
      </c>
      <c r="F9" s="138" t="s">
        <v>195</v>
      </c>
      <c r="G9" s="139"/>
      <c r="H9" s="140"/>
      <c r="I9" s="140"/>
      <c r="J9" s="140"/>
      <c r="K9" s="170"/>
    </row>
    <row r="10" spans="1:11">
      <c r="A10" s="123" t="s">
        <v>196</v>
      </c>
      <c r="B10" s="124"/>
      <c r="C10" s="137" t="s">
        <v>63</v>
      </c>
      <c r="D10" s="137" t="s">
        <v>64</v>
      </c>
      <c r="E10" s="119" t="s">
        <v>197</v>
      </c>
      <c r="F10" s="138" t="s">
        <v>198</v>
      </c>
      <c r="G10" s="139" t="s">
        <v>199</v>
      </c>
      <c r="H10" s="140"/>
      <c r="I10" s="140"/>
      <c r="J10" s="140"/>
      <c r="K10" s="170"/>
    </row>
    <row r="11" spans="1:11">
      <c r="A11" s="141" t="s">
        <v>200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1"/>
    </row>
    <row r="12" spans="1:11">
      <c r="A12" s="117" t="s">
        <v>84</v>
      </c>
      <c r="B12" s="137" t="s">
        <v>80</v>
      </c>
      <c r="C12" s="137" t="s">
        <v>81</v>
      </c>
      <c r="D12" s="138"/>
      <c r="E12" s="119" t="s">
        <v>82</v>
      </c>
      <c r="F12" s="137" t="s">
        <v>80</v>
      </c>
      <c r="G12" s="137" t="s">
        <v>81</v>
      </c>
      <c r="H12" s="137"/>
      <c r="I12" s="119" t="s">
        <v>201</v>
      </c>
      <c r="J12" s="137" t="s">
        <v>80</v>
      </c>
      <c r="K12" s="167" t="s">
        <v>81</v>
      </c>
    </row>
    <row r="13" spans="1:11">
      <c r="A13" s="117" t="s">
        <v>87</v>
      </c>
      <c r="B13" s="137" t="s">
        <v>80</v>
      </c>
      <c r="C13" s="137" t="s">
        <v>81</v>
      </c>
      <c r="D13" s="138"/>
      <c r="E13" s="119" t="s">
        <v>92</v>
      </c>
      <c r="F13" s="137" t="s">
        <v>80</v>
      </c>
      <c r="G13" s="137" t="s">
        <v>81</v>
      </c>
      <c r="H13" s="137"/>
      <c r="I13" s="119" t="s">
        <v>202</v>
      </c>
      <c r="J13" s="137" t="s">
        <v>80</v>
      </c>
      <c r="K13" s="167" t="s">
        <v>81</v>
      </c>
    </row>
    <row r="14" ht="15" spans="1:11">
      <c r="A14" s="125" t="s">
        <v>203</v>
      </c>
      <c r="B14" s="129" t="s">
        <v>80</v>
      </c>
      <c r="C14" s="129" t="s">
        <v>81</v>
      </c>
      <c r="D14" s="128"/>
      <c r="E14" s="127" t="s">
        <v>204</v>
      </c>
      <c r="F14" s="129" t="s">
        <v>80</v>
      </c>
      <c r="G14" s="129" t="s">
        <v>81</v>
      </c>
      <c r="H14" s="129"/>
      <c r="I14" s="127" t="s">
        <v>205</v>
      </c>
      <c r="J14" s="129" t="s">
        <v>80</v>
      </c>
      <c r="K14" s="168" t="s">
        <v>81</v>
      </c>
    </row>
    <row r="15" ht="15" spans="1:11">
      <c r="A15" s="131"/>
      <c r="B15" s="143"/>
      <c r="C15" s="143"/>
      <c r="D15" s="132"/>
      <c r="E15" s="131"/>
      <c r="F15" s="143"/>
      <c r="G15" s="143"/>
      <c r="H15" s="143"/>
      <c r="I15" s="131"/>
      <c r="J15" s="143"/>
      <c r="K15" s="143"/>
    </row>
    <row r="16" s="107" customFormat="1" spans="1:11">
      <c r="A16" s="111" t="s">
        <v>206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72"/>
    </row>
    <row r="17" spans="1:11">
      <c r="A17" s="123" t="s">
        <v>207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3"/>
    </row>
    <row r="18" spans="1:11">
      <c r="A18" s="123" t="s">
        <v>208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3"/>
    </row>
    <row r="19" spans="1:11">
      <c r="A19" s="145" t="s">
        <v>209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7"/>
    </row>
    <row r="20" spans="1:1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74"/>
    </row>
    <row r="2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4"/>
    </row>
    <row r="22" spans="1:1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74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5"/>
    </row>
    <row r="24" spans="1:11">
      <c r="A24" s="123" t="s">
        <v>120</v>
      </c>
      <c r="B24" s="124"/>
      <c r="C24" s="137" t="s">
        <v>63</v>
      </c>
      <c r="D24" s="137" t="s">
        <v>64</v>
      </c>
      <c r="E24" s="122"/>
      <c r="F24" s="122"/>
      <c r="G24" s="122"/>
      <c r="H24" s="122"/>
      <c r="I24" s="122"/>
      <c r="J24" s="122"/>
      <c r="K24" s="166"/>
    </row>
    <row r="25" ht="15" spans="1:11">
      <c r="A25" s="150" t="s">
        <v>210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6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ht="14" customHeight="1" spans="1:11">
      <c r="A27" s="153" t="s">
        <v>211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77"/>
    </row>
    <row r="28" ht="14" customHeight="1" spans="1:11">
      <c r="A28" s="146" t="s">
        <v>212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4"/>
    </row>
    <row r="29" ht="14" customHeight="1" spans="1:11">
      <c r="A29" s="146" t="s">
        <v>124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4"/>
    </row>
    <row r="30" ht="14" customHeight="1" spans="1:11">
      <c r="A30" s="146" t="s">
        <v>213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4"/>
    </row>
    <row r="31" ht="14" customHeight="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4"/>
    </row>
    <row r="32" ht="14" customHeigh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4"/>
    </row>
    <row r="33" ht="14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4"/>
    </row>
    <row r="34" ht="14" customHeight="1" spans="1:1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74"/>
    </row>
    <row r="35" ht="14" customHeight="1" spans="1:11">
      <c r="A35" s="155"/>
      <c r="B35" s="147"/>
      <c r="C35" s="147"/>
      <c r="D35" s="147"/>
      <c r="E35" s="147"/>
      <c r="F35" s="147"/>
      <c r="G35" s="147"/>
      <c r="H35" s="147"/>
      <c r="I35" s="147"/>
      <c r="J35" s="147"/>
      <c r="K35" s="174"/>
    </row>
    <row r="36" ht="14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8"/>
    </row>
    <row r="37" ht="18.75" customHeight="1" spans="1:11">
      <c r="A37" s="158" t="s">
        <v>214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9"/>
    </row>
    <row r="38" s="108" customFormat="1" ht="18.75" customHeight="1" spans="1:11">
      <c r="A38" s="123" t="s">
        <v>215</v>
      </c>
      <c r="B38" s="124"/>
      <c r="C38" s="124"/>
      <c r="D38" s="122" t="s">
        <v>216</v>
      </c>
      <c r="E38" s="122"/>
      <c r="F38" s="160" t="s">
        <v>217</v>
      </c>
      <c r="G38" s="161"/>
      <c r="H38" s="124" t="s">
        <v>218</v>
      </c>
      <c r="I38" s="124"/>
      <c r="J38" s="124" t="s">
        <v>219</v>
      </c>
      <c r="K38" s="173"/>
    </row>
    <row r="39" ht="18.75" customHeight="1" spans="1:13">
      <c r="A39" s="123" t="s">
        <v>121</v>
      </c>
      <c r="B39" s="124" t="s">
        <v>220</v>
      </c>
      <c r="C39" s="124"/>
      <c r="D39" s="124"/>
      <c r="E39" s="124"/>
      <c r="F39" s="124"/>
      <c r="G39" s="124"/>
      <c r="H39" s="124"/>
      <c r="I39" s="124"/>
      <c r="J39" s="124"/>
      <c r="K39" s="173"/>
      <c r="M39" s="108"/>
    </row>
    <row r="40" ht="31" customHeight="1" spans="1:11">
      <c r="A40" s="123" t="s">
        <v>221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73"/>
    </row>
    <row r="41" ht="18.75" customHeight="1" spans="1:1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73"/>
    </row>
    <row r="42" ht="32.15" customHeight="1" spans="1:11">
      <c r="A42" s="125" t="s">
        <v>131</v>
      </c>
      <c r="B42" s="162" t="s">
        <v>222</v>
      </c>
      <c r="C42" s="162"/>
      <c r="D42" s="127" t="s">
        <v>223</v>
      </c>
      <c r="E42" s="128" t="s">
        <v>134</v>
      </c>
      <c r="F42" s="127" t="s">
        <v>135</v>
      </c>
      <c r="G42" s="163">
        <v>45426</v>
      </c>
      <c r="H42" s="164" t="s">
        <v>136</v>
      </c>
      <c r="I42" s="164"/>
      <c r="J42" s="162" t="s">
        <v>137</v>
      </c>
      <c r="K42" s="18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374650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360045</xdr:colOff>
                    <xdr:row>7</xdr:row>
                    <xdr:rowOff>9525</xdr:rowOff>
                  </from>
                  <to>
                    <xdr:col>3</xdr:col>
                    <xdr:colOff>581025</xdr:colOff>
                    <xdr:row>8</xdr:row>
                    <xdr:rowOff>40640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O20"/>
  <sheetViews>
    <sheetView zoomScale="90" zoomScaleNormal="90" workbookViewId="0">
      <selection activeCell="P10" sqref="P10"/>
    </sheetView>
  </sheetViews>
  <sheetFormatPr defaultColWidth="9" defaultRowHeight="14.25"/>
  <cols>
    <col min="2" max="7" width="9.33333333333333" customWidth="1"/>
    <col min="8" max="8" width="3.5" customWidth="1"/>
    <col min="9" max="14" width="15.5833333333333" customWidth="1"/>
  </cols>
  <sheetData>
    <row r="1" ht="30" customHeight="1" spans="1:14">
      <c r="A1" s="71" t="s">
        <v>140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28.5" customHeight="1" spans="1:14">
      <c r="A2" s="73" t="s">
        <v>59</v>
      </c>
      <c r="B2" s="74" t="s">
        <v>60</v>
      </c>
      <c r="C2" s="74"/>
      <c r="D2" s="75" t="s">
        <v>65</v>
      </c>
      <c r="E2" s="74" t="s">
        <v>66</v>
      </c>
      <c r="F2" s="74"/>
      <c r="G2" s="74"/>
      <c r="H2" s="76"/>
      <c r="I2" s="97" t="s">
        <v>54</v>
      </c>
      <c r="J2" s="74" t="s">
        <v>55</v>
      </c>
      <c r="K2" s="74"/>
      <c r="L2" s="74"/>
      <c r="M2" s="74"/>
      <c r="N2" s="98"/>
    </row>
    <row r="3" ht="28.5" customHeight="1" spans="1:14">
      <c r="A3" s="77" t="s">
        <v>141</v>
      </c>
      <c r="B3" s="78" t="s">
        <v>142</v>
      </c>
      <c r="C3" s="78"/>
      <c r="D3" s="78"/>
      <c r="E3" s="78"/>
      <c r="F3" s="78"/>
      <c r="G3" s="78"/>
      <c r="H3" s="79"/>
      <c r="I3" s="99" t="s">
        <v>143</v>
      </c>
      <c r="J3" s="99"/>
      <c r="K3" s="99"/>
      <c r="L3" s="99"/>
      <c r="M3" s="99"/>
      <c r="N3" s="100"/>
    </row>
    <row r="4" ht="28.5" customHeight="1" spans="1:14">
      <c r="A4" s="77"/>
      <c r="B4" s="80" t="s">
        <v>107</v>
      </c>
      <c r="C4" s="80" t="s">
        <v>108</v>
      </c>
      <c r="D4" s="81" t="s">
        <v>109</v>
      </c>
      <c r="E4" s="80" t="s">
        <v>110</v>
      </c>
      <c r="F4" s="80" t="s">
        <v>111</v>
      </c>
      <c r="G4" s="80" t="s">
        <v>112</v>
      </c>
      <c r="H4" s="79"/>
      <c r="I4" s="80" t="s">
        <v>107</v>
      </c>
      <c r="J4" s="80" t="s">
        <v>108</v>
      </c>
      <c r="K4" s="81" t="s">
        <v>109</v>
      </c>
      <c r="L4" s="80" t="s">
        <v>110</v>
      </c>
      <c r="M4" s="80" t="s">
        <v>111</v>
      </c>
      <c r="N4" s="80" t="s">
        <v>112</v>
      </c>
    </row>
    <row r="5" ht="28.5" customHeight="1" spans="1:14">
      <c r="A5" s="77"/>
      <c r="B5" s="82" t="s">
        <v>144</v>
      </c>
      <c r="C5" s="82" t="s">
        <v>145</v>
      </c>
      <c r="D5" s="83" t="s">
        <v>146</v>
      </c>
      <c r="E5" s="82" t="s">
        <v>147</v>
      </c>
      <c r="F5" s="82" t="s">
        <v>148</v>
      </c>
      <c r="G5" s="82" t="s">
        <v>149</v>
      </c>
      <c r="H5" s="79"/>
      <c r="I5" s="101" t="s">
        <v>115</v>
      </c>
      <c r="J5" s="101" t="s">
        <v>115</v>
      </c>
      <c r="K5" s="101" t="s">
        <v>115</v>
      </c>
      <c r="L5" s="101" t="s">
        <v>115</v>
      </c>
      <c r="M5" s="101" t="s">
        <v>115</v>
      </c>
      <c r="N5" s="101" t="s">
        <v>115</v>
      </c>
    </row>
    <row r="6" ht="28.5" customHeight="1" spans="1:15">
      <c r="A6" s="84" t="s">
        <v>150</v>
      </c>
      <c r="B6" s="85">
        <f>C6-1</f>
        <v>67</v>
      </c>
      <c r="C6" s="85">
        <f>D6-2</f>
        <v>68</v>
      </c>
      <c r="D6" s="83">
        <v>70</v>
      </c>
      <c r="E6" s="85">
        <f>D6+2</f>
        <v>72</v>
      </c>
      <c r="F6" s="85">
        <f>E6+2</f>
        <v>74</v>
      </c>
      <c r="G6" s="85">
        <f>F6+1</f>
        <v>75</v>
      </c>
      <c r="H6" s="79"/>
      <c r="I6" s="102" t="s">
        <v>151</v>
      </c>
      <c r="J6" s="102" t="s">
        <v>224</v>
      </c>
      <c r="K6" s="102" t="s">
        <v>225</v>
      </c>
      <c r="L6" s="102" t="s">
        <v>151</v>
      </c>
      <c r="M6" s="102" t="s">
        <v>226</v>
      </c>
      <c r="N6" s="102" t="s">
        <v>151</v>
      </c>
      <c r="O6" s="103"/>
    </row>
    <row r="7" ht="28.5" customHeight="1" spans="1:15">
      <c r="A7" s="86" t="s">
        <v>152</v>
      </c>
      <c r="B7" s="85">
        <f>C7-4</f>
        <v>100</v>
      </c>
      <c r="C7" s="85">
        <f>D7-4</f>
        <v>104</v>
      </c>
      <c r="D7" s="87">
        <v>108</v>
      </c>
      <c r="E7" s="85">
        <f>D7+4</f>
        <v>112</v>
      </c>
      <c r="F7" s="85">
        <f>E7+4</f>
        <v>116</v>
      </c>
      <c r="G7" s="85">
        <f>F7+6</f>
        <v>122</v>
      </c>
      <c r="H7" s="79"/>
      <c r="I7" s="102" t="s">
        <v>157</v>
      </c>
      <c r="J7" s="102" t="s">
        <v>160</v>
      </c>
      <c r="K7" s="102" t="s">
        <v>157</v>
      </c>
      <c r="L7" s="102" t="s">
        <v>153</v>
      </c>
      <c r="M7" s="102" t="s">
        <v>160</v>
      </c>
      <c r="N7" s="102" t="s">
        <v>153</v>
      </c>
      <c r="O7" s="104"/>
    </row>
    <row r="8" ht="28.5" customHeight="1" spans="1:15">
      <c r="A8" s="86" t="s">
        <v>156</v>
      </c>
      <c r="B8" s="88">
        <f>C8-4</f>
        <v>98</v>
      </c>
      <c r="C8" s="88">
        <f>D8-4</f>
        <v>102</v>
      </c>
      <c r="D8" s="89" t="s">
        <v>155</v>
      </c>
      <c r="E8" s="88">
        <f>D8+4</f>
        <v>110</v>
      </c>
      <c r="F8" s="88">
        <f>E8+5</f>
        <v>115</v>
      </c>
      <c r="G8" s="88">
        <f>F8+6</f>
        <v>121</v>
      </c>
      <c r="H8" s="79"/>
      <c r="I8" s="102" t="s">
        <v>224</v>
      </c>
      <c r="J8" s="102" t="s">
        <v>160</v>
      </c>
      <c r="K8" s="102" t="s">
        <v>157</v>
      </c>
      <c r="L8" s="102" t="s">
        <v>227</v>
      </c>
      <c r="M8" s="102" t="s">
        <v>151</v>
      </c>
      <c r="N8" s="102" t="s">
        <v>153</v>
      </c>
      <c r="O8" s="104"/>
    </row>
    <row r="9" ht="28.5" customHeight="1" spans="1:15">
      <c r="A9" s="86" t="s">
        <v>158</v>
      </c>
      <c r="B9" s="85">
        <f>C9-1.2</f>
        <v>43.6</v>
      </c>
      <c r="C9" s="85">
        <f>D9-1.2</f>
        <v>44.8</v>
      </c>
      <c r="D9" s="83">
        <v>46</v>
      </c>
      <c r="E9" s="85">
        <f>D9+1.2</f>
        <v>47.2</v>
      </c>
      <c r="F9" s="85">
        <f>E9+1.2</f>
        <v>48.4</v>
      </c>
      <c r="G9" s="85">
        <f>F9+1.4</f>
        <v>49.8</v>
      </c>
      <c r="H9" s="79"/>
      <c r="I9" s="102" t="s">
        <v>162</v>
      </c>
      <c r="J9" s="102" t="s">
        <v>160</v>
      </c>
      <c r="K9" s="102" t="s">
        <v>228</v>
      </c>
      <c r="L9" s="102" t="s">
        <v>228</v>
      </c>
      <c r="M9" s="102" t="s">
        <v>162</v>
      </c>
      <c r="N9" s="102" t="s">
        <v>160</v>
      </c>
      <c r="O9" s="104"/>
    </row>
    <row r="10" ht="28.5" customHeight="1" spans="1:15">
      <c r="A10" s="86" t="s">
        <v>159</v>
      </c>
      <c r="B10" s="85">
        <f>C10-0.5</f>
        <v>19.5</v>
      </c>
      <c r="C10" s="85">
        <f>D10-0.5</f>
        <v>20</v>
      </c>
      <c r="D10" s="83">
        <v>20.5</v>
      </c>
      <c r="E10" s="85">
        <f t="shared" ref="E10:G10" si="0">D10+0.5</f>
        <v>21</v>
      </c>
      <c r="F10" s="85">
        <f t="shared" si="0"/>
        <v>21.5</v>
      </c>
      <c r="G10" s="85">
        <f t="shared" si="0"/>
        <v>22</v>
      </c>
      <c r="H10" s="79"/>
      <c r="I10" s="102" t="s">
        <v>229</v>
      </c>
      <c r="J10" s="102" t="s">
        <v>151</v>
      </c>
      <c r="K10" s="102" t="s">
        <v>229</v>
      </c>
      <c r="L10" s="102" t="s">
        <v>160</v>
      </c>
      <c r="M10" s="102" t="s">
        <v>229</v>
      </c>
      <c r="N10" s="102" t="s">
        <v>229</v>
      </c>
      <c r="O10" s="104"/>
    </row>
    <row r="11" ht="28.5" customHeight="1" spans="1:15">
      <c r="A11" s="86" t="s">
        <v>161</v>
      </c>
      <c r="B11" s="85">
        <f>C11-0.7</f>
        <v>18.1</v>
      </c>
      <c r="C11" s="85">
        <f>D11-0.7</f>
        <v>18.8</v>
      </c>
      <c r="D11" s="83">
        <v>19.5</v>
      </c>
      <c r="E11" s="85">
        <f>D11+0.7</f>
        <v>20.2</v>
      </c>
      <c r="F11" s="85">
        <f>E11+0.7</f>
        <v>20.9</v>
      </c>
      <c r="G11" s="85">
        <f>F11+1</f>
        <v>21.9</v>
      </c>
      <c r="H11" s="79"/>
      <c r="I11" s="102" t="s">
        <v>228</v>
      </c>
      <c r="J11" s="102" t="s">
        <v>160</v>
      </c>
      <c r="K11" s="102" t="s">
        <v>228</v>
      </c>
      <c r="L11" s="102" t="s">
        <v>228</v>
      </c>
      <c r="M11" s="102" t="s">
        <v>228</v>
      </c>
      <c r="N11" s="102" t="s">
        <v>228</v>
      </c>
      <c r="O11" s="104"/>
    </row>
    <row r="12" ht="28.5" customHeight="1" spans="1:14">
      <c r="A12" s="86" t="s">
        <v>163</v>
      </c>
      <c r="B12" s="85">
        <f>C12-0.7</f>
        <v>16.1</v>
      </c>
      <c r="C12" s="85">
        <f>D12-0.7</f>
        <v>16.8</v>
      </c>
      <c r="D12" s="83">
        <v>17.5</v>
      </c>
      <c r="E12" s="85">
        <f>D12+0.7</f>
        <v>18.2</v>
      </c>
      <c r="F12" s="85">
        <f>E12+0.7</f>
        <v>18.9</v>
      </c>
      <c r="G12" s="85">
        <f>F12+1</f>
        <v>19.9</v>
      </c>
      <c r="H12" s="79"/>
      <c r="I12" s="102" t="s">
        <v>230</v>
      </c>
      <c r="J12" s="102" t="s">
        <v>157</v>
      </c>
      <c r="K12" s="102" t="s">
        <v>157</v>
      </c>
      <c r="L12" s="102" t="s">
        <v>228</v>
      </c>
      <c r="M12" s="102" t="s">
        <v>230</v>
      </c>
      <c r="N12" s="102" t="s">
        <v>157</v>
      </c>
    </row>
    <row r="13" ht="28.5" customHeight="1" spans="1:14">
      <c r="A13" s="86" t="s">
        <v>164</v>
      </c>
      <c r="B13" s="85">
        <f>C13-1</f>
        <v>45</v>
      </c>
      <c r="C13" s="85">
        <f>D13-1</f>
        <v>46</v>
      </c>
      <c r="D13" s="83">
        <v>47</v>
      </c>
      <c r="E13" s="85">
        <f>D13+1</f>
        <v>48</v>
      </c>
      <c r="F13" s="85">
        <f>E13+1</f>
        <v>49</v>
      </c>
      <c r="G13" s="85">
        <f>F13+1.5</f>
        <v>50.5</v>
      </c>
      <c r="H13" s="79"/>
      <c r="I13" s="102" t="s">
        <v>228</v>
      </c>
      <c r="J13" s="102" t="s">
        <v>160</v>
      </c>
      <c r="K13" s="102" t="s">
        <v>157</v>
      </c>
      <c r="L13" s="102" t="s">
        <v>226</v>
      </c>
      <c r="M13" s="102" t="s">
        <v>151</v>
      </c>
      <c r="N13" s="102" t="s">
        <v>160</v>
      </c>
    </row>
    <row r="14" ht="28.5" customHeight="1" spans="1:14">
      <c r="A14" s="90"/>
      <c r="B14" s="85"/>
      <c r="C14" s="85"/>
      <c r="D14" s="83"/>
      <c r="E14" s="85"/>
      <c r="F14" s="85"/>
      <c r="G14" s="85"/>
      <c r="H14" s="79"/>
      <c r="I14" s="102"/>
      <c r="J14" s="102"/>
      <c r="K14" s="102"/>
      <c r="L14" s="102"/>
      <c r="M14" s="102"/>
      <c r="N14" s="102"/>
    </row>
    <row r="15" ht="16.5" spans="1:14">
      <c r="A15" s="90"/>
      <c r="B15" s="85"/>
      <c r="C15" s="85"/>
      <c r="D15" s="83"/>
      <c r="E15" s="85"/>
      <c r="F15" s="85"/>
      <c r="G15" s="85"/>
      <c r="H15" s="79"/>
      <c r="I15" s="102"/>
      <c r="J15" s="102"/>
      <c r="K15" s="102"/>
      <c r="L15" s="102"/>
      <c r="M15" s="102"/>
      <c r="N15" s="102"/>
    </row>
    <row r="16" ht="17.25" spans="1:14">
      <c r="A16" s="90"/>
      <c r="B16" s="85"/>
      <c r="C16" s="85"/>
      <c r="D16" s="83"/>
      <c r="E16" s="85"/>
      <c r="F16" s="85"/>
      <c r="G16" s="85"/>
      <c r="H16" s="91"/>
      <c r="I16" s="102"/>
      <c r="J16" s="102"/>
      <c r="K16" s="102"/>
      <c r="L16" s="102"/>
      <c r="M16" s="102"/>
      <c r="N16" s="102"/>
    </row>
    <row r="17" ht="15" spans="1:14">
      <c r="A17" s="92" t="s">
        <v>121</v>
      </c>
      <c r="B17" s="93"/>
      <c r="C17" s="93"/>
      <c r="D17" s="94"/>
      <c r="E17" s="94"/>
      <c r="F17" s="94"/>
      <c r="G17" s="94"/>
      <c r="H17" s="95"/>
      <c r="I17" s="95"/>
      <c r="J17" s="95"/>
      <c r="K17" s="95"/>
      <c r="L17" s="95"/>
      <c r="M17" s="95"/>
      <c r="N17" s="95"/>
    </row>
    <row r="18" spans="1:14">
      <c r="A18" s="96" t="s">
        <v>168</v>
      </c>
      <c r="B18" s="96"/>
      <c r="C18" s="96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>
      <c r="A19" s="95"/>
      <c r="B19" s="95"/>
      <c r="C19" s="95"/>
      <c r="D19" s="95"/>
      <c r="E19" s="95"/>
      <c r="F19" s="95"/>
      <c r="G19" s="95"/>
      <c r="H19" s="95"/>
      <c r="I19" s="105" t="s">
        <v>231</v>
      </c>
      <c r="J19" s="106"/>
      <c r="K19" s="105" t="s">
        <v>170</v>
      </c>
      <c r="L19" s="105"/>
      <c r="M19" s="105" t="s">
        <v>232</v>
      </c>
      <c r="N19" s="96"/>
    </row>
    <row r="20" spans="1:14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24"/>
  <sheetViews>
    <sheetView zoomScalePageLayoutView="125" workbookViewId="0">
      <selection activeCell="I19" sqref="I19"/>
    </sheetView>
  </sheetViews>
  <sheetFormatPr defaultColWidth="9" defaultRowHeight="14.25"/>
  <cols>
    <col min="1" max="1" width="7" customWidth="1"/>
    <col min="2" max="2" width="12.0833333333333" customWidth="1"/>
    <col min="3" max="3" width="12.8333333333333" customWidth="1"/>
    <col min="4" max="4" width="9.08333333333333" customWidth="1"/>
    <col min="5" max="5" width="27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234</v>
      </c>
      <c r="B2" s="5" t="s">
        <v>235</v>
      </c>
      <c r="C2" s="5" t="s">
        <v>236</v>
      </c>
      <c r="D2" s="5" t="s">
        <v>237</v>
      </c>
      <c r="E2" s="5" t="s">
        <v>238</v>
      </c>
      <c r="F2" s="5" t="s">
        <v>239</v>
      </c>
      <c r="G2" s="5" t="s">
        <v>240</v>
      </c>
      <c r="H2" s="5" t="s">
        <v>241</v>
      </c>
      <c r="I2" s="4" t="s">
        <v>242</v>
      </c>
      <c r="J2" s="4" t="s">
        <v>243</v>
      </c>
      <c r="K2" s="4" t="s">
        <v>244</v>
      </c>
      <c r="L2" s="4" t="s">
        <v>245</v>
      </c>
      <c r="M2" s="4" t="s">
        <v>246</v>
      </c>
      <c r="N2" s="5" t="s">
        <v>247</v>
      </c>
      <c r="O2" s="5" t="s">
        <v>248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249</v>
      </c>
      <c r="J3" s="4" t="s">
        <v>249</v>
      </c>
      <c r="K3" s="4" t="s">
        <v>249</v>
      </c>
      <c r="L3" s="4" t="s">
        <v>249</v>
      </c>
      <c r="M3" s="4" t="s">
        <v>249</v>
      </c>
      <c r="N3" s="7"/>
      <c r="O3" s="7"/>
    </row>
    <row r="4" ht="17" customHeight="1" spans="1:15">
      <c r="A4" s="20">
        <v>1</v>
      </c>
      <c r="B4" s="21">
        <v>240408064</v>
      </c>
      <c r="C4" s="20" t="s">
        <v>250</v>
      </c>
      <c r="D4" s="22" t="s">
        <v>115</v>
      </c>
      <c r="E4" s="23" t="s">
        <v>60</v>
      </c>
      <c r="F4" s="23" t="s">
        <v>251</v>
      </c>
      <c r="G4" s="20"/>
      <c r="H4" s="20"/>
      <c r="I4" s="52">
        <v>0</v>
      </c>
      <c r="J4" s="52">
        <v>2</v>
      </c>
      <c r="K4" s="52">
        <v>0</v>
      </c>
      <c r="L4" s="52">
        <v>0</v>
      </c>
      <c r="M4" s="52">
        <v>1</v>
      </c>
      <c r="N4" s="20"/>
      <c r="O4" s="20" t="s">
        <v>252</v>
      </c>
    </row>
    <row r="5" ht="17" customHeight="1" spans="1:15">
      <c r="A5" s="20">
        <v>2</v>
      </c>
      <c r="B5" s="21"/>
      <c r="C5" s="20"/>
      <c r="D5" s="52"/>
      <c r="E5" s="23"/>
      <c r="F5" s="23"/>
      <c r="G5" s="65"/>
      <c r="H5" s="65"/>
      <c r="I5" s="52"/>
      <c r="J5" s="52"/>
      <c r="K5" s="52"/>
      <c r="L5" s="52"/>
      <c r="M5" s="52"/>
      <c r="N5" s="65"/>
      <c r="O5" s="20"/>
    </row>
    <row r="6" ht="17" customHeight="1" spans="1:15">
      <c r="A6" s="20">
        <v>3</v>
      </c>
      <c r="B6" s="55"/>
      <c r="C6" s="20"/>
      <c r="D6" s="53"/>
      <c r="E6" s="23"/>
      <c r="F6" s="23"/>
      <c r="G6" s="65"/>
      <c r="H6" s="65"/>
      <c r="I6" s="20"/>
      <c r="J6" s="20"/>
      <c r="K6" s="20"/>
      <c r="L6" s="20"/>
      <c r="M6" s="20"/>
      <c r="N6" s="20"/>
      <c r="O6" s="20"/>
    </row>
    <row r="7" s="2" customFormat="1" spans="1:15">
      <c r="A7" s="58" t="s">
        <v>253</v>
      </c>
      <c r="B7" s="59"/>
      <c r="C7" s="59"/>
      <c r="D7" s="60"/>
      <c r="E7" s="54"/>
      <c r="F7" s="70"/>
      <c r="G7" s="70"/>
      <c r="H7" s="70"/>
      <c r="I7" s="61"/>
      <c r="J7" s="58" t="s">
        <v>254</v>
      </c>
      <c r="K7" s="59"/>
      <c r="L7" s="59"/>
      <c r="M7" s="60"/>
      <c r="N7" s="59"/>
      <c r="O7" s="69"/>
    </row>
    <row r="8" ht="51" customHeight="1" spans="1:15">
      <c r="A8" s="15" t="s">
        <v>255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24" spans="10:10">
      <c r="J24" t="s">
        <v>256</v>
      </c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6 O7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9"/>
  <sheetViews>
    <sheetView zoomScalePageLayoutView="125" workbookViewId="0">
      <selection activeCell="C4" sqref="C4"/>
    </sheetView>
  </sheetViews>
  <sheetFormatPr defaultColWidth="9" defaultRowHeight="14.25"/>
  <cols>
    <col min="1" max="1" width="7" customWidth="1"/>
    <col min="2" max="2" width="14.8333333333333" customWidth="1"/>
    <col min="3" max="3" width="12.0833333333333" customWidth="1"/>
    <col min="4" max="4" width="12.8333333333333" customWidth="1"/>
    <col min="5" max="5" width="12.0833333333333" customWidth="1"/>
    <col min="6" max="6" width="24.5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234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" t="s">
        <v>258</v>
      </c>
      <c r="H2" s="4"/>
      <c r="I2" s="4" t="s">
        <v>259</v>
      </c>
      <c r="J2" s="4"/>
      <c r="K2" s="6" t="s">
        <v>260</v>
      </c>
      <c r="L2" s="63" t="s">
        <v>261</v>
      </c>
      <c r="M2" s="17" t="s">
        <v>262</v>
      </c>
    </row>
    <row r="3" s="1" customFormat="1" ht="16.5" spans="1:13">
      <c r="A3" s="4"/>
      <c r="B3" s="7"/>
      <c r="C3" s="7"/>
      <c r="D3" s="7"/>
      <c r="E3" s="7"/>
      <c r="F3" s="7"/>
      <c r="G3" s="4" t="s">
        <v>263</v>
      </c>
      <c r="H3" s="4" t="s">
        <v>264</v>
      </c>
      <c r="I3" s="4" t="s">
        <v>263</v>
      </c>
      <c r="J3" s="4" t="s">
        <v>264</v>
      </c>
      <c r="K3" s="8"/>
      <c r="L3" s="64"/>
      <c r="M3" s="18"/>
    </row>
    <row r="4" spans="1:13">
      <c r="A4" s="51">
        <v>1</v>
      </c>
      <c r="B4" s="20" t="s">
        <v>251</v>
      </c>
      <c r="C4" s="21">
        <v>240408064</v>
      </c>
      <c r="D4" s="20" t="s">
        <v>250</v>
      </c>
      <c r="E4" s="22" t="s">
        <v>115</v>
      </c>
      <c r="F4" s="23" t="s">
        <v>60</v>
      </c>
      <c r="G4" s="20">
        <v>1.5</v>
      </c>
      <c r="H4" s="20">
        <v>0.4</v>
      </c>
      <c r="I4" s="20">
        <v>1.4</v>
      </c>
      <c r="J4" s="20">
        <v>0.6</v>
      </c>
      <c r="K4" s="20"/>
      <c r="L4" s="20"/>
      <c r="M4" s="20" t="s">
        <v>252</v>
      </c>
    </row>
    <row r="5" spans="1:13">
      <c r="A5" s="51">
        <v>2</v>
      </c>
      <c r="B5" s="20"/>
      <c r="C5" s="21"/>
      <c r="D5" s="20"/>
      <c r="E5" s="52"/>
      <c r="F5" s="23"/>
      <c r="G5" s="20"/>
      <c r="H5" s="20"/>
      <c r="I5" s="20"/>
      <c r="J5" s="20"/>
      <c r="K5" s="65"/>
      <c r="L5" s="65"/>
      <c r="M5" s="20"/>
    </row>
    <row r="6" spans="1:13">
      <c r="A6" s="51">
        <v>3</v>
      </c>
      <c r="B6" s="20"/>
      <c r="C6" s="20"/>
      <c r="D6" s="20"/>
      <c r="E6" s="53"/>
      <c r="F6" s="23"/>
      <c r="G6" s="20"/>
      <c r="H6" s="20"/>
      <c r="I6" s="20"/>
      <c r="J6" s="20"/>
      <c r="K6" s="65"/>
      <c r="L6" s="65"/>
      <c r="M6" s="20"/>
    </row>
    <row r="7" spans="1:13">
      <c r="A7" s="54"/>
      <c r="B7" s="55"/>
      <c r="C7" s="55"/>
      <c r="D7" s="55"/>
      <c r="E7" s="53"/>
      <c r="F7" s="56"/>
      <c r="G7" s="53"/>
      <c r="H7" s="57"/>
      <c r="I7" s="55"/>
      <c r="J7" s="55"/>
      <c r="K7" s="66"/>
      <c r="L7" s="67"/>
      <c r="M7" s="53"/>
    </row>
    <row r="8" s="2" customFormat="1" spans="1:13">
      <c r="A8" s="58" t="s">
        <v>265</v>
      </c>
      <c r="B8" s="59"/>
      <c r="C8" s="59"/>
      <c r="D8" s="59"/>
      <c r="E8" s="60"/>
      <c r="F8" s="54"/>
      <c r="G8" s="61"/>
      <c r="H8" s="58" t="s">
        <v>266</v>
      </c>
      <c r="I8" s="59"/>
      <c r="J8" s="59"/>
      <c r="K8" s="60"/>
      <c r="L8" s="68"/>
      <c r="M8" s="69"/>
    </row>
    <row r="9" ht="105" customHeight="1" spans="1:13">
      <c r="A9" s="15" t="s">
        <v>267</v>
      </c>
      <c r="B9" s="62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7 M1:M3 M5:M6 M8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30.5" customWidth="1"/>
    <col min="7" max="7" width="11" customWidth="1"/>
    <col min="8" max="8" width="8.58333333333333" customWidth="1"/>
    <col min="9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269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0" t="s">
        <v>270</v>
      </c>
      <c r="H2" s="41"/>
      <c r="I2" s="49"/>
      <c r="J2" s="40" t="s">
        <v>271</v>
      </c>
      <c r="K2" s="41"/>
      <c r="L2" s="49"/>
      <c r="M2" s="40" t="s">
        <v>272</v>
      </c>
      <c r="N2" s="41"/>
      <c r="O2" s="49"/>
      <c r="P2" s="40" t="s">
        <v>273</v>
      </c>
      <c r="Q2" s="41"/>
      <c r="R2" s="49"/>
      <c r="S2" s="41" t="s">
        <v>274</v>
      </c>
      <c r="T2" s="41"/>
      <c r="U2" s="49"/>
      <c r="V2" s="36" t="s">
        <v>275</v>
      </c>
      <c r="W2" s="36" t="s">
        <v>248</v>
      </c>
    </row>
    <row r="3" s="1" customFormat="1" ht="16.5" spans="1:23">
      <c r="A3" s="7"/>
      <c r="B3" s="42"/>
      <c r="C3" s="42"/>
      <c r="D3" s="42"/>
      <c r="E3" s="42"/>
      <c r="F3" s="42"/>
      <c r="G3" s="4" t="s">
        <v>276</v>
      </c>
      <c r="H3" s="4" t="s">
        <v>65</v>
      </c>
      <c r="I3" s="4" t="s">
        <v>239</v>
      </c>
      <c r="J3" s="4" t="s">
        <v>276</v>
      </c>
      <c r="K3" s="4" t="s">
        <v>65</v>
      </c>
      <c r="L3" s="4" t="s">
        <v>239</v>
      </c>
      <c r="M3" s="4" t="s">
        <v>276</v>
      </c>
      <c r="N3" s="4" t="s">
        <v>65</v>
      </c>
      <c r="O3" s="4" t="s">
        <v>239</v>
      </c>
      <c r="P3" s="4" t="s">
        <v>276</v>
      </c>
      <c r="Q3" s="4" t="s">
        <v>65</v>
      </c>
      <c r="R3" s="4" t="s">
        <v>239</v>
      </c>
      <c r="S3" s="4" t="s">
        <v>276</v>
      </c>
      <c r="T3" s="4" t="s">
        <v>65</v>
      </c>
      <c r="U3" s="4" t="s">
        <v>239</v>
      </c>
      <c r="V3" s="50"/>
      <c r="W3" s="50"/>
    </row>
    <row r="4" spans="1:23">
      <c r="A4" s="43" t="s">
        <v>277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4"/>
      <c r="B5" s="10"/>
      <c r="C5" s="45"/>
      <c r="D5" s="45"/>
      <c r="E5" s="45"/>
      <c r="F5" s="45"/>
      <c r="G5" s="40" t="s">
        <v>278</v>
      </c>
      <c r="H5" s="41"/>
      <c r="I5" s="49"/>
      <c r="J5" s="40" t="s">
        <v>279</v>
      </c>
      <c r="K5" s="41"/>
      <c r="L5" s="49"/>
      <c r="M5" s="40" t="s">
        <v>280</v>
      </c>
      <c r="N5" s="41"/>
      <c r="O5" s="49"/>
      <c r="P5" s="40" t="s">
        <v>281</v>
      </c>
      <c r="Q5" s="41"/>
      <c r="R5" s="49"/>
      <c r="S5" s="41" t="s">
        <v>282</v>
      </c>
      <c r="T5" s="41"/>
      <c r="U5" s="49"/>
      <c r="V5" s="10"/>
      <c r="W5" s="10"/>
    </row>
    <row r="6" ht="16.5" spans="1:23">
      <c r="A6" s="44"/>
      <c r="B6" s="10"/>
      <c r="C6" s="45"/>
      <c r="D6" s="45"/>
      <c r="E6" s="45"/>
      <c r="F6" s="45"/>
      <c r="G6" s="4" t="s">
        <v>276</v>
      </c>
      <c r="H6" s="4" t="s">
        <v>65</v>
      </c>
      <c r="I6" s="4" t="s">
        <v>239</v>
      </c>
      <c r="J6" s="4" t="s">
        <v>276</v>
      </c>
      <c r="K6" s="4" t="s">
        <v>65</v>
      </c>
      <c r="L6" s="4" t="s">
        <v>239</v>
      </c>
      <c r="M6" s="4" t="s">
        <v>276</v>
      </c>
      <c r="N6" s="4" t="s">
        <v>65</v>
      </c>
      <c r="O6" s="4" t="s">
        <v>239</v>
      </c>
      <c r="P6" s="4" t="s">
        <v>276</v>
      </c>
      <c r="Q6" s="4" t="s">
        <v>65</v>
      </c>
      <c r="R6" s="4" t="s">
        <v>239</v>
      </c>
      <c r="S6" s="4" t="s">
        <v>276</v>
      </c>
      <c r="T6" s="4" t="s">
        <v>65</v>
      </c>
      <c r="U6" s="4" t="s">
        <v>239</v>
      </c>
      <c r="V6" s="10"/>
      <c r="W6" s="10"/>
    </row>
    <row r="7" spans="1:23">
      <c r="A7" s="46"/>
      <c r="B7" s="10"/>
      <c r="C7" s="45"/>
      <c r="D7" s="45"/>
      <c r="E7" s="45"/>
      <c r="F7" s="4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7" t="s">
        <v>283</v>
      </c>
      <c r="B8" s="47"/>
      <c r="C8" s="47"/>
      <c r="D8" s="47"/>
      <c r="E8" s="47"/>
      <c r="F8" s="4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8"/>
      <c r="B9" s="48"/>
      <c r="C9" s="48"/>
      <c r="D9" s="48"/>
      <c r="E9" s="48"/>
      <c r="F9" s="4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7" t="s">
        <v>284</v>
      </c>
      <c r="B10" s="47"/>
      <c r="C10" s="47"/>
      <c r="D10" s="47"/>
      <c r="E10" s="47"/>
      <c r="F10" s="4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8"/>
      <c r="B11" s="48"/>
      <c r="C11" s="48"/>
      <c r="D11" s="48"/>
      <c r="E11" s="48"/>
      <c r="F11" s="4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7" t="s">
        <v>285</v>
      </c>
      <c r="B12" s="47"/>
      <c r="C12" s="47"/>
      <c r="D12" s="47"/>
      <c r="E12" s="47"/>
      <c r="F12" s="4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8"/>
      <c r="B13" s="48"/>
      <c r="C13" s="48"/>
      <c r="D13" s="48"/>
      <c r="E13" s="48"/>
      <c r="F13" s="4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47" t="s">
        <v>286</v>
      </c>
      <c r="B14" s="47"/>
      <c r="C14" s="47"/>
      <c r="D14" s="47"/>
      <c r="E14" s="47"/>
      <c r="F14" s="4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8"/>
      <c r="B15" s="48"/>
      <c r="C15" s="48"/>
      <c r="D15" s="48"/>
      <c r="E15" s="48"/>
      <c r="F15" s="4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287</v>
      </c>
      <c r="B17" s="12"/>
      <c r="C17" s="12"/>
      <c r="D17" s="12"/>
      <c r="E17" s="13"/>
      <c r="F17" s="14"/>
      <c r="G17" s="33"/>
      <c r="H17" s="39"/>
      <c r="I17" s="39"/>
      <c r="J17" s="11" t="s">
        <v>288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56.25" customHeight="1" spans="1:23">
      <c r="A18" s="15" t="s">
        <v>289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2024-05-14T08:47:36Z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71FA680EB2BB4F1BBCAF9AD7546D83C0_13</vt:lpwstr>
  </property>
  <property fmtid="{D5CDD505-2E9C-101B-9397-08002B2CF9AE}" pid="3" name="KSOProductBuildVer">
    <vt:lpwstr>2052-11.8.2.12195</vt:lpwstr>
  </property>
</Properties>
</file>