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30" activeTab="8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洗水后尺寸" sheetId="16" r:id="rId7"/>
    <sheet name="尾期" sheetId="5" r:id="rId8"/>
    <sheet name="尾期尺寸表" sheetId="15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CELL_RANGE">#REF!</definedName>
  </definedNames>
  <calcPr calcId="144525" concurrentCalc="0"/>
</workbook>
</file>

<file path=xl/sharedStrings.xml><?xml version="1.0" encoding="utf-8"?>
<sst xmlns="http://schemas.openxmlformats.org/spreadsheetml/2006/main" count="1050" uniqueCount="391">
  <si>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</si>
  <si>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</si>
  <si>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</si>
  <si>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</si>
  <si>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</si>
  <si>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</si>
  <si>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</si>
  <si>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</si>
  <si>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</si>
  <si>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</si>
  <si>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</si>
  <si>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</si>
  <si>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</si>
  <si>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</si>
  <si>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</si>
  <si>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</si>
  <si>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</si>
  <si>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</si>
  <si>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</si>
  <si>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</si>
  <si>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</si>
  <si>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</si>
  <si>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</si>
  <si>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</si>
  <si>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</si>
  <si>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</si>
  <si>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</si>
  <si>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</si>
  <si>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</si>
  <si>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</si>
  <si>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</si>
  <si>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</si>
  <si>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</si>
  <si>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</si>
  <si>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</si>
  <si>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</si>
  <si>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</si>
  <si>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</si>
  <si>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</si>
  <si>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</si>
  <si>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</si>
  <si>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</si>
  <si>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</si>
  <si>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</si>
  <si>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</si>
  <si>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</si>
  <si>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</si>
  <si>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</si>
  <si>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</si>
  <si>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</si>
  <si>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</si>
  <si>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</si>
  <si>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</si>
  <si>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佛山市源莱美纺织服饰有限公司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</si>
  <si>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</si>
  <si>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</si>
  <si>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</si>
  <si>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</si>
  <si>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</si>
  <si>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</si>
  <si>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TAJJAM82528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</si>
  <si>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</si>
  <si>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</si>
  <si>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</si>
  <si>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</si>
  <si>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</si>
  <si>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</si>
  <si>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</si>
  <si>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</si>
  <si>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</si>
  <si>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</si>
  <si>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</si>
  <si>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</si>
  <si>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</si>
  <si>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</si>
  <si>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</si>
  <si>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</si>
  <si>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</si>
  <si>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</si>
  <si>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</si>
  <si>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</si>
  <si>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</si>
  <si>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</si>
  <si>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</si>
  <si>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</si>
  <si>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</si>
  <si>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</si>
  <si>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</si>
  <si>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</si>
  <si>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</si>
  <si>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</si>
  <si>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</si>
  <si>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</si>
  <si>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</si>
  <si>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</si>
  <si>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</si>
  <si>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</si>
  <si>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</si>
  <si>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</si>
  <si>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</si>
  <si>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</si>
  <si>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</si>
  <si>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</si>
  <si>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</si>
  <si>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</si>
  <si>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</si>
  <si>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</si>
  <si>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</si>
  <si>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</si>
  <si>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</si>
  <si>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</si>
  <si>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</si>
  <si>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</si>
  <si>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</si>
  <si>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</si>
  <si>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暮紫色</t>
  </si>
  <si>
    <t>米色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</si>
  <si>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</si>
  <si>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</si>
  <si>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米色；10件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</si>
  <si>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</si>
  <si>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</si>
  <si>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</si>
  <si>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</si>
  <si>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</si>
  <si>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1、门襟不直</t>
  </si>
  <si>
    <t>2、钮扣不居中</t>
  </si>
  <si>
    <t>3、袖夹不对位</t>
  </si>
  <si>
    <t>4、门筒底歪斜</t>
  </si>
  <si>
    <t>5、扣眼有毛头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</si>
  <si>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</si>
  <si>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</si>
  <si>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</si>
  <si>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</si>
  <si>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</si>
  <si>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</si>
  <si>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</si>
  <si>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</si>
  <si>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</si>
  <si>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周志刚</t>
  </si>
  <si>
    <t>查验时间</t>
  </si>
  <si>
    <t>工厂负责人</t>
  </si>
  <si>
    <t>陈涛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</si>
  <si>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</si>
  <si>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</si>
  <si>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</si>
  <si>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</si>
  <si>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</si>
  <si>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</si>
  <si>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</si>
  <si>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</si>
  <si>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</si>
  <si>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</si>
  <si>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</si>
  <si>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</si>
  <si>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t>后中长</t>
  </si>
  <si>
    <t>+1</t>
  </si>
  <si>
    <t>胸围</t>
  </si>
  <si>
    <t>92</t>
  </si>
  <si>
    <t>-1.5</t>
  </si>
  <si>
    <t>腰围</t>
  </si>
  <si>
    <t>88</t>
  </si>
  <si>
    <t>-1</t>
  </si>
  <si>
    <t>摆围</t>
  </si>
  <si>
    <t>94</t>
  </si>
  <si>
    <t>肩宽</t>
  </si>
  <si>
    <t>-0.5</t>
  </si>
  <si>
    <t>短袖长</t>
  </si>
  <si>
    <t>+0.3</t>
  </si>
  <si>
    <t>袖肥/2</t>
  </si>
  <si>
    <t>袖口围/2</t>
  </si>
  <si>
    <t>+0</t>
  </si>
  <si>
    <t>下领围</t>
  </si>
  <si>
    <t>前门禁长</t>
  </si>
  <si>
    <t>前门禁宽</t>
  </si>
  <si>
    <t>大货首件</t>
  </si>
  <si>
    <t>扁机宽</t>
  </si>
  <si>
    <t xml:space="preserve">     初期请洗测2-3件，有问题的另加测量数量。</t>
  </si>
  <si>
    <t>验货时间：4/16</t>
  </si>
  <si>
    <t>跟单QC:周志刚</t>
  </si>
  <si>
    <t>工厂负责人：</t>
  </si>
  <si>
    <t>TOREAD-QC中期检验报告书</t>
  </si>
  <si>
    <t>期货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</si>
  <si>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</si>
  <si>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</si>
  <si>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</si>
  <si>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</si>
  <si>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</si>
  <si>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</si>
  <si>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800件</t>
  </si>
  <si>
    <t>【附属资料确认】</t>
  </si>
  <si>
    <t>【检验明细】：检验明细（要求齐色、齐号至少10件检查）</t>
  </si>
  <si>
    <t>暮紫色；每色齐码10件</t>
  </si>
  <si>
    <t>米色；每色齐码10件</t>
  </si>
  <si>
    <t>白色；每色齐码10件</t>
  </si>
  <si>
    <t>【耐水洗测试】：耐洗水测试明细（要求齐色、齐号）</t>
  </si>
  <si>
    <t>暮紫色；每色齐码2件</t>
  </si>
  <si>
    <t>米色；每色齐码2件</t>
  </si>
  <si>
    <t>白色；每色齐码2件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</si>
  <si>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</si>
  <si>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</si>
  <si>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1、钮扣不居中2件</t>
  </si>
  <si>
    <t>2、门襟露底3件</t>
  </si>
  <si>
    <t>3、袖笼起皱整烫不圆顺2件</t>
  </si>
  <si>
    <t>4、下摆冚线不直扭曲2件</t>
  </si>
  <si>
    <t>【整改的严重缺陷及整改复核时间】</t>
  </si>
  <si>
    <t>米色/白色</t>
  </si>
  <si>
    <t>暮紫色/米色</t>
  </si>
  <si>
    <t>暮紫色/白色</t>
  </si>
  <si>
    <t>暮紫/白色</t>
  </si>
  <si>
    <t>+1+0.5</t>
  </si>
  <si>
    <t>+0.5+0.5</t>
  </si>
  <si>
    <t>+1+1</t>
  </si>
  <si>
    <t>-0.5-0.5</t>
  </si>
  <si>
    <t>+0-0.5</t>
  </si>
  <si>
    <t>-1-1.2</t>
  </si>
  <si>
    <t>-0.6-1</t>
  </si>
  <si>
    <t>-1.1-1</t>
  </si>
  <si>
    <t>+0-0.2</t>
  </si>
  <si>
    <t>-1-0.5</t>
  </si>
  <si>
    <t>-1.2-1</t>
  </si>
  <si>
    <t>-0.5-3</t>
  </si>
  <si>
    <t>-0.3-0.5</t>
  </si>
  <si>
    <t>-1-1</t>
  </si>
  <si>
    <t>-0.7-0.6</t>
  </si>
  <si>
    <t>-0.5-0.6</t>
  </si>
  <si>
    <t>+0.3-0.2</t>
  </si>
  <si>
    <t>+0.2-0.5</t>
  </si>
  <si>
    <t>+0.3-0.3</t>
  </si>
  <si>
    <t>+0.5-0.5</t>
  </si>
  <si>
    <t>+0+0.5</t>
  </si>
  <si>
    <t>+0.3+0.2</t>
  </si>
  <si>
    <t>+0.5+0.3</t>
  </si>
  <si>
    <t>+0+0</t>
  </si>
  <si>
    <t>+0.2+0.3</t>
  </si>
  <si>
    <t>-0.4+0</t>
  </si>
  <si>
    <t>-0.3-0.4</t>
  </si>
  <si>
    <t>-0.3-0.2</t>
  </si>
  <si>
    <t>验货时间：4/20</t>
  </si>
  <si>
    <t>+1+0.6</t>
  </si>
  <si>
    <t>+1.2+1</t>
  </si>
  <si>
    <t>+0.5+0.8</t>
  </si>
  <si>
    <t>验货时间：4/21</t>
  </si>
  <si>
    <t>跟单QC:周志铡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</si>
  <si>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</si>
  <si>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</si>
  <si>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</si>
  <si>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</si>
  <si>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</si>
  <si>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</si>
  <si>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</si>
  <si>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</si>
  <si>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</si>
  <si>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</si>
  <si>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</si>
  <si>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</si>
  <si>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</si>
  <si>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</si>
  <si>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</si>
  <si>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</si>
  <si>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</si>
  <si>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</si>
  <si>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</si>
  <si>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</si>
  <si>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</si>
  <si>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</si>
  <si>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</si>
  <si>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</si>
  <si>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</si>
  <si>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</si>
  <si>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</si>
  <si>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</si>
  <si>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</si>
  <si>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</si>
  <si>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</si>
  <si>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</si>
  <si>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</si>
  <si>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</si>
  <si>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</si>
  <si>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</si>
  <si>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暮紫色；S/7、M/7、L/7、XL/7、XXL/7、XXXL/7</t>
  </si>
  <si>
    <t>米色；S/7、M/7、L/7、XL/7、XXL/7、XXXL/7</t>
  </si>
  <si>
    <t>白色；S/7、M/7、L/7、XL/7、XXL/7、XXXL/7</t>
  </si>
  <si>
    <t>情况说明：</t>
  </si>
  <si>
    <t xml:space="preserve">【问题点描述】  </t>
  </si>
  <si>
    <t>1、袖夹倒骨不顺1件</t>
  </si>
  <si>
    <t>2、扣子不居中1件</t>
  </si>
  <si>
    <t>3、门襟不顺直1件</t>
  </si>
  <si>
    <t>4、门襟露底2件</t>
  </si>
  <si>
    <t>5、下摆不齐2件</t>
  </si>
  <si>
    <t>6、线头2件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</si>
  <si>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</si>
  <si>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</si>
  <si>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</si>
  <si>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</si>
  <si>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</si>
  <si>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</si>
  <si>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尾期验货，抽验125件，不良品数量在可接受范围内，允许出货</t>
  </si>
  <si>
    <t>尾期验货过程中出现的不良品已经改正，可以出货</t>
  </si>
  <si>
    <t>服装QC部门</t>
  </si>
  <si>
    <t>检验人</t>
  </si>
  <si>
    <t>-0.5+0.6</t>
  </si>
  <si>
    <t>+1-0.5</t>
  </si>
  <si>
    <t>-1.3-1</t>
  </si>
  <si>
    <t>-0.5-0.8</t>
  </si>
  <si>
    <t>+0.3-0.5</t>
  </si>
  <si>
    <t>+0.3+0.5</t>
  </si>
  <si>
    <t>+0.6+0.5</t>
  </si>
  <si>
    <t>验货时间：2024/4/29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</si>
  <si>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</si>
  <si>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</si>
  <si>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</si>
  <si>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</si>
  <si>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</si>
  <si>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</si>
  <si>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</si>
  <si>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</si>
  <si>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</si>
  <si>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</si>
  <si>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</si>
  <si>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</si>
  <si>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</si>
  <si>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</si>
  <si>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</si>
  <si>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</si>
  <si>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</si>
  <si>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T400珠地</t>
  </si>
  <si>
    <t>源莱美</t>
  </si>
  <si>
    <t>YES</t>
  </si>
  <si>
    <t>制表时间：2024年3月20日</t>
  </si>
  <si>
    <t>测试人签名:周志刚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</si>
  <si>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</si>
  <si>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</si>
  <si>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</si>
  <si>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</si>
  <si>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</si>
  <si>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</si>
  <si>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</si>
  <si>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</si>
  <si>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</si>
  <si>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</si>
  <si>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</si>
  <si>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</si>
  <si>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</si>
  <si>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</si>
  <si>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</si>
  <si>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</si>
  <si>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</si>
  <si>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</si>
  <si>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</si>
  <si>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</si>
  <si>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</si>
  <si>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</si>
  <si>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</si>
  <si>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</si>
  <si>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</si>
  <si>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</si>
  <si>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</si>
  <si>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</si>
  <si>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</si>
  <si>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</si>
  <si>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</si>
  <si>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</si>
  <si>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</si>
  <si>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</si>
  <si>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</si>
  <si>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</si>
  <si>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</si>
  <si>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</si>
  <si>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</si>
  <si>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</si>
  <si>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</si>
  <si>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</si>
  <si>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</si>
  <si>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</si>
  <si>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</si>
  <si>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</si>
  <si>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</si>
  <si>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转印标</t>
  </si>
  <si>
    <t>未脱落</t>
  </si>
  <si>
    <t>门襟、领、袖口、下摆</t>
  </si>
  <si>
    <t>无缝</t>
  </si>
  <si>
    <t>后领中</t>
  </si>
  <si>
    <t>尺码转印标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</si>
  <si>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</si>
  <si>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</si>
  <si>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</si>
  <si>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</si>
  <si>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</si>
  <si>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制表时间：2024/2/20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</si>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</sst>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7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14" borderId="80" applyNumberFormat="0" applyFon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1" applyNumberFormat="0" applyFill="0" applyAlignment="0" applyProtection="0">
      <alignment vertical="center"/>
    </xf>
    <xf numFmtId="0" fontId="48" fillId="0" borderId="81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9" fillId="18" borderId="83" applyNumberFormat="0" applyAlignment="0" applyProtection="0">
      <alignment vertical="center"/>
    </xf>
    <xf numFmtId="0" fontId="50" fillId="18" borderId="79" applyNumberFormat="0" applyAlignment="0" applyProtection="0">
      <alignment vertical="center"/>
    </xf>
    <xf numFmtId="0" fontId="51" fillId="19" borderId="84" applyNumberFormat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2" fillId="0" borderId="85" applyNumberFormat="0" applyFill="0" applyAlignment="0" applyProtection="0">
      <alignment vertical="center"/>
    </xf>
    <xf numFmtId="0" fontId="53" fillId="0" borderId="86" applyNumberFormat="0" applyFill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11" fillId="0" borderId="0">
      <alignment vertical="center"/>
    </xf>
    <xf numFmtId="0" fontId="21" fillId="0" borderId="0">
      <alignment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7" fillId="0" borderId="5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3" borderId="0" xfId="52" applyFont="1" applyFill="1" applyBorder="1" applyAlignment="1">
      <alignment horizontal="center"/>
    </xf>
    <xf numFmtId="0" fontId="15" fillId="3" borderId="0" xfId="52" applyFont="1" applyFill="1" applyBorder="1" applyAlignment="1">
      <alignment horizontal="center"/>
    </xf>
    <xf numFmtId="0" fontId="14" fillId="3" borderId="9" xfId="50" applyFont="1" applyFill="1" applyBorder="1" applyAlignment="1">
      <alignment horizontal="left" vertical="center"/>
    </xf>
    <xf numFmtId="0" fontId="15" fillId="3" borderId="10" xfId="50" applyFont="1" applyFill="1" applyBorder="1" applyAlignment="1">
      <alignment horizontal="center" vertical="center"/>
    </xf>
    <xf numFmtId="0" fontId="14" fillId="3" borderId="10" xfId="50" applyFont="1" applyFill="1" applyBorder="1" applyAlignment="1">
      <alignment vertical="center"/>
    </xf>
    <xf numFmtId="0" fontId="15" fillId="3" borderId="10" xfId="52" applyFont="1" applyFill="1" applyBorder="1" applyAlignment="1">
      <alignment horizontal="center"/>
    </xf>
    <xf numFmtId="0" fontId="14" fillId="3" borderId="11" xfId="52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>
      <alignment horizontal="center" vertical="center"/>
    </xf>
    <xf numFmtId="0" fontId="15" fillId="3" borderId="2" xfId="52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7" fillId="0" borderId="2" xfId="51" applyFont="1" applyFill="1" applyBorder="1" applyAlignment="1">
      <alignment horizontal="center"/>
    </xf>
    <xf numFmtId="0" fontId="18" fillId="0" borderId="2" xfId="51" applyFont="1" applyFill="1" applyBorder="1" applyAlignment="1">
      <alignment horizontal="center"/>
    </xf>
    <xf numFmtId="0" fontId="17" fillId="0" borderId="4" xfId="51" applyFont="1" applyFill="1" applyBorder="1" applyAlignment="1">
      <alignment horizontal="center"/>
    </xf>
    <xf numFmtId="176" fontId="19" fillId="0" borderId="2" xfId="51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49" fontId="18" fillId="4" borderId="4" xfId="54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176" fontId="20" fillId="0" borderId="2" xfId="51" applyNumberFormat="1" applyFont="1" applyFill="1" applyBorder="1" applyAlignment="1">
      <alignment horizontal="center"/>
    </xf>
    <xf numFmtId="0" fontId="15" fillId="3" borderId="12" xfId="52" applyFont="1" applyFill="1" applyBorder="1" applyAlignment="1">
      <alignment horizontal="center"/>
    </xf>
    <xf numFmtId="0" fontId="14" fillId="3" borderId="0" xfId="52" applyFont="1" applyFill="1"/>
    <xf numFmtId="0" fontId="15" fillId="3" borderId="0" xfId="52" applyFont="1" applyFill="1"/>
    <xf numFmtId="0" fontId="0" fillId="3" borderId="0" xfId="53" applyFont="1" applyFill="1">
      <alignment vertical="center"/>
    </xf>
    <xf numFmtId="0" fontId="14" fillId="3" borderId="10" xfId="50" applyFont="1" applyFill="1" applyBorder="1" applyAlignment="1">
      <alignment horizontal="left" vertical="center"/>
    </xf>
    <xf numFmtId="0" fontId="15" fillId="3" borderId="13" xfId="50" applyFont="1" applyFill="1" applyBorder="1" applyAlignment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0" fontId="14" fillId="3" borderId="14" xfId="52" applyFont="1" applyFill="1" applyBorder="1" applyAlignment="1" applyProtection="1">
      <alignment horizontal="center" vertical="center"/>
    </xf>
    <xf numFmtId="0" fontId="15" fillId="3" borderId="2" xfId="53" applyFont="1" applyFill="1" applyBorder="1" applyAlignment="1">
      <alignment horizontal="center" vertical="center"/>
    </xf>
    <xf numFmtId="0" fontId="15" fillId="3" borderId="15" xfId="53" applyFont="1" applyFill="1" applyBorder="1" applyAlignment="1">
      <alignment horizontal="center" vertical="center"/>
    </xf>
    <xf numFmtId="49" fontId="15" fillId="3" borderId="2" xfId="53" applyNumberFormat="1" applyFont="1" applyFill="1" applyBorder="1" applyAlignment="1">
      <alignment horizontal="center" vertical="center"/>
    </xf>
    <xf numFmtId="49" fontId="14" fillId="3" borderId="2" xfId="53" applyNumberFormat="1" applyFont="1" applyFill="1" applyBorder="1" applyAlignment="1">
      <alignment horizontal="center" vertical="center"/>
    </xf>
    <xf numFmtId="49" fontId="14" fillId="3" borderId="6" xfId="53" applyNumberFormat="1" applyFont="1" applyFill="1" applyBorder="1" applyAlignment="1">
      <alignment horizontal="center" vertical="center"/>
    </xf>
    <xf numFmtId="49" fontId="14" fillId="3" borderId="14" xfId="53" applyNumberFormat="1" applyFont="1" applyFill="1" applyBorder="1" applyAlignment="1">
      <alignment horizontal="center" vertical="center"/>
    </xf>
    <xf numFmtId="49" fontId="14" fillId="3" borderId="12" xfId="52" applyNumberFormat="1" applyFont="1" applyFill="1" applyBorder="1" applyAlignment="1">
      <alignment horizontal="center"/>
    </xf>
    <xf numFmtId="49" fontId="14" fillId="3" borderId="12" xfId="53" applyNumberFormat="1" applyFont="1" applyFill="1" applyBorder="1" applyAlignment="1">
      <alignment horizontal="center" vertical="center"/>
    </xf>
    <xf numFmtId="49" fontId="14" fillId="3" borderId="16" xfId="52" applyNumberFormat="1" applyFont="1" applyFill="1" applyBorder="1" applyAlignment="1">
      <alignment horizontal="center"/>
    </xf>
    <xf numFmtId="14" fontId="14" fillId="3" borderId="0" xfId="52" applyNumberFormat="1" applyFont="1" applyFill="1"/>
    <xf numFmtId="0" fontId="21" fillId="0" borderId="0" xfId="50" applyFill="1" applyBorder="1" applyAlignment="1">
      <alignment horizontal="left" vertical="center"/>
    </xf>
    <xf numFmtId="0" fontId="21" fillId="0" borderId="0" xfId="50" applyFont="1" applyFill="1" applyAlignment="1">
      <alignment horizontal="left" vertical="center"/>
    </xf>
    <xf numFmtId="0" fontId="21" fillId="0" borderId="0" xfId="50" applyFill="1" applyAlignment="1">
      <alignment horizontal="left" vertical="center"/>
    </xf>
    <xf numFmtId="0" fontId="22" fillId="0" borderId="17" xfId="50" applyFont="1" applyFill="1" applyBorder="1" applyAlignment="1">
      <alignment horizontal="center" vertical="top"/>
    </xf>
    <xf numFmtId="0" fontId="23" fillId="0" borderId="18" xfId="50" applyFont="1" applyFill="1" applyBorder="1" applyAlignment="1">
      <alignment horizontal="left" vertical="center"/>
    </xf>
    <xf numFmtId="0" fontId="24" fillId="0" borderId="19" xfId="50" applyFont="1" applyFill="1" applyBorder="1" applyAlignment="1">
      <alignment horizontal="center" vertical="center"/>
    </xf>
    <xf numFmtId="0" fontId="23" fillId="0" borderId="19" xfId="50" applyFont="1" applyFill="1" applyBorder="1" applyAlignment="1">
      <alignment horizontal="center" vertical="center"/>
    </xf>
    <xf numFmtId="0" fontId="25" fillId="3" borderId="10" xfId="50" applyFont="1" applyFill="1" applyBorder="1" applyAlignment="1">
      <alignment vertical="center"/>
    </xf>
    <xf numFmtId="0" fontId="15" fillId="3" borderId="10" xfId="50" applyFont="1" applyFill="1" applyBorder="1" applyAlignment="1">
      <alignment vertical="center"/>
    </xf>
    <xf numFmtId="0" fontId="9" fillId="0" borderId="19" xfId="50" applyFont="1" applyFill="1" applyBorder="1" applyAlignment="1">
      <alignment horizontal="center" vertical="center"/>
    </xf>
    <xf numFmtId="0" fontId="23" fillId="0" borderId="20" xfId="50" applyFont="1" applyFill="1" applyBorder="1" applyAlignment="1">
      <alignment vertical="center"/>
    </xf>
    <xf numFmtId="0" fontId="24" fillId="0" borderId="21" xfId="50" applyFont="1" applyFill="1" applyBorder="1" applyAlignment="1">
      <alignment horizontal="center" vertical="center"/>
    </xf>
    <xf numFmtId="0" fontId="23" fillId="0" borderId="21" xfId="50" applyFont="1" applyFill="1" applyBorder="1" applyAlignment="1">
      <alignment vertical="center"/>
    </xf>
    <xf numFmtId="58" fontId="9" fillId="0" borderId="21" xfId="50" applyNumberFormat="1" applyFont="1" applyFill="1" applyBorder="1" applyAlignment="1">
      <alignment horizontal="center" vertical="center"/>
    </xf>
    <xf numFmtId="0" fontId="9" fillId="0" borderId="21" xfId="50" applyFont="1" applyFill="1" applyBorder="1" applyAlignment="1">
      <alignment horizontal="center" vertical="center"/>
    </xf>
    <xf numFmtId="0" fontId="23" fillId="0" borderId="21" xfId="50" applyFont="1" applyFill="1" applyBorder="1" applyAlignment="1">
      <alignment horizontal="center" vertical="center"/>
    </xf>
    <xf numFmtId="0" fontId="23" fillId="0" borderId="20" xfId="50" applyFont="1" applyFill="1" applyBorder="1" applyAlignment="1">
      <alignment horizontal="left" vertical="center"/>
    </xf>
    <xf numFmtId="0" fontId="23" fillId="0" borderId="21" xfId="50" applyFont="1" applyFill="1" applyBorder="1" applyAlignment="1">
      <alignment horizontal="left" vertical="center"/>
    </xf>
    <xf numFmtId="0" fontId="23" fillId="0" borderId="22" xfId="50" applyFont="1" applyFill="1" applyBorder="1" applyAlignment="1">
      <alignment vertical="center"/>
    </xf>
    <xf numFmtId="0" fontId="24" fillId="0" borderId="23" xfId="50" applyFont="1" applyFill="1" applyBorder="1" applyAlignment="1">
      <alignment horizontal="center" vertical="center"/>
    </xf>
    <xf numFmtId="0" fontId="23" fillId="0" borderId="23" xfId="50" applyFont="1" applyFill="1" applyBorder="1" applyAlignment="1">
      <alignment vertical="center"/>
    </xf>
    <xf numFmtId="0" fontId="9" fillId="0" borderId="23" xfId="50" applyFont="1" applyFill="1" applyBorder="1" applyAlignment="1">
      <alignment vertical="center"/>
    </xf>
    <xf numFmtId="0" fontId="9" fillId="0" borderId="23" xfId="50" applyFont="1" applyFill="1" applyBorder="1" applyAlignment="1">
      <alignment horizontal="left" vertical="center"/>
    </xf>
    <xf numFmtId="0" fontId="23" fillId="0" borderId="23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vertical="center"/>
    </xf>
    <xf numFmtId="0" fontId="9" fillId="0" borderId="0" xfId="50" applyFont="1" applyFill="1" applyBorder="1" applyAlignment="1">
      <alignment vertical="center"/>
    </xf>
    <xf numFmtId="0" fontId="9" fillId="0" borderId="0" xfId="50" applyFont="1" applyFill="1" applyAlignment="1">
      <alignment horizontal="left" vertical="center"/>
    </xf>
    <xf numFmtId="0" fontId="23" fillId="0" borderId="18" xfId="50" applyFont="1" applyFill="1" applyBorder="1" applyAlignment="1">
      <alignment vertical="center"/>
    </xf>
    <xf numFmtId="0" fontId="23" fillId="0" borderId="19" xfId="50" applyFont="1" applyFill="1" applyBorder="1" applyAlignment="1">
      <alignment vertical="center"/>
    </xf>
    <xf numFmtId="0" fontId="9" fillId="0" borderId="24" xfId="50" applyFont="1" applyFill="1" applyBorder="1" applyAlignment="1">
      <alignment horizontal="center" vertical="center"/>
    </xf>
    <xf numFmtId="0" fontId="9" fillId="0" borderId="25" xfId="50" applyFont="1" applyFill="1" applyBorder="1" applyAlignment="1">
      <alignment horizontal="center" vertical="center"/>
    </xf>
    <xf numFmtId="0" fontId="9" fillId="0" borderId="21" xfId="50" applyFont="1" applyFill="1" applyBorder="1" applyAlignment="1">
      <alignment horizontal="left" vertical="center"/>
    </xf>
    <xf numFmtId="0" fontId="9" fillId="0" borderId="21" xfId="50" applyFont="1" applyFill="1" applyBorder="1" applyAlignment="1">
      <alignment vertical="center"/>
    </xf>
    <xf numFmtId="0" fontId="9" fillId="0" borderId="26" xfId="50" applyFont="1" applyFill="1" applyBorder="1" applyAlignment="1">
      <alignment horizontal="center" vertical="center"/>
    </xf>
    <xf numFmtId="0" fontId="9" fillId="0" borderId="27" xfId="50" applyFont="1" applyFill="1" applyBorder="1" applyAlignment="1">
      <alignment horizontal="center" vertical="center"/>
    </xf>
    <xf numFmtId="0" fontId="16" fillId="0" borderId="28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horizontal="left" vertical="center"/>
    </xf>
    <xf numFmtId="0" fontId="9" fillId="0" borderId="0" xfId="50" applyFont="1" applyFill="1" applyBorder="1" applyAlignment="1">
      <alignment horizontal="left" vertical="center"/>
    </xf>
    <xf numFmtId="0" fontId="23" fillId="0" borderId="19" xfId="50" applyFont="1" applyFill="1" applyBorder="1" applyAlignment="1">
      <alignment horizontal="left" vertical="center"/>
    </xf>
    <xf numFmtId="0" fontId="9" fillId="0" borderId="20" xfId="50" applyFont="1" applyFill="1" applyBorder="1" applyAlignment="1">
      <alignment horizontal="left" vertical="center"/>
    </xf>
    <xf numFmtId="0" fontId="9" fillId="0" borderId="28" xfId="50" applyFont="1" applyFill="1" applyBorder="1" applyAlignment="1">
      <alignment horizontal="left" vertical="center"/>
    </xf>
    <xf numFmtId="0" fontId="9" fillId="0" borderId="27" xfId="50" applyFont="1" applyFill="1" applyBorder="1" applyAlignment="1">
      <alignment horizontal="left" vertical="center"/>
    </xf>
    <xf numFmtId="0" fontId="9" fillId="0" borderId="28" xfId="50" applyFont="1" applyFill="1" applyBorder="1" applyAlignment="1">
      <alignment horizontal="left" vertical="center" wrapText="1"/>
    </xf>
    <xf numFmtId="0" fontId="9" fillId="0" borderId="27" xfId="50" applyFont="1" applyFill="1" applyBorder="1" applyAlignment="1">
      <alignment horizontal="left" vertical="center" wrapText="1"/>
    </xf>
    <xf numFmtId="0" fontId="23" fillId="0" borderId="22" xfId="50" applyFont="1" applyFill="1" applyBorder="1" applyAlignment="1">
      <alignment horizontal="left" vertical="center"/>
    </xf>
    <xf numFmtId="0" fontId="21" fillId="0" borderId="23" xfId="50" applyFill="1" applyBorder="1" applyAlignment="1">
      <alignment horizontal="center" vertical="center"/>
    </xf>
    <xf numFmtId="0" fontId="23" fillId="0" borderId="29" xfId="50" applyFont="1" applyFill="1" applyBorder="1" applyAlignment="1">
      <alignment horizontal="center" vertical="center"/>
    </xf>
    <xf numFmtId="0" fontId="23" fillId="0" borderId="30" xfId="50" applyFont="1" applyFill="1" applyBorder="1" applyAlignment="1">
      <alignment horizontal="left" vertical="center"/>
    </xf>
    <xf numFmtId="0" fontId="23" fillId="0" borderId="25" xfId="50" applyFont="1" applyFill="1" applyBorder="1" applyAlignment="1">
      <alignment horizontal="left" vertical="center"/>
    </xf>
    <xf numFmtId="0" fontId="23" fillId="0" borderId="28" xfId="50" applyFont="1" applyFill="1" applyBorder="1" applyAlignment="1">
      <alignment horizontal="left" vertical="center"/>
    </xf>
    <xf numFmtId="0" fontId="9" fillId="0" borderId="31" xfId="50" applyFont="1" applyFill="1" applyBorder="1" applyAlignment="1">
      <alignment horizontal="left" vertical="center"/>
    </xf>
    <xf numFmtId="0" fontId="9" fillId="0" borderId="32" xfId="50" applyFont="1" applyFill="1" applyBorder="1" applyAlignment="1">
      <alignment horizontal="left" vertical="center"/>
    </xf>
    <xf numFmtId="0" fontId="16" fillId="0" borderId="18" xfId="50" applyFont="1" applyFill="1" applyBorder="1" applyAlignment="1">
      <alignment horizontal="left" vertical="center"/>
    </xf>
    <xf numFmtId="0" fontId="16" fillId="0" borderId="19" xfId="50" applyFont="1" applyFill="1" applyBorder="1" applyAlignment="1">
      <alignment horizontal="left" vertical="center"/>
    </xf>
    <xf numFmtId="0" fontId="23" fillId="0" borderId="26" xfId="50" applyFont="1" applyFill="1" applyBorder="1" applyAlignment="1">
      <alignment horizontal="left" vertical="center"/>
    </xf>
    <xf numFmtId="0" fontId="23" fillId="0" borderId="33" xfId="50" applyFont="1" applyFill="1" applyBorder="1" applyAlignment="1">
      <alignment horizontal="left" vertical="center"/>
    </xf>
    <xf numFmtId="0" fontId="9" fillId="0" borderId="23" xfId="50" applyFont="1" applyFill="1" applyBorder="1" applyAlignment="1">
      <alignment horizontal="center" vertical="center"/>
    </xf>
    <xf numFmtId="58" fontId="9" fillId="0" borderId="23" xfId="50" applyNumberFormat="1" applyFont="1" applyFill="1" applyBorder="1" applyAlignment="1">
      <alignment vertical="center"/>
    </xf>
    <xf numFmtId="0" fontId="23" fillId="0" borderId="23" xfId="50" applyFont="1" applyFill="1" applyBorder="1" applyAlignment="1">
      <alignment horizontal="center" vertical="center"/>
    </xf>
    <xf numFmtId="0" fontId="9" fillId="0" borderId="34" xfId="50" applyFont="1" applyFill="1" applyBorder="1" applyAlignment="1">
      <alignment horizontal="center" vertical="center"/>
    </xf>
    <xf numFmtId="0" fontId="23" fillId="0" borderId="35" xfId="50" applyFont="1" applyFill="1" applyBorder="1" applyAlignment="1">
      <alignment horizontal="center" vertical="center"/>
    </xf>
    <xf numFmtId="0" fontId="9" fillId="0" borderId="35" xfId="50" applyFont="1" applyFill="1" applyBorder="1" applyAlignment="1">
      <alignment horizontal="left" vertical="center"/>
    </xf>
    <xf numFmtId="0" fontId="9" fillId="0" borderId="36" xfId="50" applyFont="1" applyFill="1" applyBorder="1" applyAlignment="1">
      <alignment horizontal="left" vertical="center"/>
    </xf>
    <xf numFmtId="0" fontId="9" fillId="0" borderId="37" xfId="50" applyFont="1" applyFill="1" applyBorder="1" applyAlignment="1">
      <alignment horizontal="center" vertical="center"/>
    </xf>
    <xf numFmtId="0" fontId="9" fillId="0" borderId="38" xfId="50" applyFont="1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left" vertical="center"/>
    </xf>
    <xf numFmtId="0" fontId="23" fillId="0" borderId="34" xfId="50" applyFont="1" applyFill="1" applyBorder="1" applyAlignment="1">
      <alignment horizontal="left" vertical="center"/>
    </xf>
    <xf numFmtId="0" fontId="23" fillId="0" borderId="35" xfId="50" applyFont="1" applyFill="1" applyBorder="1" applyAlignment="1">
      <alignment horizontal="left" vertical="center"/>
    </xf>
    <xf numFmtId="0" fontId="9" fillId="0" borderId="38" xfId="50" applyFont="1" applyFill="1" applyBorder="1" applyAlignment="1">
      <alignment horizontal="left" vertical="center"/>
    </xf>
    <xf numFmtId="0" fontId="9" fillId="0" borderId="38" xfId="50" applyFont="1" applyFill="1" applyBorder="1" applyAlignment="1">
      <alignment horizontal="left" vertical="center" wrapText="1"/>
    </xf>
    <xf numFmtId="0" fontId="21" fillId="0" borderId="36" xfId="50" applyFill="1" applyBorder="1" applyAlignment="1">
      <alignment horizontal="center" vertical="center"/>
    </xf>
    <xf numFmtId="0" fontId="23" fillId="0" borderId="37" xfId="50" applyFont="1" applyFill="1" applyBorder="1" applyAlignment="1">
      <alignment horizontal="left" vertical="center"/>
    </xf>
    <xf numFmtId="0" fontId="9" fillId="0" borderId="39" xfId="50" applyFont="1" applyFill="1" applyBorder="1" applyAlignment="1">
      <alignment horizontal="left" vertical="center"/>
    </xf>
    <xf numFmtId="0" fontId="16" fillId="0" borderId="34" xfId="50" applyFont="1" applyFill="1" applyBorder="1" applyAlignment="1">
      <alignment horizontal="left" vertical="center"/>
    </xf>
    <xf numFmtId="0" fontId="9" fillId="0" borderId="36" xfId="50" applyFont="1" applyFill="1" applyBorder="1" applyAlignment="1">
      <alignment horizontal="center" vertical="center"/>
    </xf>
    <xf numFmtId="49" fontId="15" fillId="3" borderId="6" xfId="53" applyNumberFormat="1" applyFont="1" applyFill="1" applyBorder="1" applyAlignment="1">
      <alignment horizontal="center" vertical="center"/>
    </xf>
    <xf numFmtId="49" fontId="15" fillId="3" borderId="14" xfId="53" applyNumberFormat="1" applyFont="1" applyFill="1" applyBorder="1" applyAlignment="1">
      <alignment horizontal="center" vertical="center"/>
    </xf>
    <xf numFmtId="49" fontId="15" fillId="3" borderId="12" xfId="52" applyNumberFormat="1" applyFont="1" applyFill="1" applyBorder="1" applyAlignment="1">
      <alignment horizontal="center"/>
    </xf>
    <xf numFmtId="49" fontId="15" fillId="3" borderId="12" xfId="53" applyNumberFormat="1" applyFont="1" applyFill="1" applyBorder="1" applyAlignment="1">
      <alignment horizontal="center" vertical="center"/>
    </xf>
    <xf numFmtId="49" fontId="15" fillId="3" borderId="16" xfId="52" applyNumberFormat="1" applyFont="1" applyFill="1" applyBorder="1" applyAlignment="1">
      <alignment horizontal="center"/>
    </xf>
    <xf numFmtId="0" fontId="21" fillId="0" borderId="0" xfId="50" applyFont="1" applyAlignment="1">
      <alignment horizontal="left" vertical="center"/>
    </xf>
    <xf numFmtId="0" fontId="26" fillId="0" borderId="17" xfId="50" applyFont="1" applyBorder="1" applyAlignment="1">
      <alignment horizontal="center" vertical="top"/>
    </xf>
    <xf numFmtId="0" fontId="27" fillId="0" borderId="40" xfId="50" applyFont="1" applyBorder="1" applyAlignment="1">
      <alignment horizontal="left" vertical="center"/>
    </xf>
    <xf numFmtId="0" fontId="24" fillId="0" borderId="41" xfId="50" applyFont="1" applyBorder="1" applyAlignment="1">
      <alignment horizontal="center" vertical="center"/>
    </xf>
    <xf numFmtId="0" fontId="27" fillId="0" borderId="41" xfId="50" applyFont="1" applyBorder="1" applyAlignment="1">
      <alignment horizontal="center" vertical="center"/>
    </xf>
    <xf numFmtId="0" fontId="28" fillId="0" borderId="41" xfId="50" applyFont="1" applyBorder="1" applyAlignment="1">
      <alignment horizontal="center" vertical="center"/>
    </xf>
    <xf numFmtId="0" fontId="16" fillId="0" borderId="41" xfId="50" applyFont="1" applyBorder="1" applyAlignment="1">
      <alignment horizontal="left" vertical="center"/>
    </xf>
    <xf numFmtId="0" fontId="16" fillId="0" borderId="18" xfId="50" applyFont="1" applyBorder="1" applyAlignment="1">
      <alignment horizontal="center" vertical="center"/>
    </xf>
    <xf numFmtId="0" fontId="16" fillId="0" borderId="19" xfId="50" applyFont="1" applyBorder="1" applyAlignment="1">
      <alignment horizontal="center" vertical="center"/>
    </xf>
    <xf numFmtId="0" fontId="16" fillId="0" borderId="34" xfId="50" applyFont="1" applyBorder="1" applyAlignment="1">
      <alignment horizontal="center" vertical="center"/>
    </xf>
    <xf numFmtId="0" fontId="27" fillId="0" borderId="18" xfId="50" applyFont="1" applyBorder="1" applyAlignment="1">
      <alignment horizontal="center" vertical="center"/>
    </xf>
    <xf numFmtId="0" fontId="27" fillId="0" borderId="19" xfId="50" applyFont="1" applyBorder="1" applyAlignment="1">
      <alignment horizontal="center" vertical="center"/>
    </xf>
    <xf numFmtId="0" fontId="27" fillId="0" borderId="34" xfId="50" applyFont="1" applyBorder="1" applyAlignment="1">
      <alignment horizontal="center" vertical="center"/>
    </xf>
    <xf numFmtId="0" fontId="16" fillId="0" borderId="20" xfId="50" applyFont="1" applyBorder="1" applyAlignment="1">
      <alignment horizontal="left" vertical="center"/>
    </xf>
    <xf numFmtId="0" fontId="24" fillId="0" borderId="21" xfId="50" applyFont="1" applyBorder="1" applyAlignment="1">
      <alignment horizontal="center" vertical="center"/>
    </xf>
    <xf numFmtId="0" fontId="24" fillId="0" borderId="35" xfId="50" applyFont="1" applyBorder="1" applyAlignment="1">
      <alignment horizontal="center" vertical="center"/>
    </xf>
    <xf numFmtId="0" fontId="16" fillId="0" borderId="21" xfId="50" applyFont="1" applyBorder="1" applyAlignment="1">
      <alignment horizontal="left" vertical="center"/>
    </xf>
    <xf numFmtId="14" fontId="24" fillId="0" borderId="21" xfId="50" applyNumberFormat="1" applyFont="1" applyBorder="1" applyAlignment="1">
      <alignment horizontal="center" vertical="center"/>
    </xf>
    <xf numFmtId="14" fontId="24" fillId="0" borderId="35" xfId="50" applyNumberFormat="1" applyFont="1" applyBorder="1" applyAlignment="1">
      <alignment horizontal="center" vertical="center"/>
    </xf>
    <xf numFmtId="0" fontId="16" fillId="0" borderId="20" xfId="50" applyFont="1" applyBorder="1" applyAlignment="1">
      <alignment vertical="center"/>
    </xf>
    <xf numFmtId="0" fontId="9" fillId="0" borderId="21" xfId="50" applyFont="1" applyBorder="1" applyAlignment="1">
      <alignment horizontal="center" vertical="center"/>
    </xf>
    <xf numFmtId="0" fontId="9" fillId="0" borderId="35" xfId="50" applyFont="1" applyBorder="1" applyAlignment="1">
      <alignment horizontal="center" vertical="center"/>
    </xf>
    <xf numFmtId="58" fontId="24" fillId="0" borderId="21" xfId="50" applyNumberFormat="1" applyFont="1" applyBorder="1" applyAlignment="1">
      <alignment horizontal="center" vertical="center"/>
    </xf>
    <xf numFmtId="0" fontId="16" fillId="0" borderId="20" xfId="50" applyFont="1" applyBorder="1" applyAlignment="1">
      <alignment horizontal="center" vertical="center"/>
    </xf>
    <xf numFmtId="0" fontId="24" fillId="0" borderId="20" xfId="50" applyFont="1" applyBorder="1" applyAlignment="1">
      <alignment horizontal="left" vertical="center"/>
    </xf>
    <xf numFmtId="0" fontId="16" fillId="0" borderId="22" xfId="50" applyFont="1" applyBorder="1" applyAlignment="1">
      <alignment horizontal="left" vertical="center"/>
    </xf>
    <xf numFmtId="0" fontId="24" fillId="0" borderId="23" xfId="50" applyFont="1" applyBorder="1" applyAlignment="1">
      <alignment horizontal="center" vertical="center"/>
    </xf>
    <xf numFmtId="0" fontId="24" fillId="0" borderId="36" xfId="50" applyFont="1" applyBorder="1" applyAlignment="1">
      <alignment horizontal="center" vertical="center"/>
    </xf>
    <xf numFmtId="0" fontId="16" fillId="0" borderId="23" xfId="50" applyFont="1" applyBorder="1" applyAlignment="1">
      <alignment horizontal="left" vertical="center"/>
    </xf>
    <xf numFmtId="14" fontId="24" fillId="0" borderId="23" xfId="50" applyNumberFormat="1" applyFont="1" applyBorder="1" applyAlignment="1">
      <alignment horizontal="center" vertical="center"/>
    </xf>
    <xf numFmtId="14" fontId="24" fillId="0" borderId="36" xfId="50" applyNumberFormat="1" applyFont="1" applyBorder="1" applyAlignment="1">
      <alignment horizontal="center" vertical="center"/>
    </xf>
    <xf numFmtId="0" fontId="24" fillId="0" borderId="22" xfId="50" applyFont="1" applyBorder="1" applyAlignment="1">
      <alignment horizontal="left" vertical="center"/>
    </xf>
    <xf numFmtId="0" fontId="27" fillId="0" borderId="0" xfId="50" applyFont="1" applyBorder="1" applyAlignment="1">
      <alignment horizontal="left" vertical="center"/>
    </xf>
    <xf numFmtId="0" fontId="16" fillId="0" borderId="18" xfId="50" applyFont="1" applyBorder="1" applyAlignment="1">
      <alignment vertical="center"/>
    </xf>
    <xf numFmtId="0" fontId="21" fillId="0" borderId="19" xfId="50" applyFont="1" applyBorder="1" applyAlignment="1">
      <alignment horizontal="left" vertical="center"/>
    </xf>
    <xf numFmtId="0" fontId="24" fillId="0" borderId="19" xfId="50" applyFont="1" applyBorder="1" applyAlignment="1">
      <alignment horizontal="left" vertical="center"/>
    </xf>
    <xf numFmtId="0" fontId="21" fillId="0" borderId="19" xfId="50" applyFont="1" applyBorder="1" applyAlignment="1">
      <alignment vertical="center"/>
    </xf>
    <xf numFmtId="0" fontId="16" fillId="0" borderId="19" xfId="50" applyFont="1" applyBorder="1" applyAlignment="1">
      <alignment vertical="center"/>
    </xf>
    <xf numFmtId="0" fontId="21" fillId="0" borderId="21" xfId="50" applyFont="1" applyBorder="1" applyAlignment="1">
      <alignment horizontal="left" vertical="center"/>
    </xf>
    <xf numFmtId="0" fontId="24" fillId="0" borderId="21" xfId="50" applyFont="1" applyBorder="1" applyAlignment="1">
      <alignment horizontal="left" vertical="center"/>
    </xf>
    <xf numFmtId="0" fontId="21" fillId="0" borderId="21" xfId="50" applyFont="1" applyBorder="1" applyAlignment="1">
      <alignment vertical="center"/>
    </xf>
    <xf numFmtId="0" fontId="16" fillId="0" borderId="21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9" fillId="0" borderId="18" xfId="50" applyFont="1" applyBorder="1" applyAlignment="1">
      <alignment horizontal="left" vertical="center"/>
    </xf>
    <xf numFmtId="0" fontId="9" fillId="0" borderId="19" xfId="50" applyFont="1" applyBorder="1" applyAlignment="1">
      <alignment horizontal="left" vertical="center"/>
    </xf>
    <xf numFmtId="0" fontId="9" fillId="0" borderId="28" xfId="50" applyFont="1" applyBorder="1" applyAlignment="1">
      <alignment horizontal="left" vertical="center"/>
    </xf>
    <xf numFmtId="0" fontId="9" fillId="0" borderId="27" xfId="50" applyFont="1" applyBorder="1" applyAlignment="1">
      <alignment horizontal="left" vertical="center"/>
    </xf>
    <xf numFmtId="0" fontId="9" fillId="0" borderId="33" xfId="50" applyFont="1" applyBorder="1" applyAlignment="1">
      <alignment horizontal="left" vertical="center"/>
    </xf>
    <xf numFmtId="0" fontId="9" fillId="0" borderId="26" xfId="50" applyFont="1" applyBorder="1" applyAlignment="1">
      <alignment horizontal="left" vertical="center"/>
    </xf>
    <xf numFmtId="0" fontId="24" fillId="0" borderId="23" xfId="5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6" fillId="0" borderId="20" xfId="50" applyFont="1" applyFill="1" applyBorder="1" applyAlignment="1">
      <alignment horizontal="left" vertical="center"/>
    </xf>
    <xf numFmtId="0" fontId="24" fillId="0" borderId="21" xfId="50" applyFont="1" applyFill="1" applyBorder="1" applyAlignment="1">
      <alignment horizontal="left" vertical="center"/>
    </xf>
    <xf numFmtId="0" fontId="16" fillId="0" borderId="22" xfId="50" applyFont="1" applyBorder="1" applyAlignment="1">
      <alignment horizontal="center" vertical="center"/>
    </xf>
    <xf numFmtId="0" fontId="16" fillId="0" borderId="23" xfId="50" applyFont="1" applyBorder="1" applyAlignment="1">
      <alignment horizontal="center" vertical="center"/>
    </xf>
    <xf numFmtId="0" fontId="16" fillId="0" borderId="21" xfId="50" applyFont="1" applyBorder="1" applyAlignment="1">
      <alignment horizontal="center" vertical="center"/>
    </xf>
    <xf numFmtId="0" fontId="23" fillId="0" borderId="21" xfId="50" applyFont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27" fillId="0" borderId="0" xfId="50" applyFont="1" applyFill="1" applyBorder="1" applyAlignment="1">
      <alignment horizontal="left" vertical="center"/>
    </xf>
    <xf numFmtId="0" fontId="24" fillId="0" borderId="30" xfId="50" applyFont="1" applyFill="1" applyBorder="1" applyAlignment="1">
      <alignment horizontal="left" vertical="center"/>
    </xf>
    <xf numFmtId="0" fontId="24" fillId="0" borderId="25" xfId="50" applyFont="1" applyFill="1" applyBorder="1" applyAlignment="1">
      <alignment horizontal="left" vertical="center"/>
    </xf>
    <xf numFmtId="0" fontId="24" fillId="0" borderId="28" xfId="50" applyFont="1" applyFill="1" applyBorder="1" applyAlignment="1">
      <alignment horizontal="left" vertical="center"/>
    </xf>
    <xf numFmtId="0" fontId="24" fillId="0" borderId="27" xfId="50" applyFont="1" applyFill="1" applyBorder="1" applyAlignment="1">
      <alignment horizontal="left" vertical="center"/>
    </xf>
    <xf numFmtId="0" fontId="16" fillId="0" borderId="28" xfId="50" applyFont="1" applyBorder="1" applyAlignment="1">
      <alignment horizontal="left" vertical="center"/>
    </xf>
    <xf numFmtId="0" fontId="16" fillId="0" borderId="27" xfId="50" applyFont="1" applyBorder="1" applyAlignment="1">
      <alignment horizontal="left" vertical="center"/>
    </xf>
    <xf numFmtId="0" fontId="27" fillId="0" borderId="42" xfId="50" applyFont="1" applyBorder="1" applyAlignment="1">
      <alignment vertical="center"/>
    </xf>
    <xf numFmtId="0" fontId="24" fillId="0" borderId="43" xfId="50" applyFont="1" applyBorder="1" applyAlignment="1">
      <alignment horizontal="center" vertical="center"/>
    </xf>
    <xf numFmtId="0" fontId="27" fillId="0" borderId="43" xfId="50" applyFont="1" applyBorder="1" applyAlignment="1">
      <alignment vertical="center"/>
    </xf>
    <xf numFmtId="0" fontId="24" fillId="0" borderId="43" xfId="50" applyFont="1" applyBorder="1" applyAlignment="1">
      <alignment vertical="center"/>
    </xf>
    <xf numFmtId="58" fontId="21" fillId="0" borderId="43" xfId="50" applyNumberFormat="1" applyFont="1" applyBorder="1" applyAlignment="1">
      <alignment vertical="center"/>
    </xf>
    <xf numFmtId="0" fontId="27" fillId="0" borderId="43" xfId="50" applyFont="1" applyBorder="1" applyAlignment="1">
      <alignment horizontal="center" vertical="center"/>
    </xf>
    <xf numFmtId="0" fontId="27" fillId="0" borderId="44" xfId="50" applyFont="1" applyFill="1" applyBorder="1" applyAlignment="1">
      <alignment horizontal="left" vertical="center"/>
    </xf>
    <xf numFmtId="0" fontId="27" fillId="0" borderId="43" xfId="50" applyFont="1" applyFill="1" applyBorder="1" applyAlignment="1">
      <alignment horizontal="left" vertical="center"/>
    </xf>
    <xf numFmtId="0" fontId="27" fillId="0" borderId="45" xfId="50" applyFont="1" applyFill="1" applyBorder="1" applyAlignment="1">
      <alignment horizontal="center" vertical="center"/>
    </xf>
    <xf numFmtId="0" fontId="27" fillId="0" borderId="46" xfId="50" applyFont="1" applyFill="1" applyBorder="1" applyAlignment="1">
      <alignment horizontal="center" vertical="center"/>
    </xf>
    <xf numFmtId="0" fontId="27" fillId="0" borderId="22" xfId="50" applyFont="1" applyFill="1" applyBorder="1" applyAlignment="1">
      <alignment horizontal="center" vertical="center"/>
    </xf>
    <xf numFmtId="0" fontId="27" fillId="0" borderId="23" xfId="50" applyFont="1" applyFill="1" applyBorder="1" applyAlignment="1">
      <alignment horizontal="center" vertical="center"/>
    </xf>
    <xf numFmtId="0" fontId="21" fillId="0" borderId="41" xfId="50" applyFont="1" applyBorder="1" applyAlignment="1">
      <alignment horizontal="center" vertical="center"/>
    </xf>
    <xf numFmtId="0" fontId="21" fillId="0" borderId="47" xfId="50" applyFont="1" applyBorder="1" applyAlignment="1">
      <alignment horizontal="center" vertical="center"/>
    </xf>
    <xf numFmtId="0" fontId="24" fillId="0" borderId="35" xfId="50" applyFont="1" applyBorder="1" applyAlignment="1">
      <alignment horizontal="left" vertical="center"/>
    </xf>
    <xf numFmtId="0" fontId="16" fillId="0" borderId="35" xfId="50" applyFont="1" applyBorder="1" applyAlignment="1">
      <alignment horizontal="center" vertical="center"/>
    </xf>
    <xf numFmtId="0" fontId="24" fillId="0" borderId="36" xfId="50" applyFont="1" applyBorder="1" applyAlignment="1">
      <alignment horizontal="left" vertical="center"/>
    </xf>
    <xf numFmtId="0" fontId="24" fillId="0" borderId="34" xfId="50" applyFont="1" applyBorder="1" applyAlignment="1">
      <alignment horizontal="left" vertical="center"/>
    </xf>
    <xf numFmtId="0" fontId="16" fillId="0" borderId="36" xfId="50" applyFont="1" applyBorder="1" applyAlignment="1">
      <alignment horizontal="left" vertical="center"/>
    </xf>
    <xf numFmtId="0" fontId="23" fillId="0" borderId="19" xfId="50" applyFont="1" applyBorder="1" applyAlignment="1">
      <alignment horizontal="left" vertical="center"/>
    </xf>
    <xf numFmtId="0" fontId="23" fillId="0" borderId="34" xfId="50" applyFont="1" applyBorder="1" applyAlignment="1">
      <alignment horizontal="left" vertical="center"/>
    </xf>
    <xf numFmtId="0" fontId="23" fillId="0" borderId="26" xfId="50" applyFont="1" applyBorder="1" applyAlignment="1">
      <alignment horizontal="left" vertical="center"/>
    </xf>
    <xf numFmtId="0" fontId="23" fillId="0" borderId="27" xfId="50" applyFont="1" applyBorder="1" applyAlignment="1">
      <alignment horizontal="left" vertical="center"/>
    </xf>
    <xf numFmtId="0" fontId="23" fillId="0" borderId="38" xfId="50" applyFont="1" applyBorder="1" applyAlignment="1">
      <alignment horizontal="left" vertical="center"/>
    </xf>
    <xf numFmtId="0" fontId="24" fillId="0" borderId="35" xfId="50" applyFont="1" applyFill="1" applyBorder="1" applyAlignment="1">
      <alignment horizontal="left" vertical="center"/>
    </xf>
    <xf numFmtId="0" fontId="16" fillId="0" borderId="36" xfId="50" applyFont="1" applyBorder="1" applyAlignment="1">
      <alignment horizontal="center" vertical="center"/>
    </xf>
    <xf numFmtId="0" fontId="23" fillId="0" borderId="35" xfId="50" applyFont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24" fillId="0" borderId="37" xfId="50" applyFont="1" applyFill="1" applyBorder="1" applyAlignment="1">
      <alignment horizontal="left" vertical="center"/>
    </xf>
    <xf numFmtId="0" fontId="24" fillId="0" borderId="38" xfId="50" applyFont="1" applyFill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24" fillId="0" borderId="48" xfId="50" applyFont="1" applyBorder="1" applyAlignment="1">
      <alignment horizontal="center" vertical="center"/>
    </xf>
    <xf numFmtId="0" fontId="27" fillId="0" borderId="49" xfId="50" applyFont="1" applyFill="1" applyBorder="1" applyAlignment="1">
      <alignment horizontal="left" vertical="center"/>
    </xf>
    <xf numFmtId="0" fontId="27" fillId="0" borderId="50" xfId="50" applyFont="1" applyFill="1" applyBorder="1" applyAlignment="1">
      <alignment horizontal="center" vertical="center"/>
    </xf>
    <xf numFmtId="0" fontId="27" fillId="0" borderId="36" xfId="50" applyFont="1" applyFill="1" applyBorder="1" applyAlignment="1">
      <alignment horizontal="center" vertical="center"/>
    </xf>
    <xf numFmtId="0" fontId="21" fillId="0" borderId="43" xfId="50" applyFont="1" applyBorder="1" applyAlignment="1">
      <alignment horizontal="center" vertical="center"/>
    </xf>
    <xf numFmtId="0" fontId="21" fillId="0" borderId="48" xfId="50" applyFont="1" applyBorder="1" applyAlignment="1">
      <alignment horizontal="center" vertical="center"/>
    </xf>
    <xf numFmtId="0" fontId="14" fillId="3" borderId="51" xfId="52" applyFont="1" applyFill="1" applyBorder="1"/>
    <xf numFmtId="0" fontId="15" fillId="3" borderId="51" xfId="52" applyFont="1" applyFill="1" applyBorder="1"/>
    <xf numFmtId="0" fontId="0" fillId="3" borderId="51" xfId="53" applyFont="1" applyFill="1" applyBorder="1">
      <alignment vertical="center"/>
    </xf>
    <xf numFmtId="0" fontId="14" fillId="3" borderId="2" xfId="53" applyFont="1" applyFill="1" applyBorder="1" applyAlignment="1">
      <alignment horizontal="center" vertical="center"/>
    </xf>
    <xf numFmtId="49" fontId="15" fillId="3" borderId="52" xfId="53" applyNumberFormat="1" applyFont="1" applyFill="1" applyBorder="1" applyAlignment="1">
      <alignment horizontal="center" vertical="center"/>
    </xf>
    <xf numFmtId="49" fontId="15" fillId="3" borderId="53" xfId="53" applyNumberFormat="1" applyFont="1" applyFill="1" applyBorder="1" applyAlignment="1">
      <alignment horizontal="center" vertical="center"/>
    </xf>
    <xf numFmtId="49" fontId="15" fillId="3" borderId="54" xfId="53" applyNumberFormat="1" applyFont="1" applyFill="1" applyBorder="1" applyAlignment="1">
      <alignment horizontal="center" vertical="center"/>
    </xf>
    <xf numFmtId="49" fontId="15" fillId="3" borderId="55" xfId="53" applyNumberFormat="1" applyFont="1" applyFill="1" applyBorder="1" applyAlignment="1">
      <alignment horizontal="center" vertical="center"/>
    </xf>
    <xf numFmtId="49" fontId="15" fillId="3" borderId="56" xfId="52" applyNumberFormat="1" applyFont="1" applyFill="1" applyBorder="1" applyAlignment="1">
      <alignment horizontal="center"/>
    </xf>
    <xf numFmtId="49" fontId="15" fillId="3" borderId="57" xfId="52" applyNumberFormat="1" applyFont="1" applyFill="1" applyBorder="1" applyAlignment="1">
      <alignment horizontal="center"/>
    </xf>
    <xf numFmtId="49" fontId="15" fillId="3" borderId="58" xfId="53" applyNumberFormat="1" applyFont="1" applyFill="1" applyBorder="1" applyAlignment="1">
      <alignment horizontal="center" vertical="center"/>
    </xf>
    <xf numFmtId="49" fontId="15" fillId="3" borderId="59" xfId="52" applyNumberFormat="1" applyFont="1" applyFill="1" applyBorder="1" applyAlignment="1">
      <alignment horizontal="center"/>
    </xf>
    <xf numFmtId="49" fontId="15" fillId="3" borderId="60" xfId="52" applyNumberFormat="1" applyFont="1" applyFill="1" applyBorder="1" applyAlignment="1">
      <alignment horizontal="center"/>
    </xf>
    <xf numFmtId="0" fontId="21" fillId="0" borderId="0" xfId="50" applyFont="1" applyBorder="1" applyAlignment="1">
      <alignment horizontal="left" vertical="center"/>
    </xf>
    <xf numFmtId="0" fontId="29" fillId="0" borderId="17" xfId="50" applyFont="1" applyBorder="1" applyAlignment="1">
      <alignment horizontal="center" vertical="top"/>
    </xf>
    <xf numFmtId="0" fontId="24" fillId="0" borderId="26" xfId="50" applyFont="1" applyBorder="1" applyAlignment="1">
      <alignment horizontal="center" vertical="center"/>
    </xf>
    <xf numFmtId="0" fontId="24" fillId="0" borderId="38" xfId="50" applyFont="1" applyBorder="1" applyAlignment="1">
      <alignment horizontal="center" vertical="center"/>
    </xf>
    <xf numFmtId="0" fontId="16" fillId="0" borderId="22" xfId="50" applyFont="1" applyBorder="1" applyAlignment="1">
      <alignment vertical="center"/>
    </xf>
    <xf numFmtId="0" fontId="16" fillId="0" borderId="61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27" fillId="0" borderId="44" xfId="50" applyFont="1" applyBorder="1" applyAlignment="1">
      <alignment horizontal="left" vertical="center"/>
    </xf>
    <xf numFmtId="0" fontId="27" fillId="0" borderId="43" xfId="50" applyFont="1" applyBorder="1" applyAlignment="1">
      <alignment horizontal="left" vertical="center"/>
    </xf>
    <xf numFmtId="0" fontId="16" fillId="0" borderId="45" xfId="50" applyFont="1" applyBorder="1" applyAlignment="1">
      <alignment vertical="center"/>
    </xf>
    <xf numFmtId="0" fontId="21" fillId="0" borderId="46" xfId="50" applyFont="1" applyBorder="1" applyAlignment="1">
      <alignment horizontal="left" vertical="center"/>
    </xf>
    <xf numFmtId="0" fontId="24" fillId="0" borderId="46" xfId="50" applyFont="1" applyBorder="1" applyAlignment="1">
      <alignment horizontal="left" vertical="center"/>
    </xf>
    <xf numFmtId="0" fontId="21" fillId="0" borderId="46" xfId="50" applyFont="1" applyBorder="1" applyAlignment="1">
      <alignment vertical="center"/>
    </xf>
    <xf numFmtId="0" fontId="16" fillId="0" borderId="46" xfId="50" applyFont="1" applyBorder="1" applyAlignment="1">
      <alignment vertical="center"/>
    </xf>
    <xf numFmtId="0" fontId="16" fillId="0" borderId="45" xfId="50" applyFont="1" applyBorder="1" applyAlignment="1">
      <alignment horizontal="center" vertical="center"/>
    </xf>
    <xf numFmtId="0" fontId="24" fillId="0" borderId="46" xfId="50" applyFont="1" applyBorder="1" applyAlignment="1">
      <alignment horizontal="center" vertical="center"/>
    </xf>
    <xf numFmtId="0" fontId="16" fillId="0" borderId="46" xfId="50" applyFont="1" applyBorder="1" applyAlignment="1">
      <alignment horizontal="center" vertical="center"/>
    </xf>
    <xf numFmtId="0" fontId="21" fillId="0" borderId="46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16" fillId="0" borderId="31" xfId="50" applyFont="1" applyBorder="1" applyAlignment="1">
      <alignment horizontal="left" vertical="center" wrapText="1"/>
    </xf>
    <xf numFmtId="0" fontId="16" fillId="0" borderId="32" xfId="50" applyFont="1" applyBorder="1" applyAlignment="1">
      <alignment horizontal="left" vertical="center" wrapText="1"/>
    </xf>
    <xf numFmtId="0" fontId="16" fillId="0" borderId="45" xfId="50" applyFont="1" applyBorder="1" applyAlignment="1">
      <alignment horizontal="left" vertical="center"/>
    </xf>
    <xf numFmtId="0" fontId="16" fillId="0" borderId="46" xfId="50" applyFont="1" applyBorder="1" applyAlignment="1">
      <alignment horizontal="left" vertical="center"/>
    </xf>
    <xf numFmtId="0" fontId="30" fillId="0" borderId="62" xfId="50" applyFont="1" applyBorder="1" applyAlignment="1">
      <alignment horizontal="left" vertical="center" wrapText="1"/>
    </xf>
    <xf numFmtId="9" fontId="24" fillId="0" borderId="21" xfId="50" applyNumberFormat="1" applyFont="1" applyBorder="1" applyAlignment="1">
      <alignment horizontal="center" vertical="center"/>
    </xf>
    <xf numFmtId="0" fontId="27" fillId="0" borderId="44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  <xf numFmtId="9" fontId="24" fillId="0" borderId="30" xfId="50" applyNumberFormat="1" applyFont="1" applyBorder="1" applyAlignment="1">
      <alignment horizontal="left" vertical="center"/>
    </xf>
    <xf numFmtId="9" fontId="24" fillId="0" borderId="25" xfId="50" applyNumberFormat="1" applyFont="1" applyBorder="1" applyAlignment="1">
      <alignment horizontal="left" vertical="center"/>
    </xf>
    <xf numFmtId="9" fontId="24" fillId="0" borderId="31" xfId="50" applyNumberFormat="1" applyFont="1" applyBorder="1" applyAlignment="1">
      <alignment horizontal="left" vertical="center"/>
    </xf>
    <xf numFmtId="9" fontId="24" fillId="0" borderId="32" xfId="50" applyNumberFormat="1" applyFont="1" applyBorder="1" applyAlignment="1">
      <alignment horizontal="left" vertical="center"/>
    </xf>
    <xf numFmtId="0" fontId="23" fillId="0" borderId="45" xfId="50" applyFont="1" applyFill="1" applyBorder="1" applyAlignment="1">
      <alignment horizontal="left" vertical="center"/>
    </xf>
    <xf numFmtId="0" fontId="23" fillId="0" borderId="46" xfId="50" applyFont="1" applyFill="1" applyBorder="1" applyAlignment="1">
      <alignment horizontal="left" vertical="center"/>
    </xf>
    <xf numFmtId="0" fontId="23" fillId="0" borderId="63" xfId="50" applyFont="1" applyFill="1" applyBorder="1" applyAlignment="1">
      <alignment horizontal="left" vertical="center"/>
    </xf>
    <xf numFmtId="0" fontId="23" fillId="0" borderId="32" xfId="50" applyFont="1" applyFill="1" applyBorder="1" applyAlignment="1">
      <alignment horizontal="left" vertical="center"/>
    </xf>
    <xf numFmtId="0" fontId="27" fillId="0" borderId="29" xfId="50" applyFont="1" applyFill="1" applyBorder="1" applyAlignment="1">
      <alignment horizontal="left" vertical="center"/>
    </xf>
    <xf numFmtId="0" fontId="24" fillId="0" borderId="64" xfId="50" applyFont="1" applyFill="1" applyBorder="1" applyAlignment="1">
      <alignment horizontal="left" vertical="center"/>
    </xf>
    <xf numFmtId="0" fontId="24" fillId="0" borderId="65" xfId="50" applyFont="1" applyFill="1" applyBorder="1" applyAlignment="1">
      <alignment horizontal="left" vertical="center"/>
    </xf>
    <xf numFmtId="0" fontId="27" fillId="0" borderId="40" xfId="50" applyFont="1" applyBorder="1" applyAlignment="1">
      <alignment vertical="center"/>
    </xf>
    <xf numFmtId="0" fontId="31" fillId="0" borderId="43" xfId="50" applyFont="1" applyBorder="1" applyAlignment="1">
      <alignment horizontal="center" vertical="center"/>
    </xf>
    <xf numFmtId="0" fontId="27" fillId="0" borderId="41" xfId="50" applyFont="1" applyBorder="1" applyAlignment="1">
      <alignment vertical="center"/>
    </xf>
    <xf numFmtId="0" fontId="24" fillId="0" borderId="66" xfId="50" applyFont="1" applyBorder="1" applyAlignment="1">
      <alignment vertical="center"/>
    </xf>
    <xf numFmtId="0" fontId="27" fillId="0" borderId="66" xfId="50" applyFont="1" applyBorder="1" applyAlignment="1">
      <alignment vertical="center"/>
    </xf>
    <xf numFmtId="58" fontId="21" fillId="0" borderId="41" xfId="50" applyNumberFormat="1" applyFont="1" applyBorder="1" applyAlignment="1">
      <alignment vertical="center"/>
    </xf>
    <xf numFmtId="0" fontId="27" fillId="0" borderId="29" xfId="50" applyFont="1" applyBorder="1" applyAlignment="1">
      <alignment horizontal="center" vertical="center"/>
    </xf>
    <xf numFmtId="0" fontId="24" fillId="0" borderId="61" xfId="50" applyFont="1" applyFill="1" applyBorder="1" applyAlignment="1">
      <alignment horizontal="left" vertical="center"/>
    </xf>
    <xf numFmtId="0" fontId="24" fillId="0" borderId="29" xfId="50" applyFont="1" applyFill="1" applyBorder="1" applyAlignment="1">
      <alignment horizontal="left" vertical="center"/>
    </xf>
    <xf numFmtId="0" fontId="21" fillId="0" borderId="66" xfId="50" applyFont="1" applyBorder="1" applyAlignment="1">
      <alignment vertical="center"/>
    </xf>
    <xf numFmtId="0" fontId="16" fillId="0" borderId="67" xfId="50" applyFont="1" applyBorder="1" applyAlignment="1">
      <alignment horizontal="left" vertical="center"/>
    </xf>
    <xf numFmtId="0" fontId="27" fillId="0" borderId="49" xfId="50" applyFont="1" applyBorder="1" applyAlignment="1">
      <alignment horizontal="left" vertical="center"/>
    </xf>
    <xf numFmtId="0" fontId="24" fillId="0" borderId="50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39" xfId="50" applyFont="1" applyBorder="1" applyAlignment="1">
      <alignment horizontal="left" vertical="center" wrapText="1"/>
    </xf>
    <xf numFmtId="0" fontId="16" fillId="0" borderId="50" xfId="50" applyFont="1" applyBorder="1" applyAlignment="1">
      <alignment horizontal="left" vertical="center"/>
    </xf>
    <xf numFmtId="0" fontId="32" fillId="0" borderId="35" xfId="50" applyFont="1" applyBorder="1" applyAlignment="1">
      <alignment horizontal="left" vertical="center" wrapText="1"/>
    </xf>
    <xf numFmtId="0" fontId="32" fillId="0" borderId="35" xfId="50" applyFont="1" applyBorder="1" applyAlignment="1">
      <alignment horizontal="left" vertical="center"/>
    </xf>
    <xf numFmtId="0" fontId="9" fillId="0" borderId="35" xfId="50" applyFont="1" applyBorder="1" applyAlignment="1">
      <alignment horizontal="left" vertical="center"/>
    </xf>
    <xf numFmtId="0" fontId="27" fillId="0" borderId="49" xfId="0" applyFont="1" applyBorder="1" applyAlignment="1">
      <alignment horizontal="left" vertical="center"/>
    </xf>
    <xf numFmtId="9" fontId="24" fillId="0" borderId="37" xfId="50" applyNumberFormat="1" applyFont="1" applyBorder="1" applyAlignment="1">
      <alignment horizontal="left" vertical="center"/>
    </xf>
    <xf numFmtId="9" fontId="24" fillId="0" borderId="39" xfId="50" applyNumberFormat="1" applyFont="1" applyBorder="1" applyAlignment="1">
      <alignment horizontal="left" vertical="center"/>
    </xf>
    <xf numFmtId="0" fontId="23" fillId="0" borderId="50" xfId="50" applyFont="1" applyFill="1" applyBorder="1" applyAlignment="1">
      <alignment horizontal="left" vertical="center"/>
    </xf>
    <xf numFmtId="0" fontId="23" fillId="0" borderId="39" xfId="50" applyFont="1" applyFill="1" applyBorder="1" applyAlignment="1">
      <alignment horizontal="left" vertical="center"/>
    </xf>
    <xf numFmtId="0" fontId="24" fillId="0" borderId="68" xfId="50" applyFont="1" applyFill="1" applyBorder="1" applyAlignment="1">
      <alignment horizontal="left" vertical="center"/>
    </xf>
    <xf numFmtId="0" fontId="27" fillId="0" borderId="69" xfId="50" applyFont="1" applyBorder="1" applyAlignment="1">
      <alignment horizontal="center" vertical="center"/>
    </xf>
    <xf numFmtId="0" fontId="24" fillId="0" borderId="66" xfId="50" applyFont="1" applyBorder="1" applyAlignment="1">
      <alignment horizontal="center" vertical="center"/>
    </xf>
    <xf numFmtId="0" fontId="24" fillId="0" borderId="67" xfId="50" applyFont="1" applyBorder="1" applyAlignment="1">
      <alignment horizontal="center" vertical="center"/>
    </xf>
    <xf numFmtId="0" fontId="24" fillId="0" borderId="67" xfId="50" applyFont="1" applyFill="1" applyBorder="1" applyAlignment="1">
      <alignment horizontal="left" vertical="center"/>
    </xf>
    <xf numFmtId="0" fontId="33" fillId="0" borderId="70" xfId="0" applyFont="1" applyBorder="1" applyAlignment="1">
      <alignment horizontal="center" vertical="center" wrapText="1"/>
    </xf>
    <xf numFmtId="0" fontId="33" fillId="0" borderId="71" xfId="0" applyFont="1" applyBorder="1" applyAlignment="1">
      <alignment horizontal="center" vertical="center" wrapText="1"/>
    </xf>
    <xf numFmtId="0" fontId="34" fillId="0" borderId="72" xfId="0" applyFont="1" applyBorder="1"/>
    <xf numFmtId="0" fontId="34" fillId="0" borderId="2" xfId="0" applyFont="1" applyBorder="1"/>
    <xf numFmtId="0" fontId="34" fillId="0" borderId="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34" fillId="5" borderId="2" xfId="0" applyFont="1" applyFill="1" applyBorder="1"/>
    <xf numFmtId="0" fontId="0" fillId="0" borderId="7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33" fillId="0" borderId="75" xfId="0" applyFont="1" applyBorder="1" applyAlignment="1">
      <alignment horizontal="center" vertical="center" wrapText="1"/>
    </xf>
    <xf numFmtId="0" fontId="34" fillId="0" borderId="76" xfId="0" applyFont="1" applyBorder="1" applyAlignment="1">
      <alignment horizontal="center" vertical="center"/>
    </xf>
    <xf numFmtId="0" fontId="34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34" fillId="7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4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381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85725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85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76200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1143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571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94488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390525</xdr:colOff>
          <xdr:row>44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94488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704850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73325" y="53505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704850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22525" y="286575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704850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46325" y="286575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704850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73325" y="32207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704850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73325" y="53505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698182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4925"/>
              <a:ext cx="390525" cy="419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9150" y="698182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6475" y="698182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6650" y="69913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62425" y="217170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00625" y="2057400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00625" y="2238375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2533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00625" y="2438400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9075" y="2038350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9075" y="2238375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91350" y="2533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2381250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8475" y="1076325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857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857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361950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620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76725" y="144780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1717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91350" y="235267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8575" y="1076325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847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847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38375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0</xdr:rowOff>
        </xdr:from>
        <xdr:to>
          <xdr:col>3</xdr:col>
          <xdr:colOff>504825</xdr:colOff>
          <xdr:row>25</xdr:row>
          <xdr:rowOff>47625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81475"/>
              <a:ext cx="1019175" cy="600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33650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33850" y="2333625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6</xdr:row>
          <xdr:rowOff>180975</xdr:rowOff>
        </xdr:from>
        <xdr:to>
          <xdr:col>3</xdr:col>
          <xdr:colOff>590550</xdr:colOff>
          <xdr:row>8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438275"/>
              <a:ext cx="9144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809625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54225" y="544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809625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03425" y="2914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809625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27225" y="2914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809625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54225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809625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54225" y="544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zoomScalePageLayoutView="120" workbookViewId="0">
      <selection activeCell="C13" sqref="C13"/>
    </sheetView>
  </sheetViews>
  <sheetFormatPr defaultColWidth="11" defaultRowHeight="14.25" outlineLevelCol="1"/>
  <cols>
    <col min="1" max="1" width="5.5" customWidth="1"/>
    <col min="2" max="2" width="96.375" style="386" customWidth="1"/>
    <col min="3" max="3" width="10.125" customWidth="1"/>
  </cols>
  <sheetData>
    <row r="1" ht="21" customHeight="1" spans="1:2">
      <c r="A1" s="387"/>
      <c r="B1" s="388" t="s">
        <v>0</v>
      </c>
    </row>
    <row r="2" spans="1:2">
      <c r="A2" s="15">
        <v>1</v>
      </c>
      <c r="B2" s="389" t="s">
        <v>1</v>
      </c>
    </row>
    <row r="3" spans="1:2">
      <c r="A3" s="15">
        <v>2</v>
      </c>
      <c r="B3" s="389" t="s">
        <v>2</v>
      </c>
    </row>
    <row r="4" spans="1:2">
      <c r="A4" s="15">
        <v>3</v>
      </c>
      <c r="B4" s="389" t="s">
        <v>3</v>
      </c>
    </row>
    <row r="5" spans="1:2">
      <c r="A5" s="15">
        <v>4</v>
      </c>
      <c r="B5" s="389" t="s">
        <v>4</v>
      </c>
    </row>
    <row r="6" spans="1:2">
      <c r="A6" s="15">
        <v>5</v>
      </c>
      <c r="B6" s="389" t="s">
        <v>5</v>
      </c>
    </row>
    <row r="7" ht="13.5" customHeight="1" spans="1:2">
      <c r="A7" s="15">
        <v>6</v>
      </c>
      <c r="B7" s="389" t="s">
        <v>6</v>
      </c>
    </row>
    <row r="8" s="385" customFormat="1" ht="15" customHeight="1" spans="1:2">
      <c r="A8" s="390">
        <v>7</v>
      </c>
      <c r="B8" s="391" t="s">
        <v>7</v>
      </c>
    </row>
    <row r="9" spans="1:2">
      <c r="A9" s="15"/>
      <c r="B9" s="389"/>
    </row>
    <row r="10" ht="18.95" customHeight="1" spans="1:2">
      <c r="A10" s="387"/>
      <c r="B10" s="392" t="s">
        <v>8</v>
      </c>
    </row>
    <row r="11" ht="15.95" customHeight="1" spans="1:2">
      <c r="A11" s="15">
        <v>1</v>
      </c>
      <c r="B11" s="393" t="s">
        <v>9</v>
      </c>
    </row>
    <row r="12" spans="1:2">
      <c r="A12" s="15">
        <v>2</v>
      </c>
      <c r="B12" s="389" t="s">
        <v>10</v>
      </c>
    </row>
    <row r="13" spans="1:2">
      <c r="A13" s="15">
        <v>3</v>
      </c>
      <c r="B13" s="391" t="s">
        <v>11</v>
      </c>
    </row>
    <row r="14" spans="1:2">
      <c r="A14" s="15">
        <v>4</v>
      </c>
      <c r="B14" s="389" t="s">
        <v>12</v>
      </c>
    </row>
    <row r="15" spans="1:2">
      <c r="A15" s="15">
        <v>5</v>
      </c>
      <c r="B15" s="389" t="s">
        <v>13</v>
      </c>
    </row>
    <row r="16" spans="1:2">
      <c r="A16" s="15">
        <v>6</v>
      </c>
      <c r="B16" s="389" t="s">
        <v>14</v>
      </c>
    </row>
    <row r="17" spans="1:2">
      <c r="A17" s="15">
        <v>7</v>
      </c>
      <c r="B17" s="389" t="s">
        <v>15</v>
      </c>
    </row>
    <row r="18" spans="1:2">
      <c r="A18" s="15"/>
      <c r="B18" s="389"/>
    </row>
    <row r="19" ht="20.25" spans="1:2">
      <c r="A19" s="387"/>
      <c r="B19" s="388" t="s">
        <v>16</v>
      </c>
    </row>
    <row r="20" spans="1:2">
      <c r="A20" s="15">
        <v>1</v>
      </c>
      <c r="B20" s="394" t="s">
        <v>17</v>
      </c>
    </row>
    <row r="21" spans="1:2">
      <c r="A21" s="15">
        <v>2</v>
      </c>
      <c r="B21" s="389" t="s">
        <v>18</v>
      </c>
    </row>
    <row r="22" spans="1:2">
      <c r="A22" s="15">
        <v>3</v>
      </c>
      <c r="B22" s="389" t="s">
        <v>19</v>
      </c>
    </row>
    <row r="23" spans="1:2">
      <c r="A23" s="15">
        <v>4</v>
      </c>
      <c r="B23" s="389" t="s">
        <v>20</v>
      </c>
    </row>
    <row r="24" spans="1:2">
      <c r="A24" s="15">
        <v>5</v>
      </c>
      <c r="B24" s="389" t="s">
        <v>21</v>
      </c>
    </row>
    <row r="25" spans="1:2">
      <c r="A25" s="15">
        <v>6</v>
      </c>
      <c r="B25" s="389" t="s">
        <v>22</v>
      </c>
    </row>
    <row r="26" spans="1:2">
      <c r="A26" s="15">
        <v>7</v>
      </c>
      <c r="B26" s="389" t="s">
        <v>23</v>
      </c>
    </row>
    <row r="27" spans="1:2">
      <c r="A27" s="15"/>
      <c r="B27" s="389"/>
    </row>
    <row r="28" ht="20.25" spans="1:2">
      <c r="A28" s="387"/>
      <c r="B28" s="388" t="s">
        <v>24</v>
      </c>
    </row>
    <row r="29" spans="1:2">
      <c r="A29" s="15">
        <v>1</v>
      </c>
      <c r="B29" s="394" t="s">
        <v>25</v>
      </c>
    </row>
    <row r="30" spans="1:2">
      <c r="A30" s="15">
        <v>2</v>
      </c>
      <c r="B30" s="389" t="s">
        <v>26</v>
      </c>
    </row>
    <row r="31" spans="1:2">
      <c r="A31" s="15">
        <v>3</v>
      </c>
      <c r="B31" s="389" t="s">
        <v>27</v>
      </c>
    </row>
    <row r="32" spans="1:2">
      <c r="A32" s="15">
        <v>4</v>
      </c>
      <c r="B32" s="389" t="s">
        <v>28</v>
      </c>
    </row>
    <row r="33" spans="1:2">
      <c r="A33" s="15">
        <v>5</v>
      </c>
      <c r="B33" s="389" t="s">
        <v>29</v>
      </c>
    </row>
    <row r="34" spans="1:2">
      <c r="A34" s="15">
        <v>6</v>
      </c>
      <c r="B34" s="389" t="s">
        <v>30</v>
      </c>
    </row>
    <row r="35" spans="1:2">
      <c r="A35" s="15">
        <v>7</v>
      </c>
      <c r="B35" s="389" t="s">
        <v>31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PageLayoutView="125" workbookViewId="0">
      <selection activeCell="N28" sqref="N28"/>
    </sheetView>
  </sheetViews>
  <sheetFormatPr defaultColWidth="9" defaultRowHeight="14.25" outlineLevelRow="7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310</v>
      </c>
      <c r="B2" s="5" t="s">
        <v>311</v>
      </c>
      <c r="C2" s="5" t="s">
        <v>312</v>
      </c>
      <c r="D2" s="5" t="s">
        <v>313</v>
      </c>
      <c r="E2" s="5" t="s">
        <v>314</v>
      </c>
      <c r="F2" s="5" t="s">
        <v>315</v>
      </c>
      <c r="G2" s="5" t="s">
        <v>316</v>
      </c>
      <c r="H2" s="5" t="s">
        <v>317</v>
      </c>
      <c r="I2" s="4" t="s">
        <v>318</v>
      </c>
      <c r="J2" s="4" t="s">
        <v>319</v>
      </c>
      <c r="K2" s="4" t="s">
        <v>320</v>
      </c>
      <c r="L2" s="4" t="s">
        <v>321</v>
      </c>
      <c r="M2" s="4" t="s">
        <v>322</v>
      </c>
      <c r="N2" s="5" t="s">
        <v>323</v>
      </c>
      <c r="O2" s="5" t="s">
        <v>324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325</v>
      </c>
      <c r="J3" s="4" t="s">
        <v>325</v>
      </c>
      <c r="K3" s="4" t="s">
        <v>325</v>
      </c>
      <c r="L3" s="4" t="s">
        <v>325</v>
      </c>
      <c r="M3" s="4" t="s">
        <v>325</v>
      </c>
      <c r="N3" s="7"/>
      <c r="O3" s="7"/>
    </row>
    <row r="4" ht="17.1" customHeight="1" spans="1:15">
      <c r="A4" s="10">
        <v>1</v>
      </c>
      <c r="B4" s="26">
        <v>240229041</v>
      </c>
      <c r="C4" s="10" t="s">
        <v>326</v>
      </c>
      <c r="D4" s="27" t="s">
        <v>115</v>
      </c>
      <c r="E4" s="12" t="s">
        <v>60</v>
      </c>
      <c r="F4" s="12" t="s">
        <v>327</v>
      </c>
      <c r="G4" s="10"/>
      <c r="H4" s="10"/>
      <c r="I4" s="59">
        <v>1</v>
      </c>
      <c r="J4" s="59">
        <v>2</v>
      </c>
      <c r="K4" s="59">
        <v>0</v>
      </c>
      <c r="L4" s="59">
        <v>0</v>
      </c>
      <c r="M4" s="59">
        <v>0</v>
      </c>
      <c r="N4" s="13"/>
      <c r="O4" s="13" t="s">
        <v>328</v>
      </c>
    </row>
    <row r="5" ht="17.1" customHeight="1" spans="1:15">
      <c r="A5" s="10">
        <v>2</v>
      </c>
      <c r="B5" s="28">
        <v>240229035</v>
      </c>
      <c r="C5" s="10" t="s">
        <v>326</v>
      </c>
      <c r="D5" s="27" t="s">
        <v>116</v>
      </c>
      <c r="E5" s="12" t="s">
        <v>60</v>
      </c>
      <c r="F5" s="12" t="s">
        <v>327</v>
      </c>
      <c r="G5" s="10"/>
      <c r="H5" s="10"/>
      <c r="I5" s="59">
        <v>1</v>
      </c>
      <c r="J5" s="59">
        <v>1</v>
      </c>
      <c r="K5" s="59">
        <v>0</v>
      </c>
      <c r="L5" s="59">
        <v>0</v>
      </c>
      <c r="M5" s="59">
        <v>1</v>
      </c>
      <c r="N5" s="13"/>
      <c r="O5" s="13" t="s">
        <v>328</v>
      </c>
    </row>
    <row r="6" ht="17.1" customHeight="1" spans="1:15">
      <c r="A6" s="10">
        <v>3</v>
      </c>
      <c r="B6" s="28">
        <v>240229069</v>
      </c>
      <c r="C6" s="10" t="s">
        <v>326</v>
      </c>
      <c r="D6" s="14" t="s">
        <v>117</v>
      </c>
      <c r="E6" s="12" t="s">
        <v>60</v>
      </c>
      <c r="F6" s="12" t="s">
        <v>327</v>
      </c>
      <c r="G6" s="10"/>
      <c r="H6" s="10"/>
      <c r="I6" s="59">
        <v>2</v>
      </c>
      <c r="J6" s="59">
        <v>0</v>
      </c>
      <c r="K6" s="59">
        <v>1</v>
      </c>
      <c r="L6" s="59">
        <v>1</v>
      </c>
      <c r="M6" s="59">
        <v>0</v>
      </c>
      <c r="N6" s="13"/>
      <c r="O6" s="13" t="s">
        <v>328</v>
      </c>
    </row>
    <row r="7" s="2" customFormat="1" spans="1:15">
      <c r="A7" s="54" t="s">
        <v>329</v>
      </c>
      <c r="B7" s="55"/>
      <c r="C7" s="55"/>
      <c r="D7" s="56"/>
      <c r="E7" s="57"/>
      <c r="F7" s="58"/>
      <c r="G7" s="58"/>
      <c r="H7" s="58"/>
      <c r="I7" s="60"/>
      <c r="J7" s="54" t="s">
        <v>330</v>
      </c>
      <c r="K7" s="55"/>
      <c r="L7" s="55"/>
      <c r="M7" s="56"/>
      <c r="N7" s="55"/>
      <c r="O7" s="61"/>
    </row>
    <row r="8" ht="16.5" spans="1:15">
      <c r="A8" s="21" t="s">
        <v>331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5">
    <mergeCell ref="A1:O1"/>
    <mergeCell ref="A7:D7"/>
    <mergeCell ref="E7:I7"/>
    <mergeCell ref="J7:M7"/>
    <mergeCell ref="A8:O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:O6 O7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zoomScalePageLayoutView="125" workbookViewId="0">
      <selection activeCell="R27" sqref="R27"/>
    </sheetView>
  </sheetViews>
  <sheetFormatPr defaultColWidth="9" defaultRowHeight="14.25" outlineLevelRow="7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310</v>
      </c>
      <c r="B2" s="5" t="s">
        <v>315</v>
      </c>
      <c r="C2" s="5" t="s">
        <v>311</v>
      </c>
      <c r="D2" s="5" t="s">
        <v>312</v>
      </c>
      <c r="E2" s="5" t="s">
        <v>313</v>
      </c>
      <c r="F2" s="5" t="s">
        <v>314</v>
      </c>
      <c r="G2" s="4" t="s">
        <v>333</v>
      </c>
      <c r="H2" s="4"/>
      <c r="I2" s="4" t="s">
        <v>334</v>
      </c>
      <c r="J2" s="4"/>
      <c r="K2" s="6" t="s">
        <v>335</v>
      </c>
      <c r="L2" s="51" t="s">
        <v>336</v>
      </c>
      <c r="M2" s="23" t="s">
        <v>337</v>
      </c>
    </row>
    <row r="3" s="1" customFormat="1" ht="16.5" spans="1:13">
      <c r="A3" s="4"/>
      <c r="B3" s="7"/>
      <c r="C3" s="7"/>
      <c r="D3" s="7"/>
      <c r="E3" s="7"/>
      <c r="F3" s="7"/>
      <c r="G3" s="4" t="s">
        <v>338</v>
      </c>
      <c r="H3" s="4" t="s">
        <v>339</v>
      </c>
      <c r="I3" s="4" t="s">
        <v>338</v>
      </c>
      <c r="J3" s="4" t="s">
        <v>339</v>
      </c>
      <c r="K3" s="8"/>
      <c r="L3" s="52"/>
      <c r="M3" s="24"/>
    </row>
    <row r="4" spans="1:13">
      <c r="A4" s="10">
        <v>1</v>
      </c>
      <c r="B4" s="10" t="s">
        <v>327</v>
      </c>
      <c r="C4" s="26">
        <v>240229041</v>
      </c>
      <c r="D4" s="10" t="s">
        <v>326</v>
      </c>
      <c r="E4" s="27" t="s">
        <v>115</v>
      </c>
      <c r="F4" s="12" t="s">
        <v>60</v>
      </c>
      <c r="G4" s="13">
        <v>0.4</v>
      </c>
      <c r="H4" s="13">
        <v>1.2</v>
      </c>
      <c r="I4" s="13">
        <v>0.6</v>
      </c>
      <c r="J4" s="13">
        <v>1.2</v>
      </c>
      <c r="K4" s="9"/>
      <c r="L4" s="9"/>
      <c r="M4" s="13" t="s">
        <v>328</v>
      </c>
    </row>
    <row r="5" spans="1:13">
      <c r="A5" s="10">
        <v>2</v>
      </c>
      <c r="B5" s="10" t="s">
        <v>327</v>
      </c>
      <c r="C5" s="28">
        <v>240229035</v>
      </c>
      <c r="D5" s="10" t="s">
        <v>326</v>
      </c>
      <c r="E5" s="27" t="s">
        <v>116</v>
      </c>
      <c r="F5" s="12" t="s">
        <v>60</v>
      </c>
      <c r="G5" s="13">
        <v>2</v>
      </c>
      <c r="H5" s="13">
        <v>0.6</v>
      </c>
      <c r="I5" s="13">
        <v>2.4</v>
      </c>
      <c r="J5" s="13">
        <v>0.8</v>
      </c>
      <c r="K5" s="9"/>
      <c r="L5" s="9"/>
      <c r="M5" s="13" t="s">
        <v>328</v>
      </c>
    </row>
    <row r="6" spans="1:13">
      <c r="A6" s="10">
        <v>3</v>
      </c>
      <c r="B6" s="10" t="s">
        <v>327</v>
      </c>
      <c r="C6" s="13">
        <v>240229069</v>
      </c>
      <c r="D6" s="10" t="s">
        <v>326</v>
      </c>
      <c r="E6" s="13" t="s">
        <v>117</v>
      </c>
      <c r="F6" s="12" t="s">
        <v>60</v>
      </c>
      <c r="G6" s="13">
        <v>1.2</v>
      </c>
      <c r="H6" s="13">
        <v>0.4</v>
      </c>
      <c r="I6" s="13">
        <v>2</v>
      </c>
      <c r="J6" s="13">
        <v>0.4</v>
      </c>
      <c r="K6" s="9"/>
      <c r="L6" s="9"/>
      <c r="M6" s="13"/>
    </row>
    <row r="7" s="2" customFormat="1" spans="1:13">
      <c r="A7" s="49" t="s">
        <v>329</v>
      </c>
      <c r="B7" s="49"/>
      <c r="C7" s="49"/>
      <c r="D7" s="49"/>
      <c r="E7" s="49"/>
      <c r="F7" s="10"/>
      <c r="G7" s="10"/>
      <c r="H7" s="49" t="s">
        <v>340</v>
      </c>
      <c r="I7" s="49"/>
      <c r="J7" s="49"/>
      <c r="K7" s="49"/>
      <c r="L7" s="53"/>
      <c r="M7" s="53"/>
    </row>
    <row r="8" ht="16.5" spans="1:13">
      <c r="A8" s="21" t="s">
        <v>341</v>
      </c>
      <c r="B8" s="50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343</v>
      </c>
      <c r="B2" s="5" t="s">
        <v>315</v>
      </c>
      <c r="C2" s="5" t="s">
        <v>311</v>
      </c>
      <c r="D2" s="5" t="s">
        <v>312</v>
      </c>
      <c r="E2" s="5" t="s">
        <v>313</v>
      </c>
      <c r="F2" s="5" t="s">
        <v>314</v>
      </c>
      <c r="G2" s="38" t="s">
        <v>344</v>
      </c>
      <c r="H2" s="39"/>
      <c r="I2" s="47"/>
      <c r="J2" s="38" t="s">
        <v>345</v>
      </c>
      <c r="K2" s="39"/>
      <c r="L2" s="47"/>
      <c r="M2" s="38" t="s">
        <v>346</v>
      </c>
      <c r="N2" s="39"/>
      <c r="O2" s="47"/>
      <c r="P2" s="38" t="s">
        <v>347</v>
      </c>
      <c r="Q2" s="39"/>
      <c r="R2" s="47"/>
      <c r="S2" s="39" t="s">
        <v>348</v>
      </c>
      <c r="T2" s="39"/>
      <c r="U2" s="47"/>
      <c r="V2" s="34" t="s">
        <v>349</v>
      </c>
      <c r="W2" s="34" t="s">
        <v>324</v>
      </c>
    </row>
    <row r="3" s="1" customFormat="1" ht="16.5" spans="1:23">
      <c r="A3" s="7"/>
      <c r="B3" s="40"/>
      <c r="C3" s="40"/>
      <c r="D3" s="40"/>
      <c r="E3" s="40"/>
      <c r="F3" s="40"/>
      <c r="G3" s="4" t="s">
        <v>350</v>
      </c>
      <c r="H3" s="4" t="s">
        <v>65</v>
      </c>
      <c r="I3" s="4" t="s">
        <v>315</v>
      </c>
      <c r="J3" s="4" t="s">
        <v>350</v>
      </c>
      <c r="K3" s="4" t="s">
        <v>65</v>
      </c>
      <c r="L3" s="4" t="s">
        <v>315</v>
      </c>
      <c r="M3" s="4" t="s">
        <v>350</v>
      </c>
      <c r="N3" s="4" t="s">
        <v>65</v>
      </c>
      <c r="O3" s="4" t="s">
        <v>315</v>
      </c>
      <c r="P3" s="4" t="s">
        <v>350</v>
      </c>
      <c r="Q3" s="4" t="s">
        <v>65</v>
      </c>
      <c r="R3" s="4" t="s">
        <v>315</v>
      </c>
      <c r="S3" s="4" t="s">
        <v>350</v>
      </c>
      <c r="T3" s="4" t="s">
        <v>65</v>
      </c>
      <c r="U3" s="4" t="s">
        <v>315</v>
      </c>
      <c r="V3" s="48"/>
      <c r="W3" s="48"/>
    </row>
    <row r="4" spans="1:23">
      <c r="A4" s="41" t="s">
        <v>351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ht="16.5" spans="1:23">
      <c r="A5" s="42"/>
      <c r="B5" s="16"/>
      <c r="C5" s="43"/>
      <c r="D5" s="43"/>
      <c r="E5" s="43"/>
      <c r="F5" s="43"/>
      <c r="G5" s="38" t="s">
        <v>352</v>
      </c>
      <c r="H5" s="39"/>
      <c r="I5" s="47"/>
      <c r="J5" s="38" t="s">
        <v>353</v>
      </c>
      <c r="K5" s="39"/>
      <c r="L5" s="47"/>
      <c r="M5" s="38" t="s">
        <v>354</v>
      </c>
      <c r="N5" s="39"/>
      <c r="O5" s="47"/>
      <c r="P5" s="38" t="s">
        <v>355</v>
      </c>
      <c r="Q5" s="39"/>
      <c r="R5" s="47"/>
      <c r="S5" s="39" t="s">
        <v>356</v>
      </c>
      <c r="T5" s="39"/>
      <c r="U5" s="47"/>
      <c r="V5" s="16"/>
      <c r="W5" s="16"/>
    </row>
    <row r="6" ht="16.5" spans="1:23">
      <c r="A6" s="42"/>
      <c r="B6" s="16"/>
      <c r="C6" s="43"/>
      <c r="D6" s="43"/>
      <c r="E6" s="43"/>
      <c r="F6" s="43"/>
      <c r="G6" s="4" t="s">
        <v>350</v>
      </c>
      <c r="H6" s="4" t="s">
        <v>65</v>
      </c>
      <c r="I6" s="4" t="s">
        <v>315</v>
      </c>
      <c r="J6" s="4" t="s">
        <v>350</v>
      </c>
      <c r="K6" s="4" t="s">
        <v>65</v>
      </c>
      <c r="L6" s="4" t="s">
        <v>315</v>
      </c>
      <c r="M6" s="4" t="s">
        <v>350</v>
      </c>
      <c r="N6" s="4" t="s">
        <v>65</v>
      </c>
      <c r="O6" s="4" t="s">
        <v>315</v>
      </c>
      <c r="P6" s="4" t="s">
        <v>350</v>
      </c>
      <c r="Q6" s="4" t="s">
        <v>65</v>
      </c>
      <c r="R6" s="4" t="s">
        <v>315</v>
      </c>
      <c r="S6" s="4" t="s">
        <v>350</v>
      </c>
      <c r="T6" s="4" t="s">
        <v>65</v>
      </c>
      <c r="U6" s="4" t="s">
        <v>315</v>
      </c>
      <c r="V6" s="16"/>
      <c r="W6" s="16"/>
    </row>
    <row r="7" spans="1:23">
      <c r="A7" s="44"/>
      <c r="B7" s="16"/>
      <c r="C7" s="43"/>
      <c r="D7" s="43"/>
      <c r="E7" s="43"/>
      <c r="F7" s="43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>
      <c r="A8" s="45" t="s">
        <v>357</v>
      </c>
      <c r="B8" s="45"/>
      <c r="C8" s="45"/>
      <c r="D8" s="45"/>
      <c r="E8" s="45"/>
      <c r="F8" s="4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>
      <c r="A9" s="46"/>
      <c r="B9" s="46"/>
      <c r="C9" s="46"/>
      <c r="D9" s="46"/>
      <c r="E9" s="46"/>
      <c r="F9" s="4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>
      <c r="A10" s="45" t="s">
        <v>358</v>
      </c>
      <c r="B10" s="45"/>
      <c r="C10" s="45"/>
      <c r="D10" s="45"/>
      <c r="E10" s="45"/>
      <c r="F10" s="45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>
      <c r="A11" s="46"/>
      <c r="B11" s="46"/>
      <c r="C11" s="46"/>
      <c r="D11" s="46"/>
      <c r="E11" s="46"/>
      <c r="F11" s="4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>
      <c r="A12" s="45" t="s">
        <v>359</v>
      </c>
      <c r="B12" s="45"/>
      <c r="C12" s="45"/>
      <c r="D12" s="45"/>
      <c r="E12" s="45"/>
      <c r="F12" s="4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>
      <c r="A13" s="46"/>
      <c r="B13" s="46"/>
      <c r="C13" s="46"/>
      <c r="D13" s="46"/>
      <c r="E13" s="46"/>
      <c r="F13" s="4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>
      <c r="A14" s="45" t="s">
        <v>360</v>
      </c>
      <c r="B14" s="45"/>
      <c r="C14" s="45"/>
      <c r="D14" s="45"/>
      <c r="E14" s="45"/>
      <c r="F14" s="4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>
      <c r="A15" s="46"/>
      <c r="B15" s="46"/>
      <c r="C15" s="46"/>
      <c r="D15" s="46"/>
      <c r="E15" s="46"/>
      <c r="F15" s="46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="2" customFormat="1" ht="18.75" spans="1:23">
      <c r="A17" s="17" t="s">
        <v>361</v>
      </c>
      <c r="B17" s="18"/>
      <c r="C17" s="18"/>
      <c r="D17" s="18"/>
      <c r="E17" s="19"/>
      <c r="F17" s="20"/>
      <c r="G17" s="31"/>
      <c r="H17" s="37"/>
      <c r="I17" s="37"/>
      <c r="J17" s="17" t="s">
        <v>362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ht="56.25" customHeight="1" spans="1:23">
      <c r="A18" s="21" t="s">
        <v>363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PageLayoutView="125" topLeftCell="B1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365</v>
      </c>
      <c r="B2" s="34" t="s">
        <v>311</v>
      </c>
      <c r="C2" s="34" t="s">
        <v>312</v>
      </c>
      <c r="D2" s="34" t="s">
        <v>313</v>
      </c>
      <c r="E2" s="34" t="s">
        <v>314</v>
      </c>
      <c r="F2" s="34" t="s">
        <v>315</v>
      </c>
      <c r="G2" s="33" t="s">
        <v>366</v>
      </c>
      <c r="H2" s="33" t="s">
        <v>367</v>
      </c>
      <c r="I2" s="33" t="s">
        <v>368</v>
      </c>
      <c r="J2" s="33" t="s">
        <v>367</v>
      </c>
      <c r="K2" s="33" t="s">
        <v>369</v>
      </c>
      <c r="L2" s="33" t="s">
        <v>367</v>
      </c>
      <c r="M2" s="34" t="s">
        <v>349</v>
      </c>
      <c r="N2" s="34" t="s">
        <v>324</v>
      </c>
    </row>
    <row r="3" spans="1:14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16.5" spans="1:14">
      <c r="A4" s="35" t="s">
        <v>365</v>
      </c>
      <c r="B4" s="36" t="s">
        <v>370</v>
      </c>
      <c r="C4" s="36" t="s">
        <v>350</v>
      </c>
      <c r="D4" s="36" t="s">
        <v>313</v>
      </c>
      <c r="E4" s="34" t="s">
        <v>314</v>
      </c>
      <c r="F4" s="34" t="s">
        <v>315</v>
      </c>
      <c r="G4" s="33" t="s">
        <v>366</v>
      </c>
      <c r="H4" s="33" t="s">
        <v>367</v>
      </c>
      <c r="I4" s="33" t="s">
        <v>368</v>
      </c>
      <c r="J4" s="33" t="s">
        <v>367</v>
      </c>
      <c r="K4" s="33" t="s">
        <v>369</v>
      </c>
      <c r="L4" s="33" t="s">
        <v>367</v>
      </c>
      <c r="M4" s="34" t="s">
        <v>349</v>
      </c>
      <c r="N4" s="34" t="s">
        <v>324</v>
      </c>
    </row>
    <row r="5" spans="1:14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2" customFormat="1" ht="18.75" spans="1:14">
      <c r="A11" s="17" t="s">
        <v>361</v>
      </c>
      <c r="B11" s="18"/>
      <c r="C11" s="18"/>
      <c r="D11" s="19"/>
      <c r="E11" s="20"/>
      <c r="F11" s="37"/>
      <c r="G11" s="31"/>
      <c r="H11" s="37"/>
      <c r="I11" s="17" t="s">
        <v>362</v>
      </c>
      <c r="J11" s="18"/>
      <c r="K11" s="18"/>
      <c r="L11" s="18"/>
      <c r="M11" s="18"/>
      <c r="N11" s="25"/>
    </row>
    <row r="12" ht="16.5" spans="1:14">
      <c r="A12" s="21" t="s">
        <v>371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J23" sqref="J23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18.75" customWidth="1"/>
    <col min="7" max="7" width="18.375" customWidth="1"/>
    <col min="8" max="9" width="14" customWidth="1"/>
    <col min="10" max="10" width="11.5" customWidth="1"/>
    <col min="11" max="11" width="12.625" customWidth="1"/>
  </cols>
  <sheetData>
    <row r="1" ht="29.25" spans="1:10">
      <c r="A1" s="3" t="s">
        <v>372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343</v>
      </c>
      <c r="B2" s="5" t="s">
        <v>315</v>
      </c>
      <c r="C2" s="5" t="s">
        <v>311</v>
      </c>
      <c r="D2" s="5" t="s">
        <v>312</v>
      </c>
      <c r="E2" s="5" t="s">
        <v>313</v>
      </c>
      <c r="F2" s="5" t="s">
        <v>314</v>
      </c>
      <c r="G2" s="4" t="s">
        <v>373</v>
      </c>
      <c r="H2" s="4" t="s">
        <v>374</v>
      </c>
      <c r="I2" s="4" t="s">
        <v>375</v>
      </c>
      <c r="J2" s="4" t="s">
        <v>376</v>
      </c>
      <c r="K2" s="5" t="s">
        <v>349</v>
      </c>
      <c r="L2" s="5" t="s">
        <v>324</v>
      </c>
    </row>
    <row r="3" spans="1:12">
      <c r="A3" s="15"/>
      <c r="B3" s="16" t="s">
        <v>327</v>
      </c>
      <c r="C3" s="26">
        <v>240229040</v>
      </c>
      <c r="D3" s="26" t="s">
        <v>326</v>
      </c>
      <c r="E3" s="27" t="s">
        <v>115</v>
      </c>
      <c r="F3" s="12" t="s">
        <v>60</v>
      </c>
      <c r="G3" s="16" t="s">
        <v>377</v>
      </c>
      <c r="H3" s="16" t="s">
        <v>378</v>
      </c>
      <c r="I3" s="16"/>
      <c r="J3" s="16"/>
      <c r="K3" s="16" t="s">
        <v>379</v>
      </c>
      <c r="L3" s="16"/>
    </row>
    <row r="4" spans="1:12">
      <c r="A4" s="15"/>
      <c r="B4" s="16" t="s">
        <v>327</v>
      </c>
      <c r="C4" s="28">
        <v>240229038</v>
      </c>
      <c r="D4" s="28" t="s">
        <v>326</v>
      </c>
      <c r="E4" s="27" t="s">
        <v>116</v>
      </c>
      <c r="F4" s="12" t="s">
        <v>60</v>
      </c>
      <c r="G4" s="16" t="s">
        <v>377</v>
      </c>
      <c r="H4" s="16" t="s">
        <v>378</v>
      </c>
      <c r="I4" s="16"/>
      <c r="J4" s="16"/>
      <c r="K4" s="16" t="s">
        <v>379</v>
      </c>
      <c r="L4" s="16"/>
    </row>
    <row r="5" spans="1:12">
      <c r="A5" s="15"/>
      <c r="B5" s="16" t="s">
        <v>327</v>
      </c>
      <c r="C5" s="26">
        <v>240229040</v>
      </c>
      <c r="D5" s="26" t="s">
        <v>326</v>
      </c>
      <c r="E5" s="27" t="s">
        <v>115</v>
      </c>
      <c r="F5" s="12" t="s">
        <v>60</v>
      </c>
      <c r="G5" s="13" t="s">
        <v>380</v>
      </c>
      <c r="H5" s="16"/>
      <c r="I5" s="16" t="s">
        <v>381</v>
      </c>
      <c r="J5" s="16"/>
      <c r="K5" s="16" t="s">
        <v>379</v>
      </c>
      <c r="L5" s="16"/>
    </row>
    <row r="6" spans="1:12">
      <c r="A6" s="15"/>
      <c r="B6" s="16" t="s">
        <v>327</v>
      </c>
      <c r="C6" s="28">
        <v>240229038</v>
      </c>
      <c r="D6" s="28" t="s">
        <v>326</v>
      </c>
      <c r="E6" s="27" t="s">
        <v>116</v>
      </c>
      <c r="F6" s="12" t="s">
        <v>60</v>
      </c>
      <c r="G6" s="13" t="s">
        <v>380</v>
      </c>
      <c r="H6" s="16"/>
      <c r="I6" s="16" t="s">
        <v>381</v>
      </c>
      <c r="J6" s="16"/>
      <c r="K6" s="16" t="s">
        <v>379</v>
      </c>
      <c r="L6" s="16"/>
    </row>
    <row r="7" spans="1:12">
      <c r="A7" s="15"/>
      <c r="B7" s="16" t="s">
        <v>327</v>
      </c>
      <c r="C7" s="26">
        <v>240229040</v>
      </c>
      <c r="D7" s="10" t="s">
        <v>326</v>
      </c>
      <c r="E7" s="11" t="s">
        <v>115</v>
      </c>
      <c r="F7" s="12" t="s">
        <v>60</v>
      </c>
      <c r="G7" s="16" t="s">
        <v>382</v>
      </c>
      <c r="H7" s="16"/>
      <c r="I7" s="16"/>
      <c r="J7" s="16" t="s">
        <v>383</v>
      </c>
      <c r="K7" s="16" t="s">
        <v>379</v>
      </c>
      <c r="L7" s="16"/>
    </row>
    <row r="8" spans="1:12">
      <c r="A8" s="15"/>
      <c r="B8" s="16" t="s">
        <v>327</v>
      </c>
      <c r="C8" s="28">
        <v>240229038</v>
      </c>
      <c r="D8" s="10" t="s">
        <v>326</v>
      </c>
      <c r="E8" s="14" t="s">
        <v>116</v>
      </c>
      <c r="F8" s="12" t="s">
        <v>60</v>
      </c>
      <c r="G8" s="16" t="s">
        <v>382</v>
      </c>
      <c r="H8" s="16"/>
      <c r="I8" s="16"/>
      <c r="J8" s="16" t="s">
        <v>383</v>
      </c>
      <c r="K8" s="16" t="s">
        <v>379</v>
      </c>
      <c r="L8" s="15"/>
    </row>
    <row r="9" spans="1:12">
      <c r="A9" s="15"/>
      <c r="B9" s="16"/>
      <c r="C9" s="28"/>
      <c r="D9" s="10"/>
      <c r="E9" s="14"/>
      <c r="F9" s="12"/>
      <c r="G9" s="16"/>
      <c r="H9" s="16"/>
      <c r="I9" s="15"/>
      <c r="J9" s="15"/>
      <c r="K9" s="16"/>
      <c r="L9" s="15"/>
    </row>
    <row r="10" spans="1:12">
      <c r="A10" s="15"/>
      <c r="B10" s="16"/>
      <c r="C10" s="15"/>
      <c r="D10" s="16"/>
      <c r="E10" s="15"/>
      <c r="F10" s="15"/>
      <c r="G10" s="16"/>
      <c r="H10" s="15"/>
      <c r="I10" s="16"/>
      <c r="J10" s="15"/>
      <c r="K10" s="32"/>
      <c r="L10" s="15"/>
    </row>
    <row r="11" spans="1:12">
      <c r="A11" s="15"/>
      <c r="B11" s="16"/>
      <c r="C11" s="29"/>
      <c r="D11" s="16"/>
      <c r="E11" s="30"/>
      <c r="F11" s="15"/>
      <c r="G11" s="16"/>
      <c r="H11" s="15"/>
      <c r="I11" s="16"/>
      <c r="J11" s="15"/>
      <c r="K11" s="32"/>
      <c r="L11" s="15"/>
    </row>
    <row r="12" s="2" customFormat="1" ht="32.1" customHeight="1" spans="1:12">
      <c r="A12" s="17" t="s">
        <v>329</v>
      </c>
      <c r="B12" s="18"/>
      <c r="C12" s="18"/>
      <c r="D12" s="18"/>
      <c r="E12" s="19"/>
      <c r="F12" s="20"/>
      <c r="G12" s="31"/>
      <c r="H12" s="17" t="s">
        <v>384</v>
      </c>
      <c r="I12" s="18"/>
      <c r="J12" s="18"/>
      <c r="K12" s="18"/>
      <c r="L12" s="25"/>
    </row>
    <row r="13" ht="72" customHeight="1" spans="1:12">
      <c r="A13" s="21" t="s">
        <v>385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4 L5:L6 L7:L9 L10:L13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310</v>
      </c>
      <c r="B2" s="5" t="s">
        <v>315</v>
      </c>
      <c r="C2" s="5" t="s">
        <v>350</v>
      </c>
      <c r="D2" s="5" t="s">
        <v>313</v>
      </c>
      <c r="E2" s="5" t="s">
        <v>314</v>
      </c>
      <c r="F2" s="4" t="s">
        <v>387</v>
      </c>
      <c r="G2" s="4" t="s">
        <v>334</v>
      </c>
      <c r="H2" s="6" t="s">
        <v>335</v>
      </c>
      <c r="I2" s="23" t="s">
        <v>337</v>
      </c>
    </row>
    <row r="3" s="1" customFormat="1" ht="16.5" spans="1:9">
      <c r="A3" s="4"/>
      <c r="B3" s="7"/>
      <c r="C3" s="7"/>
      <c r="D3" s="7"/>
      <c r="E3" s="7"/>
      <c r="F3" s="4" t="s">
        <v>388</v>
      </c>
      <c r="G3" s="4" t="s">
        <v>338</v>
      </c>
      <c r="H3" s="8"/>
      <c r="I3" s="24"/>
    </row>
    <row r="4" spans="1:9">
      <c r="A4" s="9"/>
      <c r="B4" s="10"/>
      <c r="C4" s="10"/>
      <c r="D4" s="11"/>
      <c r="E4" s="12"/>
      <c r="F4" s="13"/>
      <c r="G4" s="13"/>
      <c r="H4" s="13"/>
      <c r="I4" s="13" t="s">
        <v>328</v>
      </c>
    </row>
    <row r="5" spans="1:9">
      <c r="A5" s="9"/>
      <c r="B5" s="10"/>
      <c r="C5" s="10"/>
      <c r="D5" s="14"/>
      <c r="E5" s="12"/>
      <c r="F5" s="13"/>
      <c r="G5" s="13"/>
      <c r="H5" s="13"/>
      <c r="I5" s="13" t="s">
        <v>328</v>
      </c>
    </row>
    <row r="6" spans="1:9">
      <c r="A6" s="9"/>
      <c r="B6" s="10"/>
      <c r="C6" s="10"/>
      <c r="D6" s="14"/>
      <c r="E6" s="12"/>
      <c r="F6" s="13"/>
      <c r="G6" s="13"/>
      <c r="H6" s="13"/>
      <c r="I6" s="13" t="s">
        <v>328</v>
      </c>
    </row>
    <row r="7" spans="1:9">
      <c r="A7" s="15"/>
      <c r="B7" s="15"/>
      <c r="C7" s="16"/>
      <c r="D7" s="16"/>
      <c r="E7" s="16"/>
      <c r="F7" s="16"/>
      <c r="G7" s="16"/>
      <c r="H7" s="16"/>
      <c r="I7" s="16"/>
    </row>
    <row r="8" spans="1:9">
      <c r="A8" s="15"/>
      <c r="B8" s="15"/>
      <c r="C8" s="15"/>
      <c r="D8" s="15"/>
      <c r="E8" s="15"/>
      <c r="F8" s="15"/>
      <c r="G8" s="15"/>
      <c r="H8" s="15"/>
      <c r="I8" s="15"/>
    </row>
    <row r="9" spans="1:9">
      <c r="A9" s="15"/>
      <c r="B9" s="15"/>
      <c r="C9" s="15"/>
      <c r="D9" s="15"/>
      <c r="E9" s="15"/>
      <c r="F9" s="15"/>
      <c r="G9" s="15"/>
      <c r="H9" s="15"/>
      <c r="I9" s="15"/>
    </row>
    <row r="10" spans="1:9">
      <c r="A10" s="15"/>
      <c r="B10" s="15"/>
      <c r="C10" s="15"/>
      <c r="D10" s="15"/>
      <c r="E10" s="15"/>
      <c r="F10" s="15"/>
      <c r="G10" s="15"/>
      <c r="H10" s="15"/>
      <c r="I10" s="15"/>
    </row>
    <row r="11" spans="1:9">
      <c r="A11" s="15"/>
      <c r="B11" s="15"/>
      <c r="C11" s="15"/>
      <c r="D11" s="15"/>
      <c r="E11" s="15"/>
      <c r="F11" s="15"/>
      <c r="G11" s="15"/>
      <c r="H11" s="15"/>
      <c r="I11" s="15"/>
    </row>
    <row r="12" s="2" customFormat="1" ht="18.75" spans="1:9">
      <c r="A12" s="17" t="s">
        <v>389</v>
      </c>
      <c r="B12" s="18"/>
      <c r="C12" s="18"/>
      <c r="D12" s="19"/>
      <c r="E12" s="20"/>
      <c r="F12" s="17" t="s">
        <v>384</v>
      </c>
      <c r="G12" s="18"/>
      <c r="H12" s="19"/>
      <c r="I12" s="25"/>
    </row>
    <row r="13" ht="96" customHeight="1" spans="1:9">
      <c r="A13" s="21" t="s">
        <v>390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6 I7:I1048576">
      <formula1>"YES,NO"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F22" sqref="F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5" t="s">
        <v>32</v>
      </c>
      <c r="C2" s="366"/>
      <c r="D2" s="366"/>
      <c r="E2" s="366"/>
      <c r="F2" s="366"/>
      <c r="G2" s="366"/>
      <c r="H2" s="366"/>
      <c r="I2" s="380"/>
    </row>
    <row r="3" ht="27.95" customHeight="1" spans="2:9">
      <c r="B3" s="367"/>
      <c r="C3" s="368"/>
      <c r="D3" s="369" t="s">
        <v>33</v>
      </c>
      <c r="E3" s="370"/>
      <c r="F3" s="371" t="s">
        <v>34</v>
      </c>
      <c r="G3" s="372"/>
      <c r="H3" s="369" t="s">
        <v>35</v>
      </c>
      <c r="I3" s="381"/>
    </row>
    <row r="4" ht="27.95" customHeight="1" spans="2:9">
      <c r="B4" s="367" t="s">
        <v>36</v>
      </c>
      <c r="C4" s="368" t="s">
        <v>37</v>
      </c>
      <c r="D4" s="368" t="s">
        <v>38</v>
      </c>
      <c r="E4" s="368" t="s">
        <v>39</v>
      </c>
      <c r="F4" s="373" t="s">
        <v>38</v>
      </c>
      <c r="G4" s="373" t="s">
        <v>39</v>
      </c>
      <c r="H4" s="368" t="s">
        <v>38</v>
      </c>
      <c r="I4" s="382" t="s">
        <v>39</v>
      </c>
    </row>
    <row r="5" ht="27.95" customHeight="1" spans="2:9">
      <c r="B5" s="374" t="s">
        <v>40</v>
      </c>
      <c r="C5" s="15">
        <v>13</v>
      </c>
      <c r="D5" s="15">
        <v>0</v>
      </c>
      <c r="E5" s="15">
        <v>1</v>
      </c>
      <c r="F5" s="375">
        <v>0</v>
      </c>
      <c r="G5" s="375">
        <v>1</v>
      </c>
      <c r="H5" s="15">
        <v>1</v>
      </c>
      <c r="I5" s="383">
        <v>2</v>
      </c>
    </row>
    <row r="6" ht="27.95" customHeight="1" spans="2:9">
      <c r="B6" s="374" t="s">
        <v>41</v>
      </c>
      <c r="C6" s="15">
        <v>20</v>
      </c>
      <c r="D6" s="15">
        <v>0</v>
      </c>
      <c r="E6" s="15">
        <v>1</v>
      </c>
      <c r="F6" s="375">
        <v>1</v>
      </c>
      <c r="G6" s="375">
        <v>2</v>
      </c>
      <c r="H6" s="15">
        <v>2</v>
      </c>
      <c r="I6" s="383">
        <v>3</v>
      </c>
    </row>
    <row r="7" ht="27.95" customHeight="1" spans="2:9">
      <c r="B7" s="374" t="s">
        <v>42</v>
      </c>
      <c r="C7" s="15">
        <v>32</v>
      </c>
      <c r="D7" s="15">
        <v>0</v>
      </c>
      <c r="E7" s="15">
        <v>1</v>
      </c>
      <c r="F7" s="375">
        <v>2</v>
      </c>
      <c r="G7" s="375">
        <v>3</v>
      </c>
      <c r="H7" s="15">
        <v>3</v>
      </c>
      <c r="I7" s="383">
        <v>4</v>
      </c>
    </row>
    <row r="8" ht="27.95" customHeight="1" spans="2:9">
      <c r="B8" s="374" t="s">
        <v>43</v>
      </c>
      <c r="C8" s="15">
        <v>50</v>
      </c>
      <c r="D8" s="15">
        <v>1</v>
      </c>
      <c r="E8" s="15">
        <v>2</v>
      </c>
      <c r="F8" s="375">
        <v>3</v>
      </c>
      <c r="G8" s="375">
        <v>4</v>
      </c>
      <c r="H8" s="15">
        <v>5</v>
      </c>
      <c r="I8" s="383">
        <v>6</v>
      </c>
    </row>
    <row r="9" ht="27.95" customHeight="1" spans="2:9">
      <c r="B9" s="374" t="s">
        <v>44</v>
      </c>
      <c r="C9" s="15">
        <v>80</v>
      </c>
      <c r="D9" s="15">
        <v>2</v>
      </c>
      <c r="E9" s="15">
        <v>3</v>
      </c>
      <c r="F9" s="375">
        <v>5</v>
      </c>
      <c r="G9" s="375">
        <v>6</v>
      </c>
      <c r="H9" s="15">
        <v>7</v>
      </c>
      <c r="I9" s="383">
        <v>8</v>
      </c>
    </row>
    <row r="10" ht="27.95" customHeight="1" spans="2:9">
      <c r="B10" s="374" t="s">
        <v>45</v>
      </c>
      <c r="C10" s="15">
        <v>125</v>
      </c>
      <c r="D10" s="15">
        <v>3</v>
      </c>
      <c r="E10" s="15">
        <v>4</v>
      </c>
      <c r="F10" s="375">
        <v>7</v>
      </c>
      <c r="G10" s="375">
        <v>8</v>
      </c>
      <c r="H10" s="15">
        <v>10</v>
      </c>
      <c r="I10" s="383">
        <v>11</v>
      </c>
    </row>
    <row r="11" ht="27.95" customHeight="1" spans="2:9">
      <c r="B11" s="374" t="s">
        <v>46</v>
      </c>
      <c r="C11" s="15">
        <v>200</v>
      </c>
      <c r="D11" s="15">
        <v>5</v>
      </c>
      <c r="E11" s="15">
        <v>6</v>
      </c>
      <c r="F11" s="375">
        <v>10</v>
      </c>
      <c r="G11" s="375">
        <v>11</v>
      </c>
      <c r="H11" s="15">
        <v>14</v>
      </c>
      <c r="I11" s="383">
        <v>15</v>
      </c>
    </row>
    <row r="12" ht="27.95" customHeight="1" spans="2:9">
      <c r="B12" s="376" t="s">
        <v>47</v>
      </c>
      <c r="C12" s="377">
        <v>315</v>
      </c>
      <c r="D12" s="377">
        <v>7</v>
      </c>
      <c r="E12" s="377">
        <v>8</v>
      </c>
      <c r="F12" s="378">
        <v>14</v>
      </c>
      <c r="G12" s="378">
        <v>15</v>
      </c>
      <c r="H12" s="377">
        <v>21</v>
      </c>
      <c r="I12" s="384">
        <v>22</v>
      </c>
    </row>
    <row r="14" spans="2:4">
      <c r="B14" s="379" t="s">
        <v>48</v>
      </c>
      <c r="C14" s="379"/>
      <c r="D14" s="37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topLeftCell="A25" workbookViewId="0">
      <selection activeCell="P45" sqref="P45"/>
    </sheetView>
  </sheetViews>
  <sheetFormatPr defaultColWidth="10.375" defaultRowHeight="16.5" customHeight="1"/>
  <cols>
    <col min="1" max="9" width="10.375" style="182"/>
    <col min="10" max="10" width="8.875" style="182" customWidth="1"/>
    <col min="11" max="11" width="12" style="182" customWidth="1"/>
    <col min="12" max="16384" width="10.375" style="182"/>
  </cols>
  <sheetData>
    <row r="1" ht="21" spans="1:11">
      <c r="A1" s="299" t="s">
        <v>49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ht="15" spans="1:11">
      <c r="A2" s="184" t="s">
        <v>50</v>
      </c>
      <c r="B2" s="185" t="s">
        <v>51</v>
      </c>
      <c r="C2" s="185"/>
      <c r="D2" s="186" t="s">
        <v>52</v>
      </c>
      <c r="E2" s="186"/>
      <c r="F2" s="187" t="s">
        <v>53</v>
      </c>
      <c r="G2" s="187"/>
      <c r="H2" s="188" t="s">
        <v>54</v>
      </c>
      <c r="I2" s="260" t="s">
        <v>55</v>
      </c>
      <c r="J2" s="260"/>
      <c r="K2" s="261"/>
    </row>
    <row r="3" ht="14.25" spans="1:11">
      <c r="A3" s="189" t="s">
        <v>56</v>
      </c>
      <c r="B3" s="190"/>
      <c r="C3" s="191"/>
      <c r="D3" s="192" t="s">
        <v>57</v>
      </c>
      <c r="E3" s="193"/>
      <c r="F3" s="193"/>
      <c r="G3" s="194"/>
      <c r="H3" s="192" t="s">
        <v>58</v>
      </c>
      <c r="I3" s="193"/>
      <c r="J3" s="193"/>
      <c r="K3" s="194"/>
    </row>
    <row r="4" ht="14.25" spans="1:11">
      <c r="A4" s="195" t="s">
        <v>59</v>
      </c>
      <c r="B4" s="221" t="s">
        <v>60</v>
      </c>
      <c r="C4" s="262"/>
      <c r="D4" s="195" t="s">
        <v>61</v>
      </c>
      <c r="E4" s="198"/>
      <c r="F4" s="199">
        <v>45392</v>
      </c>
      <c r="G4" s="200"/>
      <c r="H4" s="195" t="s">
        <v>62</v>
      </c>
      <c r="I4" s="198"/>
      <c r="J4" s="221" t="s">
        <v>63</v>
      </c>
      <c r="K4" s="262" t="s">
        <v>64</v>
      </c>
    </row>
    <row r="5" ht="14.25" spans="1:11">
      <c r="A5" s="201" t="s">
        <v>65</v>
      </c>
      <c r="B5" s="221" t="s">
        <v>66</v>
      </c>
      <c r="C5" s="262"/>
      <c r="D5" s="195" t="s">
        <v>67</v>
      </c>
      <c r="E5" s="198"/>
      <c r="F5" s="199">
        <v>45382</v>
      </c>
      <c r="G5" s="200"/>
      <c r="H5" s="195" t="s">
        <v>68</v>
      </c>
      <c r="I5" s="198"/>
      <c r="J5" s="221" t="s">
        <v>63</v>
      </c>
      <c r="K5" s="262" t="s">
        <v>64</v>
      </c>
    </row>
    <row r="6" ht="14.25" spans="1:11">
      <c r="A6" s="195" t="s">
        <v>69</v>
      </c>
      <c r="B6" s="196">
        <v>3</v>
      </c>
      <c r="C6" s="197">
        <v>6</v>
      </c>
      <c r="D6" s="201" t="s">
        <v>70</v>
      </c>
      <c r="E6" s="223"/>
      <c r="F6" s="199">
        <v>45394</v>
      </c>
      <c r="G6" s="200"/>
      <c r="H6" s="195" t="s">
        <v>71</v>
      </c>
      <c r="I6" s="198"/>
      <c r="J6" s="221" t="s">
        <v>63</v>
      </c>
      <c r="K6" s="262" t="s">
        <v>64</v>
      </c>
    </row>
    <row r="7" ht="14.25" spans="1:11">
      <c r="A7" s="195" t="s">
        <v>72</v>
      </c>
      <c r="B7" s="300">
        <v>2838</v>
      </c>
      <c r="C7" s="301"/>
      <c r="D7" s="201" t="s">
        <v>73</v>
      </c>
      <c r="E7" s="222"/>
      <c r="F7" s="199">
        <v>45397</v>
      </c>
      <c r="G7" s="200"/>
      <c r="H7" s="195" t="s">
        <v>74</v>
      </c>
      <c r="I7" s="198"/>
      <c r="J7" s="221" t="s">
        <v>63</v>
      </c>
      <c r="K7" s="262" t="s">
        <v>64</v>
      </c>
    </row>
    <row r="8" ht="15" spans="1:11">
      <c r="A8" s="302"/>
      <c r="B8" s="208"/>
      <c r="C8" s="209"/>
      <c r="D8" s="207" t="s">
        <v>75</v>
      </c>
      <c r="E8" s="210"/>
      <c r="F8" s="211">
        <v>45398</v>
      </c>
      <c r="G8" s="212"/>
      <c r="H8" s="207" t="s">
        <v>76</v>
      </c>
      <c r="I8" s="210"/>
      <c r="J8" s="231" t="s">
        <v>63</v>
      </c>
      <c r="K8" s="264" t="s">
        <v>64</v>
      </c>
    </row>
    <row r="9" ht="15" spans="1:11">
      <c r="A9" s="303" t="s">
        <v>77</v>
      </c>
      <c r="B9" s="304"/>
      <c r="C9" s="304"/>
      <c r="D9" s="304"/>
      <c r="E9" s="304"/>
      <c r="F9" s="304"/>
      <c r="G9" s="304"/>
      <c r="H9" s="304"/>
      <c r="I9" s="304"/>
      <c r="J9" s="304"/>
      <c r="K9" s="346"/>
    </row>
    <row r="10" ht="15" spans="1:11">
      <c r="A10" s="305" t="s">
        <v>78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47"/>
    </row>
    <row r="11" ht="14.25" spans="1:11">
      <c r="A11" s="307" t="s">
        <v>79</v>
      </c>
      <c r="B11" s="308" t="s">
        <v>80</v>
      </c>
      <c r="C11" s="309" t="s">
        <v>81</v>
      </c>
      <c r="D11" s="310"/>
      <c r="E11" s="311" t="s">
        <v>82</v>
      </c>
      <c r="F11" s="308" t="s">
        <v>80</v>
      </c>
      <c r="G11" s="309" t="s">
        <v>81</v>
      </c>
      <c r="H11" s="309" t="s">
        <v>83</v>
      </c>
      <c r="I11" s="311" t="s">
        <v>84</v>
      </c>
      <c r="J11" s="308" t="s">
        <v>80</v>
      </c>
      <c r="K11" s="348" t="s">
        <v>81</v>
      </c>
    </row>
    <row r="12" ht="14.25" spans="1:11">
      <c r="A12" s="201" t="s">
        <v>85</v>
      </c>
      <c r="B12" s="220" t="s">
        <v>80</v>
      </c>
      <c r="C12" s="221" t="s">
        <v>81</v>
      </c>
      <c r="D12" s="222"/>
      <c r="E12" s="223" t="s">
        <v>86</v>
      </c>
      <c r="F12" s="220" t="s">
        <v>80</v>
      </c>
      <c r="G12" s="221" t="s">
        <v>81</v>
      </c>
      <c r="H12" s="221" t="s">
        <v>83</v>
      </c>
      <c r="I12" s="223" t="s">
        <v>87</v>
      </c>
      <c r="J12" s="220" t="s">
        <v>80</v>
      </c>
      <c r="K12" s="262" t="s">
        <v>81</v>
      </c>
    </row>
    <row r="13" ht="14.25" spans="1:11">
      <c r="A13" s="201" t="s">
        <v>88</v>
      </c>
      <c r="B13" s="220" t="s">
        <v>80</v>
      </c>
      <c r="C13" s="221" t="s">
        <v>81</v>
      </c>
      <c r="D13" s="222"/>
      <c r="E13" s="223" t="s">
        <v>89</v>
      </c>
      <c r="F13" s="221" t="s">
        <v>90</v>
      </c>
      <c r="G13" s="221" t="s">
        <v>91</v>
      </c>
      <c r="H13" s="221" t="s">
        <v>83</v>
      </c>
      <c r="I13" s="223" t="s">
        <v>92</v>
      </c>
      <c r="J13" s="220" t="s">
        <v>80</v>
      </c>
      <c r="K13" s="262" t="s">
        <v>81</v>
      </c>
    </row>
    <row r="14" ht="15" spans="1:11">
      <c r="A14" s="207" t="s">
        <v>93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66"/>
    </row>
    <row r="15" ht="15" spans="1:11">
      <c r="A15" s="305" t="s">
        <v>94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47"/>
    </row>
    <row r="16" ht="14.25" spans="1:11">
      <c r="A16" s="312" t="s">
        <v>95</v>
      </c>
      <c r="B16" s="309" t="s">
        <v>90</v>
      </c>
      <c r="C16" s="309" t="s">
        <v>91</v>
      </c>
      <c r="D16" s="313"/>
      <c r="E16" s="314" t="s">
        <v>96</v>
      </c>
      <c r="F16" s="309" t="s">
        <v>90</v>
      </c>
      <c r="G16" s="309" t="s">
        <v>91</v>
      </c>
      <c r="H16" s="315"/>
      <c r="I16" s="314" t="s">
        <v>97</v>
      </c>
      <c r="J16" s="309" t="s">
        <v>90</v>
      </c>
      <c r="K16" s="348" t="s">
        <v>91</v>
      </c>
    </row>
    <row r="17" customHeight="1" spans="1:22">
      <c r="A17" s="205" t="s">
        <v>98</v>
      </c>
      <c r="B17" s="221" t="s">
        <v>90</v>
      </c>
      <c r="C17" s="221" t="s">
        <v>91</v>
      </c>
      <c r="D17" s="196"/>
      <c r="E17" s="237" t="s">
        <v>99</v>
      </c>
      <c r="F17" s="221" t="s">
        <v>90</v>
      </c>
      <c r="G17" s="221" t="s">
        <v>91</v>
      </c>
      <c r="H17" s="316"/>
      <c r="I17" s="237" t="s">
        <v>100</v>
      </c>
      <c r="J17" s="221" t="s">
        <v>90</v>
      </c>
      <c r="K17" s="262" t="s">
        <v>91</v>
      </c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</row>
    <row r="18" ht="18" customHeight="1" spans="1:11">
      <c r="A18" s="317" t="s">
        <v>101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50"/>
    </row>
    <row r="19" s="298" customFormat="1" ht="18" customHeight="1" spans="1:11">
      <c r="A19" s="305" t="s">
        <v>102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47"/>
    </row>
    <row r="20" customHeight="1" spans="1:11">
      <c r="A20" s="319" t="s">
        <v>103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51"/>
    </row>
    <row r="21" ht="21.75" customHeight="1" spans="1:11">
      <c r="A21" s="321" t="s">
        <v>104</v>
      </c>
      <c r="B21" s="237" t="s">
        <v>105</v>
      </c>
      <c r="C21" s="237" t="s">
        <v>106</v>
      </c>
      <c r="D21" s="237" t="s">
        <v>107</v>
      </c>
      <c r="E21" s="237" t="s">
        <v>108</v>
      </c>
      <c r="F21" s="237" t="s">
        <v>109</v>
      </c>
      <c r="G21" s="237" t="s">
        <v>110</v>
      </c>
      <c r="H21" s="237" t="s">
        <v>111</v>
      </c>
      <c r="I21" s="237" t="s">
        <v>112</v>
      </c>
      <c r="J21" s="237" t="s">
        <v>113</v>
      </c>
      <c r="K21" s="274" t="s">
        <v>114</v>
      </c>
    </row>
    <row r="22" customHeight="1" spans="1:11">
      <c r="A22" s="27" t="s">
        <v>115</v>
      </c>
      <c r="B22" s="322"/>
      <c r="C22" s="322"/>
      <c r="D22" s="322">
        <v>1</v>
      </c>
      <c r="E22" s="322">
        <v>1</v>
      </c>
      <c r="F22" s="322">
        <v>1</v>
      </c>
      <c r="G22" s="322">
        <v>1</v>
      </c>
      <c r="H22" s="322">
        <v>1</v>
      </c>
      <c r="I22" s="322">
        <v>1</v>
      </c>
      <c r="J22" s="322"/>
      <c r="K22" s="352"/>
    </row>
    <row r="23" customHeight="1" spans="1:11">
      <c r="A23" s="27" t="s">
        <v>116</v>
      </c>
      <c r="B23" s="322"/>
      <c r="C23" s="322"/>
      <c r="D23" s="322">
        <v>1</v>
      </c>
      <c r="E23" s="322">
        <v>1</v>
      </c>
      <c r="F23" s="322">
        <v>1</v>
      </c>
      <c r="G23" s="322">
        <v>1</v>
      </c>
      <c r="H23" s="322">
        <v>1</v>
      </c>
      <c r="I23" s="322">
        <v>1</v>
      </c>
      <c r="J23" s="322"/>
      <c r="K23" s="353"/>
    </row>
    <row r="24" customHeight="1" spans="1:11">
      <c r="A24" s="14" t="s">
        <v>117</v>
      </c>
      <c r="B24" s="322"/>
      <c r="C24" s="322"/>
      <c r="D24" s="322">
        <v>1</v>
      </c>
      <c r="E24" s="322">
        <v>1</v>
      </c>
      <c r="F24" s="322">
        <v>1</v>
      </c>
      <c r="G24" s="322">
        <v>1</v>
      </c>
      <c r="H24" s="322">
        <v>1</v>
      </c>
      <c r="I24" s="322">
        <v>1</v>
      </c>
      <c r="J24" s="322"/>
      <c r="K24" s="353"/>
    </row>
    <row r="25" customHeight="1" spans="1:11">
      <c r="A25" s="206"/>
      <c r="B25" s="322"/>
      <c r="C25" s="322"/>
      <c r="D25" s="322"/>
      <c r="E25" s="322"/>
      <c r="F25" s="322"/>
      <c r="G25" s="322"/>
      <c r="H25" s="322"/>
      <c r="I25" s="322"/>
      <c r="J25" s="322"/>
      <c r="K25" s="354"/>
    </row>
    <row r="26" customHeight="1" spans="1:11">
      <c r="A26" s="206"/>
      <c r="B26" s="322"/>
      <c r="C26" s="322"/>
      <c r="D26" s="322"/>
      <c r="E26" s="322"/>
      <c r="F26" s="322"/>
      <c r="G26" s="322"/>
      <c r="H26" s="322"/>
      <c r="I26" s="322"/>
      <c r="J26" s="322"/>
      <c r="K26" s="354"/>
    </row>
    <row r="27" customHeight="1" spans="1:11">
      <c r="A27" s="206"/>
      <c r="B27" s="322"/>
      <c r="C27" s="322"/>
      <c r="D27" s="322"/>
      <c r="E27" s="322"/>
      <c r="F27" s="322"/>
      <c r="G27" s="322"/>
      <c r="H27" s="322"/>
      <c r="I27" s="322"/>
      <c r="J27" s="322"/>
      <c r="K27" s="354"/>
    </row>
    <row r="28" customHeight="1" spans="1:11">
      <c r="A28" s="206"/>
      <c r="B28" s="322"/>
      <c r="C28" s="322"/>
      <c r="D28" s="322"/>
      <c r="E28" s="322"/>
      <c r="F28" s="322"/>
      <c r="G28" s="322"/>
      <c r="H28" s="322"/>
      <c r="I28" s="322"/>
      <c r="J28" s="322"/>
      <c r="K28" s="354"/>
    </row>
    <row r="29" ht="18" customHeight="1" spans="1:11">
      <c r="A29" s="323" t="s">
        <v>118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55"/>
    </row>
    <row r="30" ht="18.75" customHeight="1" spans="1:11">
      <c r="A30" s="325" t="s">
        <v>119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56"/>
    </row>
    <row r="31" ht="18.75" customHeight="1" spans="1:11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57"/>
    </row>
    <row r="32" ht="18" customHeight="1" spans="1:11">
      <c r="A32" s="323" t="s">
        <v>120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55"/>
    </row>
    <row r="33" ht="14.25" spans="1:11">
      <c r="A33" s="329" t="s">
        <v>121</v>
      </c>
      <c r="B33" s="330"/>
      <c r="C33" s="330"/>
      <c r="D33" s="330"/>
      <c r="E33" s="330"/>
      <c r="F33" s="330"/>
      <c r="G33" s="330"/>
      <c r="H33" s="330"/>
      <c r="I33" s="330"/>
      <c r="J33" s="330"/>
      <c r="K33" s="358"/>
    </row>
    <row r="34" ht="15" spans="1:11">
      <c r="A34" s="118" t="s">
        <v>122</v>
      </c>
      <c r="B34" s="119"/>
      <c r="C34" s="221" t="s">
        <v>63</v>
      </c>
      <c r="D34" s="221" t="s">
        <v>64</v>
      </c>
      <c r="E34" s="331" t="s">
        <v>123</v>
      </c>
      <c r="F34" s="332"/>
      <c r="G34" s="332"/>
      <c r="H34" s="332"/>
      <c r="I34" s="332"/>
      <c r="J34" s="332"/>
      <c r="K34" s="359"/>
    </row>
    <row r="35" ht="15" spans="1:11">
      <c r="A35" s="333" t="s">
        <v>124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</row>
    <row r="36" ht="14.25" spans="1:11">
      <c r="A36" s="334" t="s">
        <v>125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60"/>
    </row>
    <row r="37" ht="14.25" spans="1:11">
      <c r="A37" s="244" t="s">
        <v>126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77"/>
    </row>
    <row r="38" ht="14.25" spans="1:11">
      <c r="A38" s="244" t="s">
        <v>127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ht="14.25" spans="1:11">
      <c r="A39" s="244" t="s">
        <v>128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ht="14.25" spans="1:11">
      <c r="A40" s="244" t="s">
        <v>129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77"/>
    </row>
    <row r="41" ht="14.25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7"/>
    </row>
    <row r="42" ht="14.25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7"/>
    </row>
    <row r="43" ht="15" spans="1:11">
      <c r="A43" s="239" t="s">
        <v>130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5"/>
    </row>
    <row r="44" ht="15" spans="1:11">
      <c r="A44" s="305" t="s">
        <v>131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47"/>
    </row>
    <row r="45" ht="14.25" spans="1:11">
      <c r="A45" s="312" t="s">
        <v>132</v>
      </c>
      <c r="B45" s="309" t="s">
        <v>90</v>
      </c>
      <c r="C45" s="309" t="s">
        <v>91</v>
      </c>
      <c r="D45" s="309" t="s">
        <v>83</v>
      </c>
      <c r="E45" s="314" t="s">
        <v>133</v>
      </c>
      <c r="F45" s="309" t="s">
        <v>90</v>
      </c>
      <c r="G45" s="309" t="s">
        <v>91</v>
      </c>
      <c r="H45" s="309" t="s">
        <v>83</v>
      </c>
      <c r="I45" s="314" t="s">
        <v>134</v>
      </c>
      <c r="J45" s="309" t="s">
        <v>90</v>
      </c>
      <c r="K45" s="348" t="s">
        <v>91</v>
      </c>
    </row>
    <row r="46" ht="14.25" spans="1:11">
      <c r="A46" s="205" t="s">
        <v>82</v>
      </c>
      <c r="B46" s="221" t="s">
        <v>90</v>
      </c>
      <c r="C46" s="221" t="s">
        <v>91</v>
      </c>
      <c r="D46" s="221" t="s">
        <v>83</v>
      </c>
      <c r="E46" s="237" t="s">
        <v>89</v>
      </c>
      <c r="F46" s="221" t="s">
        <v>90</v>
      </c>
      <c r="G46" s="221" t="s">
        <v>91</v>
      </c>
      <c r="H46" s="221" t="s">
        <v>83</v>
      </c>
      <c r="I46" s="237" t="s">
        <v>100</v>
      </c>
      <c r="J46" s="221" t="s">
        <v>90</v>
      </c>
      <c r="K46" s="262" t="s">
        <v>91</v>
      </c>
    </row>
    <row r="47" ht="15" spans="1:11">
      <c r="A47" s="207" t="s">
        <v>93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66"/>
    </row>
    <row r="48" ht="15" spans="1:11">
      <c r="A48" s="333" t="s">
        <v>135</v>
      </c>
      <c r="B48" s="333"/>
      <c r="C48" s="333"/>
      <c r="D48" s="333"/>
      <c r="E48" s="333"/>
      <c r="F48" s="333"/>
      <c r="G48" s="333"/>
      <c r="H48" s="333"/>
      <c r="I48" s="333"/>
      <c r="J48" s="333"/>
      <c r="K48" s="333"/>
    </row>
    <row r="49" ht="15" spans="1:11">
      <c r="A49" s="334"/>
      <c r="B49" s="335"/>
      <c r="C49" s="335"/>
      <c r="D49" s="335"/>
      <c r="E49" s="335"/>
      <c r="F49" s="335"/>
      <c r="G49" s="335"/>
      <c r="H49" s="335"/>
      <c r="I49" s="335"/>
      <c r="J49" s="335"/>
      <c r="K49" s="360"/>
    </row>
    <row r="50" ht="15" spans="1:11">
      <c r="A50" s="336" t="s">
        <v>136</v>
      </c>
      <c r="B50" s="337" t="s">
        <v>137</v>
      </c>
      <c r="C50" s="337"/>
      <c r="D50" s="338" t="s">
        <v>138</v>
      </c>
      <c r="E50" s="339" t="s">
        <v>139</v>
      </c>
      <c r="F50" s="340" t="s">
        <v>140</v>
      </c>
      <c r="G50" s="341">
        <v>45398</v>
      </c>
      <c r="H50" s="342" t="s">
        <v>141</v>
      </c>
      <c r="I50" s="361"/>
      <c r="J50" s="362" t="s">
        <v>142</v>
      </c>
      <c r="K50" s="363"/>
    </row>
    <row r="51" ht="15" spans="1:11">
      <c r="A51" s="333" t="s">
        <v>143</v>
      </c>
      <c r="B51" s="333"/>
      <c r="C51" s="333"/>
      <c r="D51" s="333"/>
      <c r="E51" s="333"/>
      <c r="F51" s="333"/>
      <c r="G51" s="333"/>
      <c r="H51" s="333"/>
      <c r="I51" s="333"/>
      <c r="J51" s="333"/>
      <c r="K51" s="333"/>
    </row>
    <row r="52" ht="15" spans="1:11">
      <c r="A52" s="343"/>
      <c r="B52" s="344"/>
      <c r="C52" s="344"/>
      <c r="D52" s="344"/>
      <c r="E52" s="344"/>
      <c r="F52" s="344"/>
      <c r="G52" s="344"/>
      <c r="H52" s="344"/>
      <c r="I52" s="344"/>
      <c r="J52" s="344"/>
      <c r="K52" s="364"/>
    </row>
    <row r="53" ht="15" spans="1:11">
      <c r="A53" s="336" t="s">
        <v>136</v>
      </c>
      <c r="B53" s="337" t="s">
        <v>137</v>
      </c>
      <c r="C53" s="337"/>
      <c r="D53" s="338" t="s">
        <v>138</v>
      </c>
      <c r="E53" s="345" t="s">
        <v>139</v>
      </c>
      <c r="F53" s="340" t="s">
        <v>144</v>
      </c>
      <c r="G53" s="341"/>
      <c r="H53" s="342" t="s">
        <v>141</v>
      </c>
      <c r="I53" s="361"/>
      <c r="J53" s="362"/>
      <c r="K53" s="3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P10" sqref="P10"/>
    </sheetView>
  </sheetViews>
  <sheetFormatPr defaultColWidth="9" defaultRowHeight="26.1" customHeight="1"/>
  <cols>
    <col min="1" max="1" width="17.125" style="86" customWidth="1"/>
    <col min="2" max="7" width="9.375" style="86" customWidth="1"/>
    <col min="8" max="8" width="1.375" style="86" customWidth="1"/>
    <col min="9" max="9" width="16.5" style="86" customWidth="1"/>
    <col min="10" max="10" width="17" style="86" customWidth="1"/>
    <col min="11" max="11" width="18.5" style="86" customWidth="1"/>
    <col min="12" max="12" width="16.625" style="86" customWidth="1"/>
    <col min="13" max="13" width="14.125" style="86" customWidth="1"/>
    <col min="14" max="14" width="16.375" style="86" customWidth="1"/>
    <col min="15" max="16384" width="9" style="86"/>
  </cols>
  <sheetData>
    <row r="1" ht="30" customHeight="1" spans="1:14">
      <c r="A1" s="62" t="s">
        <v>145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ht="29.1" customHeight="1" spans="1:14">
      <c r="A2" s="64" t="s">
        <v>59</v>
      </c>
      <c r="B2" s="65" t="s">
        <v>60</v>
      </c>
      <c r="C2" s="65"/>
      <c r="D2" s="66" t="s">
        <v>65</v>
      </c>
      <c r="E2" s="65" t="s">
        <v>66</v>
      </c>
      <c r="F2" s="65"/>
      <c r="G2" s="65"/>
      <c r="H2" s="67"/>
      <c r="I2" s="88" t="s">
        <v>54</v>
      </c>
      <c r="J2" s="65" t="s">
        <v>55</v>
      </c>
      <c r="K2" s="65"/>
      <c r="L2" s="65"/>
      <c r="M2" s="65"/>
      <c r="N2" s="89"/>
    </row>
    <row r="3" ht="29.1" customHeight="1" spans="1:14">
      <c r="A3" s="68" t="s">
        <v>146</v>
      </c>
      <c r="B3" s="69" t="s">
        <v>147</v>
      </c>
      <c r="C3" s="69"/>
      <c r="D3" s="69"/>
      <c r="E3" s="69"/>
      <c r="F3" s="69"/>
      <c r="G3" s="69"/>
      <c r="H3" s="70"/>
      <c r="I3" s="90" t="s">
        <v>148</v>
      </c>
      <c r="J3" s="90"/>
      <c r="K3" s="90"/>
      <c r="L3" s="90"/>
      <c r="M3" s="90"/>
      <c r="N3" s="91"/>
    </row>
    <row r="4" ht="29.1" customHeight="1" spans="1:14">
      <c r="A4" s="68"/>
      <c r="B4" s="71" t="s">
        <v>107</v>
      </c>
      <c r="C4" s="71" t="s">
        <v>108</v>
      </c>
      <c r="D4" s="72" t="s">
        <v>109</v>
      </c>
      <c r="E4" s="71" t="s">
        <v>110</v>
      </c>
      <c r="F4" s="71" t="s">
        <v>111</v>
      </c>
      <c r="G4" s="71" t="s">
        <v>112</v>
      </c>
      <c r="H4" s="70"/>
      <c r="I4" s="71" t="s">
        <v>107</v>
      </c>
      <c r="J4" s="71" t="s">
        <v>108</v>
      </c>
      <c r="K4" s="72" t="s">
        <v>109</v>
      </c>
      <c r="L4" s="71" t="s">
        <v>110</v>
      </c>
      <c r="M4" s="71" t="s">
        <v>111</v>
      </c>
      <c r="N4" s="71" t="s">
        <v>112</v>
      </c>
    </row>
    <row r="5" ht="29.1" customHeight="1" spans="1:14">
      <c r="A5" s="68"/>
      <c r="B5" s="73" t="s">
        <v>149</v>
      </c>
      <c r="C5" s="74" t="s">
        <v>150</v>
      </c>
      <c r="D5" s="73" t="s">
        <v>151</v>
      </c>
      <c r="E5" s="73" t="s">
        <v>152</v>
      </c>
      <c r="F5" s="73" t="s">
        <v>153</v>
      </c>
      <c r="G5" s="73" t="s">
        <v>154</v>
      </c>
      <c r="H5" s="70"/>
      <c r="I5" s="288"/>
      <c r="J5" s="288"/>
      <c r="K5" s="288" t="s">
        <v>116</v>
      </c>
      <c r="L5" s="288"/>
      <c r="M5" s="288"/>
      <c r="N5" s="288"/>
    </row>
    <row r="6" ht="29.1" customHeight="1" spans="1:14">
      <c r="A6" s="75" t="s">
        <v>155</v>
      </c>
      <c r="B6" s="76">
        <f>C6-2</f>
        <v>56</v>
      </c>
      <c r="C6" s="77">
        <v>58</v>
      </c>
      <c r="D6" s="76">
        <f>C6+2</f>
        <v>60</v>
      </c>
      <c r="E6" s="76">
        <f>D6+2</f>
        <v>62</v>
      </c>
      <c r="F6" s="76">
        <f>E6+1</f>
        <v>63</v>
      </c>
      <c r="G6" s="76">
        <f>F6+1</f>
        <v>64</v>
      </c>
      <c r="H6" s="70"/>
      <c r="I6" s="94"/>
      <c r="J6" s="94"/>
      <c r="K6" s="94" t="s">
        <v>156</v>
      </c>
      <c r="L6" s="94"/>
      <c r="M6" s="94"/>
      <c r="N6" s="289"/>
    </row>
    <row r="7" ht="29.1" customHeight="1" spans="1:14">
      <c r="A7" s="73" t="s">
        <v>157</v>
      </c>
      <c r="B7" s="76">
        <f t="shared" ref="B7:B9" si="0">C7-4</f>
        <v>88</v>
      </c>
      <c r="C7" s="78" t="s">
        <v>158</v>
      </c>
      <c r="D7" s="76">
        <f t="shared" ref="D7:D9" si="1">C7+4</f>
        <v>96</v>
      </c>
      <c r="E7" s="76">
        <f>D7+4</f>
        <v>100</v>
      </c>
      <c r="F7" s="76">
        <f t="shared" ref="F7:F9" si="2">E7+6</f>
        <v>106</v>
      </c>
      <c r="G7" s="76">
        <f>F7+6</f>
        <v>112</v>
      </c>
      <c r="H7" s="70"/>
      <c r="I7" s="94"/>
      <c r="J7" s="94"/>
      <c r="K7" s="94" t="s">
        <v>159</v>
      </c>
      <c r="L7" s="94"/>
      <c r="M7" s="177"/>
      <c r="N7" s="290"/>
    </row>
    <row r="8" ht="29.1" customHeight="1" spans="1:14">
      <c r="A8" s="73" t="s">
        <v>160</v>
      </c>
      <c r="B8" s="76">
        <f t="shared" si="0"/>
        <v>84</v>
      </c>
      <c r="C8" s="78" t="s">
        <v>161</v>
      </c>
      <c r="D8" s="76">
        <f t="shared" si="1"/>
        <v>92</v>
      </c>
      <c r="E8" s="76">
        <f>D8+5</f>
        <v>97</v>
      </c>
      <c r="F8" s="76">
        <f t="shared" si="2"/>
        <v>103</v>
      </c>
      <c r="G8" s="76">
        <f>F8+7</f>
        <v>110</v>
      </c>
      <c r="H8" s="70"/>
      <c r="I8" s="94"/>
      <c r="J8" s="94"/>
      <c r="K8" s="94" t="s">
        <v>162</v>
      </c>
      <c r="L8" s="94"/>
      <c r="M8" s="177"/>
      <c r="N8" s="178"/>
    </row>
    <row r="9" ht="29.1" customHeight="1" spans="1:14">
      <c r="A9" s="73" t="s">
        <v>163</v>
      </c>
      <c r="B9" s="76">
        <f t="shared" si="0"/>
        <v>90</v>
      </c>
      <c r="C9" s="78" t="s">
        <v>164</v>
      </c>
      <c r="D9" s="76">
        <f t="shared" si="1"/>
        <v>98</v>
      </c>
      <c r="E9" s="76">
        <f>D9+5</f>
        <v>103</v>
      </c>
      <c r="F9" s="76">
        <f t="shared" si="2"/>
        <v>109</v>
      </c>
      <c r="G9" s="76">
        <f>F9+7</f>
        <v>116</v>
      </c>
      <c r="H9" s="70"/>
      <c r="I9" s="94"/>
      <c r="J9" s="94"/>
      <c r="K9" s="94" t="s">
        <v>162</v>
      </c>
      <c r="L9" s="94"/>
      <c r="M9" s="177"/>
      <c r="N9" s="291"/>
    </row>
    <row r="10" ht="29.1" customHeight="1" spans="1:14">
      <c r="A10" s="79" t="s">
        <v>165</v>
      </c>
      <c r="B10" s="80">
        <f>C10-1</f>
        <v>36.5</v>
      </c>
      <c r="C10" s="81">
        <v>37.5</v>
      </c>
      <c r="D10" s="80">
        <f>C10+1</f>
        <v>38.5</v>
      </c>
      <c r="E10" s="80">
        <f>D10+1</f>
        <v>39.5</v>
      </c>
      <c r="F10" s="80">
        <f>E10+1.2</f>
        <v>40.7</v>
      </c>
      <c r="G10" s="80">
        <f>F10+1.2</f>
        <v>41.9</v>
      </c>
      <c r="H10" s="70"/>
      <c r="I10" s="94"/>
      <c r="J10" s="94"/>
      <c r="K10" s="94" t="s">
        <v>166</v>
      </c>
      <c r="L10" s="94"/>
      <c r="M10" s="177"/>
      <c r="N10" s="290"/>
    </row>
    <row r="11" ht="29.1" customHeight="1" spans="1:14">
      <c r="A11" s="79" t="s">
        <v>167</v>
      </c>
      <c r="B11" s="82">
        <f>C11-0.5</f>
        <v>17</v>
      </c>
      <c r="C11" s="81">
        <v>17.5</v>
      </c>
      <c r="D11" s="82">
        <f t="shared" ref="D11:G11" si="3">C11+0.5</f>
        <v>18</v>
      </c>
      <c r="E11" s="82">
        <f t="shared" si="3"/>
        <v>18.5</v>
      </c>
      <c r="F11" s="82">
        <f t="shared" si="3"/>
        <v>19</v>
      </c>
      <c r="G11" s="82">
        <f t="shared" si="3"/>
        <v>19.5</v>
      </c>
      <c r="H11" s="70"/>
      <c r="I11" s="94"/>
      <c r="J11" s="94"/>
      <c r="K11" s="94" t="s">
        <v>168</v>
      </c>
      <c r="L11" s="94"/>
      <c r="M11" s="177"/>
      <c r="N11" s="290"/>
    </row>
    <row r="12" ht="29.1" customHeight="1" spans="1:14">
      <c r="A12" s="73" t="s">
        <v>169</v>
      </c>
      <c r="B12" s="83">
        <f>C12-0.7</f>
        <v>15.8</v>
      </c>
      <c r="C12" s="77">
        <v>16.5</v>
      </c>
      <c r="D12" s="83">
        <f>C12+0.7</f>
        <v>17.2</v>
      </c>
      <c r="E12" s="83">
        <f>D12+0.7</f>
        <v>17.9</v>
      </c>
      <c r="F12" s="83">
        <f>E12+1</f>
        <v>18.9</v>
      </c>
      <c r="G12" s="83">
        <f>F12+1</f>
        <v>19.9</v>
      </c>
      <c r="H12" s="70"/>
      <c r="I12" s="94"/>
      <c r="J12" s="94"/>
      <c r="K12" s="94" t="s">
        <v>168</v>
      </c>
      <c r="L12" s="94"/>
      <c r="M12" s="177"/>
      <c r="N12" s="178"/>
    </row>
    <row r="13" ht="29.1" customHeight="1" spans="1:14">
      <c r="A13" s="73" t="s">
        <v>170</v>
      </c>
      <c r="B13" s="83">
        <f>C13-0.7</f>
        <v>15.3</v>
      </c>
      <c r="C13" s="77">
        <v>16</v>
      </c>
      <c r="D13" s="83">
        <f>C13+0.7</f>
        <v>16.7</v>
      </c>
      <c r="E13" s="83">
        <f>D13+0.7</f>
        <v>17.4</v>
      </c>
      <c r="F13" s="83">
        <f>E13+0.9</f>
        <v>18.3</v>
      </c>
      <c r="G13" s="83">
        <f>F13+0.9</f>
        <v>19.2</v>
      </c>
      <c r="H13" s="70"/>
      <c r="I13" s="94"/>
      <c r="J13" s="94"/>
      <c r="K13" s="94" t="s">
        <v>171</v>
      </c>
      <c r="L13" s="94"/>
      <c r="M13" s="177"/>
      <c r="N13" s="292"/>
    </row>
    <row r="14" ht="29.1" customHeight="1" spans="1:14">
      <c r="A14" s="73" t="s">
        <v>172</v>
      </c>
      <c r="B14" s="76">
        <f>C14-1</f>
        <v>39</v>
      </c>
      <c r="C14" s="77">
        <v>40</v>
      </c>
      <c r="D14" s="76">
        <f>C14+1</f>
        <v>41</v>
      </c>
      <c r="E14" s="76">
        <f>D14+1</f>
        <v>42</v>
      </c>
      <c r="F14" s="76">
        <f>E14+1.5</f>
        <v>43.5</v>
      </c>
      <c r="G14" s="76">
        <f>F14+1.5</f>
        <v>45</v>
      </c>
      <c r="H14" s="70"/>
      <c r="I14" s="94"/>
      <c r="J14" s="94"/>
      <c r="K14" s="94" t="s">
        <v>171</v>
      </c>
      <c r="L14" s="94"/>
      <c r="M14" s="177"/>
      <c r="N14" s="292"/>
    </row>
    <row r="15" ht="29.1" customHeight="1" spans="1:14">
      <c r="A15" s="73" t="s">
        <v>173</v>
      </c>
      <c r="B15" s="76">
        <f t="shared" ref="B15:B17" si="4">C15</f>
        <v>13</v>
      </c>
      <c r="C15" s="77">
        <v>13</v>
      </c>
      <c r="D15" s="76">
        <f t="shared" ref="D15:G15" si="5">C15</f>
        <v>13</v>
      </c>
      <c r="E15" s="76">
        <f t="shared" si="5"/>
        <v>13</v>
      </c>
      <c r="F15" s="76">
        <f t="shared" si="5"/>
        <v>13</v>
      </c>
      <c r="G15" s="76">
        <f t="shared" si="5"/>
        <v>13</v>
      </c>
      <c r="H15" s="70"/>
      <c r="I15" s="94"/>
      <c r="J15" s="94"/>
      <c r="K15" s="94"/>
      <c r="L15" s="94"/>
      <c r="M15" s="177"/>
      <c r="N15" s="292"/>
    </row>
    <row r="16" ht="29.1" customHeight="1" spans="1:14">
      <c r="A16" s="73" t="s">
        <v>174</v>
      </c>
      <c r="B16" s="76">
        <f t="shared" si="4"/>
        <v>2.5</v>
      </c>
      <c r="C16" s="77">
        <v>2.5</v>
      </c>
      <c r="D16" s="76">
        <f t="shared" ref="D16:G16" si="6">C16</f>
        <v>2.5</v>
      </c>
      <c r="E16" s="76">
        <f t="shared" si="6"/>
        <v>2.5</v>
      </c>
      <c r="F16" s="76">
        <f t="shared" si="6"/>
        <v>2.5</v>
      </c>
      <c r="G16" s="76">
        <f t="shared" si="6"/>
        <v>2.5</v>
      </c>
      <c r="H16" s="70"/>
      <c r="I16" s="94"/>
      <c r="J16" s="94"/>
      <c r="K16" s="94" t="s">
        <v>175</v>
      </c>
      <c r="L16" s="94"/>
      <c r="M16" s="177"/>
      <c r="N16" s="292"/>
    </row>
    <row r="17" ht="29.1" customHeight="1" spans="1:14">
      <c r="A17" s="73" t="s">
        <v>176</v>
      </c>
      <c r="B17" s="76">
        <f t="shared" si="4"/>
        <v>1.6</v>
      </c>
      <c r="C17" s="77">
        <v>1.6</v>
      </c>
      <c r="D17" s="76">
        <f t="shared" ref="D17:G17" si="7">C17</f>
        <v>1.6</v>
      </c>
      <c r="E17" s="76">
        <f t="shared" si="7"/>
        <v>1.6</v>
      </c>
      <c r="F17" s="76">
        <f t="shared" si="7"/>
        <v>1.6</v>
      </c>
      <c r="G17" s="76">
        <f t="shared" si="7"/>
        <v>1.6</v>
      </c>
      <c r="H17" s="84"/>
      <c r="I17" s="293"/>
      <c r="J17" s="294"/>
      <c r="K17" s="295"/>
      <c r="L17" s="296"/>
      <c r="M17" s="296"/>
      <c r="N17" s="297"/>
    </row>
    <row r="18" ht="15" spans="1:14">
      <c r="A18" s="285" t="s">
        <v>123</v>
      </c>
      <c r="B18" s="286"/>
      <c r="C18" s="286"/>
      <c r="D18" s="287"/>
      <c r="E18" s="287"/>
      <c r="F18" s="287"/>
      <c r="G18" s="287"/>
      <c r="H18" s="87"/>
      <c r="I18" s="87"/>
      <c r="J18" s="87"/>
      <c r="K18" s="87"/>
      <c r="L18" s="87"/>
      <c r="M18" s="87"/>
      <c r="N18" s="87"/>
    </row>
    <row r="19" ht="14.25" spans="1:14">
      <c r="A19" s="86" t="s">
        <v>177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0" ht="14.25" spans="1:14">
      <c r="A20" s="87"/>
      <c r="B20" s="87"/>
      <c r="C20" s="87"/>
      <c r="D20" s="87"/>
      <c r="E20" s="87"/>
      <c r="F20" s="87"/>
      <c r="G20" s="87"/>
      <c r="H20" s="87"/>
      <c r="I20" s="85" t="s">
        <v>178</v>
      </c>
      <c r="J20" s="101"/>
      <c r="K20" s="85" t="s">
        <v>179</v>
      </c>
      <c r="L20" s="85"/>
      <c r="M20" s="85" t="s">
        <v>180</v>
      </c>
      <c r="N20" s="86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zoomScale="125" zoomScaleNormal="125" zoomScalePageLayoutView="125" topLeftCell="A13" workbookViewId="0">
      <selection activeCell="A18" sqref="A18:D20"/>
    </sheetView>
  </sheetViews>
  <sheetFormatPr defaultColWidth="10" defaultRowHeight="16.5" customHeight="1"/>
  <cols>
    <col min="1" max="16384" width="10" style="182"/>
  </cols>
  <sheetData>
    <row r="1" ht="22.5" customHeight="1" spans="1:11">
      <c r="A1" s="183" t="s">
        <v>181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ht="17.25" customHeight="1" spans="1:11">
      <c r="A2" s="184" t="s">
        <v>50</v>
      </c>
      <c r="B2" s="185" t="s">
        <v>182</v>
      </c>
      <c r="C2" s="185"/>
      <c r="D2" s="186" t="s">
        <v>52</v>
      </c>
      <c r="E2" s="186"/>
      <c r="F2" s="187" t="s">
        <v>53</v>
      </c>
      <c r="G2" s="187"/>
      <c r="H2" s="188" t="s">
        <v>54</v>
      </c>
      <c r="I2" s="260" t="s">
        <v>55</v>
      </c>
      <c r="J2" s="260"/>
      <c r="K2" s="261"/>
    </row>
    <row r="3" customHeight="1" spans="1:11">
      <c r="A3" s="189" t="s">
        <v>56</v>
      </c>
      <c r="B3" s="190"/>
      <c r="C3" s="191"/>
      <c r="D3" s="192" t="s">
        <v>57</v>
      </c>
      <c r="E3" s="193"/>
      <c r="F3" s="193"/>
      <c r="G3" s="194"/>
      <c r="H3" s="192" t="s">
        <v>58</v>
      </c>
      <c r="I3" s="193"/>
      <c r="J3" s="193"/>
      <c r="K3" s="194"/>
    </row>
    <row r="4" customHeight="1" spans="1:11">
      <c r="A4" s="195" t="s">
        <v>59</v>
      </c>
      <c r="B4" s="196" t="s">
        <v>60</v>
      </c>
      <c r="C4" s="197"/>
      <c r="D4" s="195" t="s">
        <v>61</v>
      </c>
      <c r="E4" s="198"/>
      <c r="F4" s="199">
        <v>45392</v>
      </c>
      <c r="G4" s="200"/>
      <c r="H4" s="195" t="s">
        <v>183</v>
      </c>
      <c r="I4" s="198"/>
      <c r="J4" s="221" t="s">
        <v>63</v>
      </c>
      <c r="K4" s="262" t="s">
        <v>64</v>
      </c>
    </row>
    <row r="5" customHeight="1" spans="1:11">
      <c r="A5" s="201" t="s">
        <v>65</v>
      </c>
      <c r="B5" s="202" t="s">
        <v>66</v>
      </c>
      <c r="C5" s="203"/>
      <c r="D5" s="195" t="s">
        <v>184</v>
      </c>
      <c r="E5" s="198"/>
      <c r="F5" s="196">
        <v>2890</v>
      </c>
      <c r="G5" s="197"/>
      <c r="H5" s="195" t="s">
        <v>185</v>
      </c>
      <c r="I5" s="198"/>
      <c r="J5" s="221" t="s">
        <v>63</v>
      </c>
      <c r="K5" s="262" t="s">
        <v>64</v>
      </c>
    </row>
    <row r="6" customHeight="1" spans="1:11">
      <c r="A6" s="195" t="s">
        <v>69</v>
      </c>
      <c r="B6" s="196">
        <v>3</v>
      </c>
      <c r="C6" s="197">
        <v>6</v>
      </c>
      <c r="D6" s="195" t="s">
        <v>186</v>
      </c>
      <c r="E6" s="198"/>
      <c r="F6" s="204">
        <v>45394</v>
      </c>
      <c r="G6" s="197"/>
      <c r="H6" s="205" t="s">
        <v>187</v>
      </c>
      <c r="I6" s="237"/>
      <c r="J6" s="237"/>
      <c r="K6" s="263"/>
    </row>
    <row r="7" customHeight="1" spans="1:11">
      <c r="A7" s="195" t="s">
        <v>72</v>
      </c>
      <c r="B7" s="196">
        <v>2838</v>
      </c>
      <c r="C7" s="197"/>
      <c r="D7" s="195" t="s">
        <v>188</v>
      </c>
      <c r="E7" s="198"/>
      <c r="F7" s="196" t="s">
        <v>189</v>
      </c>
      <c r="G7" s="197"/>
      <c r="H7" s="206"/>
      <c r="I7" s="221"/>
      <c r="J7" s="221"/>
      <c r="K7" s="262"/>
    </row>
    <row r="8" customHeight="1" spans="1:11">
      <c r="A8" s="207"/>
      <c r="B8" s="208"/>
      <c r="C8" s="209"/>
      <c r="D8" s="207" t="s">
        <v>75</v>
      </c>
      <c r="E8" s="210"/>
      <c r="F8" s="211">
        <v>45402</v>
      </c>
      <c r="G8" s="212"/>
      <c r="H8" s="213"/>
      <c r="I8" s="231"/>
      <c r="J8" s="231"/>
      <c r="K8" s="264"/>
    </row>
    <row r="9" customHeight="1" spans="1:11">
      <c r="A9" s="214" t="s">
        <v>190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</row>
    <row r="10" customHeight="1" spans="1:11">
      <c r="A10" s="215" t="s">
        <v>79</v>
      </c>
      <c r="B10" s="216" t="s">
        <v>80</v>
      </c>
      <c r="C10" s="217" t="s">
        <v>81</v>
      </c>
      <c r="D10" s="218"/>
      <c r="E10" s="219" t="s">
        <v>84</v>
      </c>
      <c r="F10" s="216" t="s">
        <v>80</v>
      </c>
      <c r="G10" s="217" t="s">
        <v>81</v>
      </c>
      <c r="H10" s="216"/>
      <c r="I10" s="219" t="s">
        <v>82</v>
      </c>
      <c r="J10" s="216" t="s">
        <v>80</v>
      </c>
      <c r="K10" s="265" t="s">
        <v>81</v>
      </c>
    </row>
    <row r="11" customHeight="1" spans="1:11">
      <c r="A11" s="201" t="s">
        <v>85</v>
      </c>
      <c r="B11" s="220" t="s">
        <v>80</v>
      </c>
      <c r="C11" s="221" t="s">
        <v>81</v>
      </c>
      <c r="D11" s="222"/>
      <c r="E11" s="223" t="s">
        <v>87</v>
      </c>
      <c r="F11" s="220" t="s">
        <v>80</v>
      </c>
      <c r="G11" s="221" t="s">
        <v>81</v>
      </c>
      <c r="H11" s="220"/>
      <c r="I11" s="223" t="s">
        <v>92</v>
      </c>
      <c r="J11" s="220" t="s">
        <v>80</v>
      </c>
      <c r="K11" s="262" t="s">
        <v>81</v>
      </c>
    </row>
    <row r="12" customHeight="1" spans="1:11">
      <c r="A12" s="207" t="s">
        <v>123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66"/>
    </row>
    <row r="13" customHeight="1" spans="1:11">
      <c r="A13" s="224" t="s">
        <v>191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</row>
    <row r="14" customHeight="1" spans="1:11">
      <c r="A14" s="225" t="s">
        <v>192</v>
      </c>
      <c r="B14" s="226"/>
      <c r="C14" s="226"/>
      <c r="D14" s="226"/>
      <c r="E14" s="226"/>
      <c r="F14" s="226"/>
      <c r="G14" s="226"/>
      <c r="H14" s="226"/>
      <c r="I14" s="267"/>
      <c r="J14" s="267"/>
      <c r="K14" s="268"/>
    </row>
    <row r="15" customHeight="1" spans="1:11">
      <c r="A15" s="227" t="s">
        <v>193</v>
      </c>
      <c r="B15" s="228"/>
      <c r="C15" s="228"/>
      <c r="D15" s="229"/>
      <c r="E15" s="230"/>
      <c r="F15" s="228"/>
      <c r="G15" s="228"/>
      <c r="H15" s="229"/>
      <c r="I15" s="269"/>
      <c r="J15" s="270"/>
      <c r="K15" s="271"/>
    </row>
    <row r="16" customHeight="1" spans="1:11">
      <c r="A16" s="213" t="s">
        <v>194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64"/>
    </row>
    <row r="17" customHeight="1" spans="1:11">
      <c r="A17" s="224" t="s">
        <v>195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customHeight="1" spans="1:11">
      <c r="A18" s="225" t="s">
        <v>196</v>
      </c>
      <c r="B18" s="226"/>
      <c r="C18" s="226"/>
      <c r="D18" s="226"/>
      <c r="E18" s="226"/>
      <c r="F18" s="226"/>
      <c r="G18" s="226"/>
      <c r="H18" s="226"/>
      <c r="I18" s="267"/>
      <c r="J18" s="267"/>
      <c r="K18" s="268"/>
    </row>
    <row r="19" customHeight="1" spans="1:11">
      <c r="A19" s="227" t="s">
        <v>197</v>
      </c>
      <c r="B19" s="228"/>
      <c r="C19" s="228"/>
      <c r="D19" s="229"/>
      <c r="E19" s="230"/>
      <c r="F19" s="228"/>
      <c r="G19" s="228"/>
      <c r="H19" s="229"/>
      <c r="I19" s="269"/>
      <c r="J19" s="270"/>
      <c r="K19" s="271"/>
    </row>
    <row r="20" customHeight="1" spans="1:11">
      <c r="A20" s="213" t="s">
        <v>198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64"/>
    </row>
    <row r="21" customHeight="1" spans="1:11">
      <c r="A21" s="232" t="s">
        <v>120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</row>
    <row r="22" customHeight="1" spans="1:11">
      <c r="A22" s="106" t="s">
        <v>121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68"/>
    </row>
    <row r="23" customHeight="1" spans="1:11">
      <c r="A23" s="118" t="s">
        <v>122</v>
      </c>
      <c r="B23" s="119"/>
      <c r="C23" s="221" t="s">
        <v>63</v>
      </c>
      <c r="D23" s="221" t="s">
        <v>64</v>
      </c>
      <c r="E23" s="117"/>
      <c r="F23" s="117"/>
      <c r="G23" s="117"/>
      <c r="H23" s="117"/>
      <c r="I23" s="117"/>
      <c r="J23" s="117"/>
      <c r="K23" s="162"/>
    </row>
    <row r="24" customHeight="1" spans="1:11">
      <c r="A24" s="233" t="s">
        <v>199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72"/>
    </row>
    <row r="25" customHeight="1" spans="1:11">
      <c r="A25" s="235"/>
      <c r="B25" s="236"/>
      <c r="C25" s="236"/>
      <c r="D25" s="236"/>
      <c r="E25" s="236"/>
      <c r="F25" s="236"/>
      <c r="G25" s="236"/>
      <c r="H25" s="236"/>
      <c r="I25" s="236"/>
      <c r="J25" s="236"/>
      <c r="K25" s="273"/>
    </row>
    <row r="26" customHeight="1" spans="1:11">
      <c r="A26" s="214" t="s">
        <v>131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  <row r="27" customHeight="1" spans="1:11">
      <c r="A27" s="189" t="s">
        <v>132</v>
      </c>
      <c r="B27" s="217" t="s">
        <v>90</v>
      </c>
      <c r="C27" s="217" t="s">
        <v>91</v>
      </c>
      <c r="D27" s="217" t="s">
        <v>83</v>
      </c>
      <c r="E27" s="190" t="s">
        <v>133</v>
      </c>
      <c r="F27" s="217" t="s">
        <v>90</v>
      </c>
      <c r="G27" s="217" t="s">
        <v>91</v>
      </c>
      <c r="H27" s="217" t="s">
        <v>83</v>
      </c>
      <c r="I27" s="190" t="s">
        <v>134</v>
      </c>
      <c r="J27" s="217" t="s">
        <v>90</v>
      </c>
      <c r="K27" s="265" t="s">
        <v>91</v>
      </c>
    </row>
    <row r="28" customHeight="1" spans="1:11">
      <c r="A28" s="205" t="s">
        <v>82</v>
      </c>
      <c r="B28" s="221" t="s">
        <v>90</v>
      </c>
      <c r="C28" s="221" t="s">
        <v>91</v>
      </c>
      <c r="D28" s="221" t="s">
        <v>83</v>
      </c>
      <c r="E28" s="237" t="s">
        <v>89</v>
      </c>
      <c r="F28" s="221" t="s">
        <v>90</v>
      </c>
      <c r="G28" s="221" t="s">
        <v>91</v>
      </c>
      <c r="H28" s="221" t="s">
        <v>83</v>
      </c>
      <c r="I28" s="237" t="s">
        <v>100</v>
      </c>
      <c r="J28" s="221" t="s">
        <v>90</v>
      </c>
      <c r="K28" s="262" t="s">
        <v>91</v>
      </c>
    </row>
    <row r="29" customHeight="1" spans="1:11">
      <c r="A29" s="195" t="s">
        <v>93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74"/>
    </row>
    <row r="30" customHeight="1" spans="1:1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75"/>
    </row>
    <row r="31" customHeight="1" spans="1:11">
      <c r="A31" s="241" t="s">
        <v>200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</row>
    <row r="32" ht="17.25" customHeight="1" spans="1:11">
      <c r="A32" s="242" t="s">
        <v>201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76"/>
    </row>
    <row r="33" ht="17.25" customHeight="1" spans="1:11">
      <c r="A33" s="244" t="s">
        <v>202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77"/>
    </row>
    <row r="34" ht="17.25" customHeight="1" spans="1:11">
      <c r="A34" s="244" t="s">
        <v>203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77"/>
    </row>
    <row r="35" ht="17.25" customHeight="1" spans="1:11">
      <c r="A35" s="244" t="s">
        <v>204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77"/>
    </row>
    <row r="36" ht="17.25" customHeight="1" spans="1:1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77"/>
    </row>
    <row r="37" ht="17.25" customHeight="1" spans="1:1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77"/>
    </row>
    <row r="38" ht="17.25" customHeight="1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ht="17.25" customHeight="1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ht="17.25" customHeight="1" spans="1:11">
      <c r="A40" s="239" t="s">
        <v>130</v>
      </c>
      <c r="B40" s="240"/>
      <c r="C40" s="240"/>
      <c r="D40" s="240"/>
      <c r="E40" s="240"/>
      <c r="F40" s="240"/>
      <c r="G40" s="240"/>
      <c r="H40" s="240"/>
      <c r="I40" s="240"/>
      <c r="J40" s="240"/>
      <c r="K40" s="275"/>
    </row>
    <row r="41" customHeight="1" spans="1:11">
      <c r="A41" s="241" t="s">
        <v>205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1"/>
    </row>
    <row r="42" ht="18" customHeight="1" spans="1:11">
      <c r="A42" s="246" t="s">
        <v>123</v>
      </c>
      <c r="B42" s="247"/>
      <c r="C42" s="247"/>
      <c r="D42" s="247"/>
      <c r="E42" s="247"/>
      <c r="F42" s="247"/>
      <c r="G42" s="247"/>
      <c r="H42" s="247"/>
      <c r="I42" s="247"/>
      <c r="J42" s="247"/>
      <c r="K42" s="278"/>
    </row>
    <row r="43" ht="18" customHeight="1" spans="1:11">
      <c r="A43" s="246"/>
      <c r="B43" s="247"/>
      <c r="C43" s="247"/>
      <c r="D43" s="247"/>
      <c r="E43" s="247"/>
      <c r="F43" s="247"/>
      <c r="G43" s="247"/>
      <c r="H43" s="247"/>
      <c r="I43" s="247"/>
      <c r="J43" s="247"/>
      <c r="K43" s="278"/>
    </row>
    <row r="44" ht="18" customHeight="1" spans="1:11">
      <c r="A44" s="235"/>
      <c r="B44" s="236"/>
      <c r="C44" s="236"/>
      <c r="D44" s="236"/>
      <c r="E44" s="236"/>
      <c r="F44" s="236"/>
      <c r="G44" s="236"/>
      <c r="H44" s="236"/>
      <c r="I44" s="236"/>
      <c r="J44" s="236"/>
      <c r="K44" s="273"/>
    </row>
    <row r="45" ht="21" customHeight="1" spans="1:11">
      <c r="A45" s="248" t="s">
        <v>136</v>
      </c>
      <c r="B45" s="249" t="s">
        <v>137</v>
      </c>
      <c r="C45" s="249"/>
      <c r="D45" s="250" t="s">
        <v>138</v>
      </c>
      <c r="E45" s="251" t="s">
        <v>139</v>
      </c>
      <c r="F45" s="250" t="s">
        <v>140</v>
      </c>
      <c r="G45" s="252">
        <v>45402</v>
      </c>
      <c r="H45" s="253" t="s">
        <v>141</v>
      </c>
      <c r="I45" s="253"/>
      <c r="J45" s="249" t="s">
        <v>142</v>
      </c>
      <c r="K45" s="279"/>
    </row>
    <row r="46" customHeight="1" spans="1:11">
      <c r="A46" s="254" t="s">
        <v>143</v>
      </c>
      <c r="B46" s="255"/>
      <c r="C46" s="255"/>
      <c r="D46" s="255"/>
      <c r="E46" s="255"/>
      <c r="F46" s="255"/>
      <c r="G46" s="255"/>
      <c r="H46" s="255"/>
      <c r="I46" s="255"/>
      <c r="J46" s="255"/>
      <c r="K46" s="280"/>
    </row>
    <row r="47" customHeight="1" spans="1:11">
      <c r="A47" s="256"/>
      <c r="B47" s="257"/>
      <c r="C47" s="257"/>
      <c r="D47" s="257"/>
      <c r="E47" s="257"/>
      <c r="F47" s="257"/>
      <c r="G47" s="257"/>
      <c r="H47" s="257"/>
      <c r="I47" s="257"/>
      <c r="J47" s="257"/>
      <c r="K47" s="281"/>
    </row>
    <row r="48" customHeight="1" spans="1:11">
      <c r="A48" s="258"/>
      <c r="B48" s="259"/>
      <c r="C48" s="259"/>
      <c r="D48" s="259"/>
      <c r="E48" s="259"/>
      <c r="F48" s="259"/>
      <c r="G48" s="259"/>
      <c r="H48" s="259"/>
      <c r="I48" s="259"/>
      <c r="J48" s="259"/>
      <c r="K48" s="282"/>
    </row>
    <row r="49" ht="21" customHeight="1" spans="1:11">
      <c r="A49" s="248" t="s">
        <v>136</v>
      </c>
      <c r="B49" s="249" t="s">
        <v>137</v>
      </c>
      <c r="C49" s="249"/>
      <c r="D49" s="250" t="s">
        <v>138</v>
      </c>
      <c r="E49" s="250"/>
      <c r="F49" s="250" t="s">
        <v>140</v>
      </c>
      <c r="G49" s="250"/>
      <c r="H49" s="253" t="s">
        <v>141</v>
      </c>
      <c r="I49" s="253"/>
      <c r="J49" s="283"/>
      <c r="K49" s="284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B45:C45"/>
    <mergeCell ref="H45:I45"/>
    <mergeCell ref="J45:K45"/>
    <mergeCell ref="A46:K46"/>
    <mergeCell ref="A47:K47"/>
    <mergeCell ref="A48:K48"/>
    <mergeCell ref="B49:C49"/>
    <mergeCell ref="H49:I49"/>
    <mergeCell ref="J49:K4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390525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workbookViewId="0">
      <selection activeCell="O7" sqref="O7"/>
    </sheetView>
  </sheetViews>
  <sheetFormatPr defaultColWidth="9" defaultRowHeight="26.1" customHeight="1"/>
  <cols>
    <col min="1" max="1" width="17.125" style="86" customWidth="1"/>
    <col min="2" max="7" width="9.375" style="86" customWidth="1"/>
    <col min="8" max="8" width="1.375" style="86" customWidth="1"/>
    <col min="9" max="14" width="15.625" style="86" customWidth="1"/>
    <col min="15" max="16384" width="9" style="86"/>
  </cols>
  <sheetData>
    <row r="1" ht="30" customHeight="1" spans="1:14">
      <c r="A1" s="62" t="s">
        <v>145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ht="29.1" customHeight="1" spans="1:14">
      <c r="A2" s="64" t="s">
        <v>59</v>
      </c>
      <c r="B2" s="65" t="s">
        <v>60</v>
      </c>
      <c r="C2" s="65"/>
      <c r="D2" s="66" t="s">
        <v>65</v>
      </c>
      <c r="E2" s="65" t="s">
        <v>66</v>
      </c>
      <c r="F2" s="65"/>
      <c r="G2" s="65"/>
      <c r="H2" s="67"/>
      <c r="I2" s="88" t="s">
        <v>54</v>
      </c>
      <c r="J2" s="65" t="s">
        <v>55</v>
      </c>
      <c r="K2" s="65"/>
      <c r="L2" s="65"/>
      <c r="M2" s="65"/>
      <c r="N2" s="89"/>
    </row>
    <row r="3" ht="29.1" customHeight="1" spans="1:14">
      <c r="A3" s="68" t="s">
        <v>146</v>
      </c>
      <c r="B3" s="69" t="s">
        <v>147</v>
      </c>
      <c r="C3" s="69"/>
      <c r="D3" s="69"/>
      <c r="E3" s="69"/>
      <c r="F3" s="69"/>
      <c r="G3" s="69"/>
      <c r="H3" s="70"/>
      <c r="I3" s="90" t="s">
        <v>148</v>
      </c>
      <c r="J3" s="90"/>
      <c r="K3" s="90"/>
      <c r="L3" s="90"/>
      <c r="M3" s="90"/>
      <c r="N3" s="91"/>
    </row>
    <row r="4" ht="29.1" customHeight="1" spans="1:14">
      <c r="A4" s="68"/>
      <c r="B4" s="71" t="s">
        <v>107</v>
      </c>
      <c r="C4" s="71" t="s">
        <v>108</v>
      </c>
      <c r="D4" s="72" t="s">
        <v>109</v>
      </c>
      <c r="E4" s="71" t="s">
        <v>110</v>
      </c>
      <c r="F4" s="71" t="s">
        <v>111</v>
      </c>
      <c r="G4" s="71" t="s">
        <v>112</v>
      </c>
      <c r="H4" s="70"/>
      <c r="I4" s="71" t="s">
        <v>107</v>
      </c>
      <c r="J4" s="71" t="s">
        <v>108</v>
      </c>
      <c r="K4" s="72" t="s">
        <v>109</v>
      </c>
      <c r="L4" s="71" t="s">
        <v>110</v>
      </c>
      <c r="M4" s="71" t="s">
        <v>111</v>
      </c>
      <c r="N4" s="71" t="s">
        <v>112</v>
      </c>
    </row>
    <row r="5" ht="29.1" customHeight="1" spans="1:14">
      <c r="A5" s="68"/>
      <c r="B5" s="73" t="s">
        <v>149</v>
      </c>
      <c r="C5" s="74" t="s">
        <v>150</v>
      </c>
      <c r="D5" s="73" t="s">
        <v>151</v>
      </c>
      <c r="E5" s="73" t="s">
        <v>152</v>
      </c>
      <c r="F5" s="73" t="s">
        <v>153</v>
      </c>
      <c r="G5" s="73" t="s">
        <v>154</v>
      </c>
      <c r="H5" s="70"/>
      <c r="I5" s="92" t="s">
        <v>206</v>
      </c>
      <c r="J5" s="92" t="s">
        <v>207</v>
      </c>
      <c r="K5" s="92" t="s">
        <v>208</v>
      </c>
      <c r="L5" s="92" t="s">
        <v>207</v>
      </c>
      <c r="M5" s="92" t="s">
        <v>209</v>
      </c>
      <c r="N5" s="93" t="s">
        <v>207</v>
      </c>
    </row>
    <row r="6" ht="29.1" customHeight="1" spans="1:14">
      <c r="A6" s="75" t="s">
        <v>155</v>
      </c>
      <c r="B6" s="76">
        <f>C6-2</f>
        <v>56</v>
      </c>
      <c r="C6" s="77">
        <v>58</v>
      </c>
      <c r="D6" s="76">
        <f>C6+2</f>
        <v>60</v>
      </c>
      <c r="E6" s="76">
        <f>D6+2</f>
        <v>62</v>
      </c>
      <c r="F6" s="76">
        <f>E6+1</f>
        <v>63</v>
      </c>
      <c r="G6" s="76">
        <f>F6+1</f>
        <v>64</v>
      </c>
      <c r="H6" s="70"/>
      <c r="I6" s="94" t="s">
        <v>210</v>
      </c>
      <c r="J6" s="94" t="s">
        <v>211</v>
      </c>
      <c r="K6" s="94" t="s">
        <v>212</v>
      </c>
      <c r="L6" s="94" t="s">
        <v>213</v>
      </c>
      <c r="M6" s="94" t="s">
        <v>214</v>
      </c>
      <c r="N6" s="94" t="s">
        <v>212</v>
      </c>
    </row>
    <row r="7" ht="29.1" customHeight="1" spans="1:14">
      <c r="A7" s="73" t="s">
        <v>157</v>
      </c>
      <c r="B7" s="76">
        <f t="shared" ref="B7:B9" si="0">C7-4</f>
        <v>88</v>
      </c>
      <c r="C7" s="78" t="s">
        <v>158</v>
      </c>
      <c r="D7" s="76">
        <f t="shared" ref="D7:D9" si="1">C7+4</f>
        <v>96</v>
      </c>
      <c r="E7" s="76">
        <f>D7+4</f>
        <v>100</v>
      </c>
      <c r="F7" s="76">
        <f t="shared" ref="F7:F9" si="2">E7+6</f>
        <v>106</v>
      </c>
      <c r="G7" s="76">
        <f>F7+6</f>
        <v>112</v>
      </c>
      <c r="H7" s="70"/>
      <c r="I7" s="94" t="s">
        <v>215</v>
      </c>
      <c r="J7" s="94" t="s">
        <v>216</v>
      </c>
      <c r="K7" s="94" t="s">
        <v>217</v>
      </c>
      <c r="L7" s="94" t="s">
        <v>218</v>
      </c>
      <c r="M7" s="94" t="s">
        <v>218</v>
      </c>
      <c r="N7" s="94" t="s">
        <v>217</v>
      </c>
    </row>
    <row r="8" ht="29.1" customHeight="1" spans="1:14">
      <c r="A8" s="73" t="s">
        <v>160</v>
      </c>
      <c r="B8" s="76">
        <f t="shared" si="0"/>
        <v>84</v>
      </c>
      <c r="C8" s="78" t="s">
        <v>161</v>
      </c>
      <c r="D8" s="76">
        <f t="shared" si="1"/>
        <v>92</v>
      </c>
      <c r="E8" s="76">
        <f>D8+5</f>
        <v>97</v>
      </c>
      <c r="F8" s="76">
        <f t="shared" si="2"/>
        <v>103</v>
      </c>
      <c r="G8" s="76">
        <f>F8+7</f>
        <v>110</v>
      </c>
      <c r="H8" s="70"/>
      <c r="I8" s="94" t="s">
        <v>219</v>
      </c>
      <c r="J8" s="94" t="s">
        <v>220</v>
      </c>
      <c r="K8" s="94" t="s">
        <v>215</v>
      </c>
      <c r="L8" s="94" t="s">
        <v>221</v>
      </c>
      <c r="M8" s="94" t="s">
        <v>221</v>
      </c>
      <c r="N8" s="94" t="s">
        <v>215</v>
      </c>
    </row>
    <row r="9" ht="29.1" customHeight="1" spans="1:14">
      <c r="A9" s="73" t="s">
        <v>163</v>
      </c>
      <c r="B9" s="76">
        <f t="shared" si="0"/>
        <v>90</v>
      </c>
      <c r="C9" s="78" t="s">
        <v>164</v>
      </c>
      <c r="D9" s="76">
        <f t="shared" si="1"/>
        <v>98</v>
      </c>
      <c r="E9" s="76">
        <f>D9+5</f>
        <v>103</v>
      </c>
      <c r="F9" s="76">
        <f t="shared" si="2"/>
        <v>109</v>
      </c>
      <c r="G9" s="76">
        <f>F9+7</f>
        <v>116</v>
      </c>
      <c r="H9" s="70"/>
      <c r="I9" s="94" t="s">
        <v>222</v>
      </c>
      <c r="J9" s="94" t="s">
        <v>213</v>
      </c>
      <c r="K9" s="94" t="s">
        <v>223</v>
      </c>
      <c r="L9" s="94" t="s">
        <v>224</v>
      </c>
      <c r="M9" s="94" t="s">
        <v>225</v>
      </c>
      <c r="N9" s="94" t="s">
        <v>223</v>
      </c>
    </row>
    <row r="10" ht="29.1" customHeight="1" spans="1:14">
      <c r="A10" s="79" t="s">
        <v>165</v>
      </c>
      <c r="B10" s="80">
        <f>C10-1</f>
        <v>36.5</v>
      </c>
      <c r="C10" s="81">
        <v>37.5</v>
      </c>
      <c r="D10" s="80">
        <f>C10+1</f>
        <v>38.5</v>
      </c>
      <c r="E10" s="80">
        <f>D10+1</f>
        <v>39.5</v>
      </c>
      <c r="F10" s="80">
        <f>E10+1.2</f>
        <v>40.7</v>
      </c>
      <c r="G10" s="80">
        <f>F10+1.2</f>
        <v>41.9</v>
      </c>
      <c r="H10" s="70"/>
      <c r="I10" s="94" t="s">
        <v>226</v>
      </c>
      <c r="J10" s="94" t="s">
        <v>222</v>
      </c>
      <c r="K10" s="94" t="s">
        <v>227</v>
      </c>
      <c r="L10" s="94" t="s">
        <v>228</v>
      </c>
      <c r="M10" s="94" t="s">
        <v>229</v>
      </c>
      <c r="N10" s="94" t="s">
        <v>222</v>
      </c>
    </row>
    <row r="11" ht="29.1" customHeight="1" spans="1:14">
      <c r="A11" s="79" t="s">
        <v>167</v>
      </c>
      <c r="B11" s="82">
        <f>C11-0.5</f>
        <v>17</v>
      </c>
      <c r="C11" s="81">
        <v>17.5</v>
      </c>
      <c r="D11" s="82">
        <f t="shared" ref="D11:G11" si="3">C11+0.5</f>
        <v>18</v>
      </c>
      <c r="E11" s="82">
        <f t="shared" si="3"/>
        <v>18.5</v>
      </c>
      <c r="F11" s="82">
        <f t="shared" si="3"/>
        <v>19</v>
      </c>
      <c r="G11" s="82">
        <f t="shared" si="3"/>
        <v>19.5</v>
      </c>
      <c r="H11" s="70"/>
      <c r="I11" s="94" t="s">
        <v>230</v>
      </c>
      <c r="J11" s="94" t="s">
        <v>212</v>
      </c>
      <c r="K11" s="94" t="s">
        <v>231</v>
      </c>
      <c r="L11" s="94" t="s">
        <v>232</v>
      </c>
      <c r="M11" s="94" t="s">
        <v>232</v>
      </c>
      <c r="N11" s="94" t="s">
        <v>231</v>
      </c>
    </row>
    <row r="12" ht="29.1" customHeight="1" spans="1:14">
      <c r="A12" s="73" t="s">
        <v>169</v>
      </c>
      <c r="B12" s="83">
        <f>C12-0.7</f>
        <v>15.8</v>
      </c>
      <c r="C12" s="77">
        <v>16.5</v>
      </c>
      <c r="D12" s="83">
        <f>C12+0.7</f>
        <v>17.2</v>
      </c>
      <c r="E12" s="83">
        <f>D12+0.7</f>
        <v>17.9</v>
      </c>
      <c r="F12" s="83">
        <f>E12+1</f>
        <v>18.9</v>
      </c>
      <c r="G12" s="83">
        <f>F12+1</f>
        <v>19.9</v>
      </c>
      <c r="H12" s="70"/>
      <c r="I12" s="94" t="s">
        <v>233</v>
      </c>
      <c r="J12" s="94" t="s">
        <v>234</v>
      </c>
      <c r="K12" s="94" t="s">
        <v>231</v>
      </c>
      <c r="L12" s="94" t="s">
        <v>235</v>
      </c>
      <c r="M12" s="94" t="s">
        <v>235</v>
      </c>
      <c r="N12" s="94" t="s">
        <v>231</v>
      </c>
    </row>
    <row r="13" ht="29.1" customHeight="1" spans="1:14">
      <c r="A13" s="73" t="s">
        <v>170</v>
      </c>
      <c r="B13" s="83">
        <f>C13-0.7</f>
        <v>15.3</v>
      </c>
      <c r="C13" s="77">
        <v>16</v>
      </c>
      <c r="D13" s="83">
        <f>C13+0.7</f>
        <v>16.7</v>
      </c>
      <c r="E13" s="83">
        <f>D13+0.7</f>
        <v>17.4</v>
      </c>
      <c r="F13" s="83">
        <f>E13+0.9</f>
        <v>18.3</v>
      </c>
      <c r="G13" s="83">
        <f>F13+0.9</f>
        <v>19.2</v>
      </c>
      <c r="H13" s="70"/>
      <c r="I13" s="94" t="s">
        <v>213</v>
      </c>
      <c r="J13" s="94" t="s">
        <v>236</v>
      </c>
      <c r="K13" s="94" t="s">
        <v>233</v>
      </c>
      <c r="L13" s="94" t="s">
        <v>213</v>
      </c>
      <c r="M13" s="94" t="s">
        <v>237</v>
      </c>
      <c r="N13" s="94" t="s">
        <v>233</v>
      </c>
    </row>
    <row r="14" ht="29.1" customHeight="1" spans="1:14">
      <c r="A14" s="73" t="s">
        <v>172</v>
      </c>
      <c r="B14" s="76">
        <f>C14-1</f>
        <v>39</v>
      </c>
      <c r="C14" s="77">
        <v>40</v>
      </c>
      <c r="D14" s="76">
        <f>C14+1</f>
        <v>41</v>
      </c>
      <c r="E14" s="76">
        <f>D14+1</f>
        <v>42</v>
      </c>
      <c r="F14" s="76">
        <f>E14+1.5</f>
        <v>43.5</v>
      </c>
      <c r="G14" s="76">
        <f>F14+1.5</f>
        <v>45</v>
      </c>
      <c r="H14" s="70"/>
      <c r="I14" s="94" t="s">
        <v>233</v>
      </c>
      <c r="J14" s="94" t="s">
        <v>233</v>
      </c>
      <c r="K14" s="94" t="s">
        <v>233</v>
      </c>
      <c r="L14" s="94" t="s">
        <v>214</v>
      </c>
      <c r="M14" s="94" t="s">
        <v>214</v>
      </c>
      <c r="N14" s="94" t="s">
        <v>233</v>
      </c>
    </row>
    <row r="15" ht="29.1" customHeight="1" spans="1:14">
      <c r="A15" s="73" t="s">
        <v>173</v>
      </c>
      <c r="B15" s="76">
        <f t="shared" ref="B15:B17" si="4">C15</f>
        <v>13</v>
      </c>
      <c r="C15" s="77">
        <v>13</v>
      </c>
      <c r="D15" s="76">
        <f t="shared" ref="D15:G15" si="5">C15</f>
        <v>13</v>
      </c>
      <c r="E15" s="76">
        <f t="shared" si="5"/>
        <v>13</v>
      </c>
      <c r="F15" s="76">
        <f t="shared" si="5"/>
        <v>13</v>
      </c>
      <c r="G15" s="76">
        <f t="shared" si="5"/>
        <v>13</v>
      </c>
      <c r="H15" s="70"/>
      <c r="I15" s="94"/>
      <c r="J15" s="94"/>
      <c r="K15" s="94"/>
      <c r="L15" s="94"/>
      <c r="M15" s="177"/>
      <c r="N15" s="178"/>
    </row>
    <row r="16" ht="29.1" customHeight="1" spans="1:14">
      <c r="A16" s="73" t="s">
        <v>174</v>
      </c>
      <c r="B16" s="76">
        <f t="shared" si="4"/>
        <v>2.5</v>
      </c>
      <c r="C16" s="77">
        <v>2.5</v>
      </c>
      <c r="D16" s="76">
        <f t="shared" ref="D16:G16" si="6">C16</f>
        <v>2.5</v>
      </c>
      <c r="E16" s="76">
        <f t="shared" si="6"/>
        <v>2.5</v>
      </c>
      <c r="F16" s="76">
        <f t="shared" si="6"/>
        <v>2.5</v>
      </c>
      <c r="G16" s="76">
        <f t="shared" si="6"/>
        <v>2.5</v>
      </c>
      <c r="H16" s="70"/>
      <c r="I16" s="94"/>
      <c r="J16" s="94"/>
      <c r="K16" s="94"/>
      <c r="L16" s="94"/>
      <c r="M16" s="177"/>
      <c r="N16" s="178"/>
    </row>
    <row r="17" ht="29.1" customHeight="1" spans="1:14">
      <c r="A17" s="73" t="s">
        <v>176</v>
      </c>
      <c r="B17" s="76">
        <f t="shared" si="4"/>
        <v>1.6</v>
      </c>
      <c r="C17" s="77">
        <v>1.6</v>
      </c>
      <c r="D17" s="76">
        <f t="shared" ref="D17:G17" si="7">C17</f>
        <v>1.6</v>
      </c>
      <c r="E17" s="76">
        <f t="shared" si="7"/>
        <v>1.6</v>
      </c>
      <c r="F17" s="76">
        <f t="shared" si="7"/>
        <v>1.6</v>
      </c>
      <c r="G17" s="76">
        <f t="shared" si="7"/>
        <v>1.6</v>
      </c>
      <c r="H17" s="84"/>
      <c r="I17" s="179"/>
      <c r="J17" s="179"/>
      <c r="K17" s="180"/>
      <c r="L17" s="179"/>
      <c r="M17" s="179"/>
      <c r="N17" s="181"/>
    </row>
    <row r="18" ht="15" spans="1:14">
      <c r="A18" s="85" t="s">
        <v>123</v>
      </c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</row>
    <row r="19" ht="14.25" spans="1:14">
      <c r="A19" s="86" t="s">
        <v>177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0" ht="14.25" spans="1:14">
      <c r="A20" s="87"/>
      <c r="B20" s="87"/>
      <c r="C20" s="87"/>
      <c r="D20" s="87"/>
      <c r="E20" s="87"/>
      <c r="F20" s="87"/>
      <c r="G20" s="87"/>
      <c r="H20" s="87"/>
      <c r="I20" s="85" t="s">
        <v>238</v>
      </c>
      <c r="J20" s="101"/>
      <c r="K20" s="85" t="s">
        <v>179</v>
      </c>
      <c r="L20" s="85"/>
      <c r="M20" s="85" t="s">
        <v>180</v>
      </c>
      <c r="N20" s="86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156944444444444" right="0.118055555555556" top="0.75" bottom="0.75" header="0.3" footer="0.3"/>
  <pageSetup paperSize="9" scale="8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O7" sqref="O7"/>
    </sheetView>
  </sheetViews>
  <sheetFormatPr defaultColWidth="9" defaultRowHeight="14.25"/>
  <cols>
    <col min="1" max="1" width="17.125" customWidth="1"/>
    <col min="9" max="14" width="15.625" customWidth="1"/>
  </cols>
  <sheetData>
    <row r="1" ht="30" customHeight="1" spans="1:14">
      <c r="A1" s="62" t="s">
        <v>145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ht="27.95" customHeight="1" spans="1:14">
      <c r="A2" s="64" t="s">
        <v>59</v>
      </c>
      <c r="B2" s="65" t="s">
        <v>60</v>
      </c>
      <c r="C2" s="65"/>
      <c r="D2" s="66" t="s">
        <v>65</v>
      </c>
      <c r="E2" s="65" t="s">
        <v>66</v>
      </c>
      <c r="F2" s="65"/>
      <c r="G2" s="65"/>
      <c r="H2" s="67"/>
      <c r="I2" s="88" t="s">
        <v>54</v>
      </c>
      <c r="J2" s="65" t="s">
        <v>55</v>
      </c>
      <c r="K2" s="65"/>
      <c r="L2" s="65"/>
      <c r="M2" s="65"/>
      <c r="N2" s="89"/>
    </row>
    <row r="3" ht="27.95" customHeight="1" spans="1:14">
      <c r="A3" s="68" t="s">
        <v>146</v>
      </c>
      <c r="B3" s="69" t="s">
        <v>147</v>
      </c>
      <c r="C3" s="69"/>
      <c r="D3" s="69"/>
      <c r="E3" s="69"/>
      <c r="F3" s="69"/>
      <c r="G3" s="69"/>
      <c r="H3" s="70"/>
      <c r="I3" s="90" t="s">
        <v>148</v>
      </c>
      <c r="J3" s="90"/>
      <c r="K3" s="90"/>
      <c r="L3" s="90"/>
      <c r="M3" s="90"/>
      <c r="N3" s="91"/>
    </row>
    <row r="4" ht="27.95" customHeight="1" spans="1:14">
      <c r="A4" s="68"/>
      <c r="B4" s="71" t="s">
        <v>107</v>
      </c>
      <c r="C4" s="71" t="s">
        <v>108</v>
      </c>
      <c r="D4" s="72" t="s">
        <v>109</v>
      </c>
      <c r="E4" s="71" t="s">
        <v>110</v>
      </c>
      <c r="F4" s="71" t="s">
        <v>111</v>
      </c>
      <c r="G4" s="71" t="s">
        <v>112</v>
      </c>
      <c r="H4" s="70"/>
      <c r="I4" s="71" t="s">
        <v>107</v>
      </c>
      <c r="J4" s="71" t="s">
        <v>108</v>
      </c>
      <c r="K4" s="72" t="s">
        <v>109</v>
      </c>
      <c r="L4" s="71" t="s">
        <v>110</v>
      </c>
      <c r="M4" s="71" t="s">
        <v>111</v>
      </c>
      <c r="N4" s="71" t="s">
        <v>112</v>
      </c>
    </row>
    <row r="5" ht="27.95" customHeight="1" spans="1:14">
      <c r="A5" s="68"/>
      <c r="B5" s="73" t="s">
        <v>149</v>
      </c>
      <c r="C5" s="74" t="s">
        <v>150</v>
      </c>
      <c r="D5" s="73" t="s">
        <v>151</v>
      </c>
      <c r="E5" s="73" t="s">
        <v>152</v>
      </c>
      <c r="F5" s="73" t="s">
        <v>153</v>
      </c>
      <c r="G5" s="73" t="s">
        <v>154</v>
      </c>
      <c r="H5" s="70"/>
      <c r="I5" s="92" t="s">
        <v>206</v>
      </c>
      <c r="J5" s="92" t="s">
        <v>207</v>
      </c>
      <c r="K5" s="92" t="s">
        <v>208</v>
      </c>
      <c r="L5" s="92" t="s">
        <v>207</v>
      </c>
      <c r="M5" s="92" t="s">
        <v>209</v>
      </c>
      <c r="N5" s="93" t="s">
        <v>207</v>
      </c>
    </row>
    <row r="6" ht="27.95" customHeight="1" spans="1:14">
      <c r="A6" s="75" t="s">
        <v>155</v>
      </c>
      <c r="B6" s="76">
        <f>C6-2</f>
        <v>56</v>
      </c>
      <c r="C6" s="77">
        <v>58</v>
      </c>
      <c r="D6" s="76">
        <f>C6+2</f>
        <v>60</v>
      </c>
      <c r="E6" s="76">
        <f>D6+2</f>
        <v>62</v>
      </c>
      <c r="F6" s="76">
        <f>E6+1</f>
        <v>63</v>
      </c>
      <c r="G6" s="76">
        <f>F6+1</f>
        <v>64</v>
      </c>
      <c r="H6" s="70"/>
      <c r="I6" s="94" t="s">
        <v>239</v>
      </c>
      <c r="J6" s="94" t="s">
        <v>211</v>
      </c>
      <c r="K6" s="94" t="s">
        <v>240</v>
      </c>
      <c r="L6" s="94" t="s">
        <v>214</v>
      </c>
      <c r="M6" s="94" t="s">
        <v>214</v>
      </c>
      <c r="N6" s="94" t="s">
        <v>212</v>
      </c>
    </row>
    <row r="7" ht="27.95" customHeight="1" spans="1:14">
      <c r="A7" s="73" t="s">
        <v>157</v>
      </c>
      <c r="B7" s="76">
        <f t="shared" ref="B7:B9" si="0">C7-4</f>
        <v>88</v>
      </c>
      <c r="C7" s="78" t="s">
        <v>158</v>
      </c>
      <c r="D7" s="76">
        <f t="shared" ref="D7:D9" si="1">C7+4</f>
        <v>96</v>
      </c>
      <c r="E7" s="76">
        <f>D7+4</f>
        <v>100</v>
      </c>
      <c r="F7" s="76">
        <f t="shared" ref="F7:F9" si="2">E7+6</f>
        <v>106</v>
      </c>
      <c r="G7" s="76">
        <f>F7+6</f>
        <v>112</v>
      </c>
      <c r="H7" s="70"/>
      <c r="I7" s="94" t="s">
        <v>223</v>
      </c>
      <c r="J7" s="94" t="s">
        <v>216</v>
      </c>
      <c r="K7" s="94" t="s">
        <v>217</v>
      </c>
      <c r="L7" s="94" t="s">
        <v>218</v>
      </c>
      <c r="M7" s="94" t="s">
        <v>218</v>
      </c>
      <c r="N7" s="94" t="s">
        <v>223</v>
      </c>
    </row>
    <row r="8" ht="27.95" customHeight="1" spans="1:14">
      <c r="A8" s="73" t="s">
        <v>160</v>
      </c>
      <c r="B8" s="76">
        <f t="shared" si="0"/>
        <v>84</v>
      </c>
      <c r="C8" s="78" t="s">
        <v>161</v>
      </c>
      <c r="D8" s="76">
        <f t="shared" si="1"/>
        <v>92</v>
      </c>
      <c r="E8" s="76">
        <f>D8+5</f>
        <v>97</v>
      </c>
      <c r="F8" s="76">
        <f t="shared" si="2"/>
        <v>103</v>
      </c>
      <c r="G8" s="76">
        <f>F8+7</f>
        <v>110</v>
      </c>
      <c r="H8" s="70"/>
      <c r="I8" s="94" t="s">
        <v>219</v>
      </c>
      <c r="J8" s="94" t="s">
        <v>217</v>
      </c>
      <c r="K8" s="94" t="s">
        <v>215</v>
      </c>
      <c r="L8" s="94" t="s">
        <v>221</v>
      </c>
      <c r="M8" s="94" t="s">
        <v>221</v>
      </c>
      <c r="N8" s="94" t="s">
        <v>223</v>
      </c>
    </row>
    <row r="9" ht="27.95" customHeight="1" spans="1:14">
      <c r="A9" s="73" t="s">
        <v>163</v>
      </c>
      <c r="B9" s="76">
        <f t="shared" si="0"/>
        <v>90</v>
      </c>
      <c r="C9" s="78" t="s">
        <v>164</v>
      </c>
      <c r="D9" s="76">
        <f t="shared" si="1"/>
        <v>98</v>
      </c>
      <c r="E9" s="76">
        <f>D9+5</f>
        <v>103</v>
      </c>
      <c r="F9" s="76">
        <f t="shared" si="2"/>
        <v>109</v>
      </c>
      <c r="G9" s="76">
        <f>F9+7</f>
        <v>116</v>
      </c>
      <c r="H9" s="70"/>
      <c r="I9" s="94" t="s">
        <v>222</v>
      </c>
      <c r="J9" s="94" t="s">
        <v>213</v>
      </c>
      <c r="K9" s="94" t="s">
        <v>223</v>
      </c>
      <c r="L9" s="94" t="s">
        <v>224</v>
      </c>
      <c r="M9" s="94" t="s">
        <v>225</v>
      </c>
      <c r="N9" s="94" t="s">
        <v>223</v>
      </c>
    </row>
    <row r="10" ht="27.95" customHeight="1" spans="1:14">
      <c r="A10" s="79" t="s">
        <v>165</v>
      </c>
      <c r="B10" s="80">
        <f>C10-1</f>
        <v>36.5</v>
      </c>
      <c r="C10" s="81">
        <v>37.5</v>
      </c>
      <c r="D10" s="80">
        <f>C10+1</f>
        <v>38.5</v>
      </c>
      <c r="E10" s="80">
        <f>D10+1</f>
        <v>39.5</v>
      </c>
      <c r="F10" s="80">
        <f>E10+1.2</f>
        <v>40.7</v>
      </c>
      <c r="G10" s="80">
        <f>F10+1.2</f>
        <v>41.9</v>
      </c>
      <c r="H10" s="70"/>
      <c r="I10" s="94" t="s">
        <v>226</v>
      </c>
      <c r="J10" s="94" t="s">
        <v>222</v>
      </c>
      <c r="K10" s="94" t="s">
        <v>227</v>
      </c>
      <c r="L10" s="94" t="s">
        <v>228</v>
      </c>
      <c r="M10" s="94" t="s">
        <v>229</v>
      </c>
      <c r="N10" s="94" t="s">
        <v>222</v>
      </c>
    </row>
    <row r="11" ht="27.95" customHeight="1" spans="1:14">
      <c r="A11" s="79" t="s">
        <v>167</v>
      </c>
      <c r="B11" s="82">
        <f>C11-0.5</f>
        <v>17</v>
      </c>
      <c r="C11" s="81">
        <v>17.5</v>
      </c>
      <c r="D11" s="82">
        <f t="shared" ref="D11:G11" si="3">C11+0.5</f>
        <v>18</v>
      </c>
      <c r="E11" s="82">
        <f t="shared" si="3"/>
        <v>18.5</v>
      </c>
      <c r="F11" s="82">
        <f t="shared" si="3"/>
        <v>19</v>
      </c>
      <c r="G11" s="82">
        <f t="shared" si="3"/>
        <v>19.5</v>
      </c>
      <c r="H11" s="70"/>
      <c r="I11" s="94" t="s">
        <v>230</v>
      </c>
      <c r="J11" s="94" t="s">
        <v>241</v>
      </c>
      <c r="K11" s="94" t="s">
        <v>231</v>
      </c>
      <c r="L11" s="94" t="s">
        <v>232</v>
      </c>
      <c r="M11" s="94" t="s">
        <v>232</v>
      </c>
      <c r="N11" s="94" t="s">
        <v>231</v>
      </c>
    </row>
    <row r="12" ht="27.95" customHeight="1" spans="1:14">
      <c r="A12" s="73" t="s">
        <v>169</v>
      </c>
      <c r="B12" s="83">
        <f>C12-0.7</f>
        <v>15.8</v>
      </c>
      <c r="C12" s="77">
        <v>16.5</v>
      </c>
      <c r="D12" s="83">
        <f>C12+0.7</f>
        <v>17.2</v>
      </c>
      <c r="E12" s="83">
        <f>D12+0.7</f>
        <v>17.9</v>
      </c>
      <c r="F12" s="83">
        <f>E12+1</f>
        <v>18.9</v>
      </c>
      <c r="G12" s="83">
        <f>F12+1</f>
        <v>19.9</v>
      </c>
      <c r="H12" s="70"/>
      <c r="I12" s="94" t="s">
        <v>233</v>
      </c>
      <c r="J12" s="94" t="s">
        <v>234</v>
      </c>
      <c r="K12" s="94" t="s">
        <v>231</v>
      </c>
      <c r="L12" s="94" t="s">
        <v>235</v>
      </c>
      <c r="M12" s="94" t="s">
        <v>235</v>
      </c>
      <c r="N12" s="94" t="s">
        <v>231</v>
      </c>
    </row>
    <row r="13" ht="27.95" customHeight="1" spans="1:14">
      <c r="A13" s="73" t="s">
        <v>170</v>
      </c>
      <c r="B13" s="83">
        <f>C13-0.7</f>
        <v>15.3</v>
      </c>
      <c r="C13" s="77">
        <v>16</v>
      </c>
      <c r="D13" s="83">
        <f>C13+0.7</f>
        <v>16.7</v>
      </c>
      <c r="E13" s="83">
        <f>D13+0.7</f>
        <v>17.4</v>
      </c>
      <c r="F13" s="83">
        <f>E13+0.9</f>
        <v>18.3</v>
      </c>
      <c r="G13" s="83">
        <f>F13+0.9</f>
        <v>19.2</v>
      </c>
      <c r="H13" s="70"/>
      <c r="I13" s="94" t="s">
        <v>213</v>
      </c>
      <c r="J13" s="94" t="s">
        <v>236</v>
      </c>
      <c r="K13" s="94" t="s">
        <v>233</v>
      </c>
      <c r="L13" s="94" t="s">
        <v>213</v>
      </c>
      <c r="M13" s="94" t="s">
        <v>237</v>
      </c>
      <c r="N13" s="94" t="s">
        <v>233</v>
      </c>
    </row>
    <row r="14" ht="27.95" customHeight="1" spans="1:14">
      <c r="A14" s="73" t="s">
        <v>172</v>
      </c>
      <c r="B14" s="76">
        <f>C14-1</f>
        <v>39</v>
      </c>
      <c r="C14" s="77">
        <v>40</v>
      </c>
      <c r="D14" s="76">
        <f>C14+1</f>
        <v>41</v>
      </c>
      <c r="E14" s="76">
        <f>D14+1</f>
        <v>42</v>
      </c>
      <c r="F14" s="76">
        <f>E14+1.5</f>
        <v>43.5</v>
      </c>
      <c r="G14" s="76">
        <f>F14+1.5</f>
        <v>45</v>
      </c>
      <c r="H14" s="70"/>
      <c r="I14" s="94" t="s">
        <v>233</v>
      </c>
      <c r="J14" s="94" t="s">
        <v>233</v>
      </c>
      <c r="K14" s="94" t="s">
        <v>233</v>
      </c>
      <c r="L14" s="94" t="s">
        <v>214</v>
      </c>
      <c r="M14" s="94" t="s">
        <v>214</v>
      </c>
      <c r="N14" s="94" t="s">
        <v>233</v>
      </c>
    </row>
    <row r="15" ht="27.95" customHeight="1" spans="1:14">
      <c r="A15" s="73" t="s">
        <v>173</v>
      </c>
      <c r="B15" s="76">
        <f t="shared" ref="B15:B17" si="4">C15</f>
        <v>13</v>
      </c>
      <c r="C15" s="77">
        <v>13</v>
      </c>
      <c r="D15" s="76">
        <f t="shared" ref="D15:G15" si="5">C15</f>
        <v>13</v>
      </c>
      <c r="E15" s="76">
        <f t="shared" si="5"/>
        <v>13</v>
      </c>
      <c r="F15" s="76">
        <f t="shared" si="5"/>
        <v>13</v>
      </c>
      <c r="G15" s="76">
        <f t="shared" si="5"/>
        <v>13</v>
      </c>
      <c r="H15" s="70"/>
      <c r="I15" s="94"/>
      <c r="J15" s="94"/>
      <c r="K15" s="94"/>
      <c r="L15" s="94"/>
      <c r="M15" s="177"/>
      <c r="N15" s="178"/>
    </row>
    <row r="16" ht="27.95" customHeight="1" spans="1:14">
      <c r="A16" s="73" t="s">
        <v>174</v>
      </c>
      <c r="B16" s="76">
        <f t="shared" si="4"/>
        <v>2.5</v>
      </c>
      <c r="C16" s="77">
        <v>2.5</v>
      </c>
      <c r="D16" s="76">
        <f t="shared" ref="D16:G16" si="6">C16</f>
        <v>2.5</v>
      </c>
      <c r="E16" s="76">
        <f t="shared" si="6"/>
        <v>2.5</v>
      </c>
      <c r="F16" s="76">
        <f t="shared" si="6"/>
        <v>2.5</v>
      </c>
      <c r="G16" s="76">
        <f t="shared" si="6"/>
        <v>2.5</v>
      </c>
      <c r="H16" s="70"/>
      <c r="I16" s="94"/>
      <c r="J16" s="94"/>
      <c r="K16" s="94"/>
      <c r="L16" s="94"/>
      <c r="M16" s="177"/>
      <c r="N16" s="178"/>
    </row>
    <row r="17" ht="27.95" customHeight="1" spans="1:14">
      <c r="A17" s="73" t="s">
        <v>176</v>
      </c>
      <c r="B17" s="76">
        <f t="shared" si="4"/>
        <v>1.6</v>
      </c>
      <c r="C17" s="77">
        <v>1.6</v>
      </c>
      <c r="D17" s="76">
        <f t="shared" ref="D17:G17" si="7">C17</f>
        <v>1.6</v>
      </c>
      <c r="E17" s="76">
        <f t="shared" si="7"/>
        <v>1.6</v>
      </c>
      <c r="F17" s="76">
        <f t="shared" si="7"/>
        <v>1.6</v>
      </c>
      <c r="G17" s="76">
        <f t="shared" si="7"/>
        <v>1.6</v>
      </c>
      <c r="H17" s="84"/>
      <c r="I17" s="179"/>
      <c r="J17" s="179"/>
      <c r="K17" s="180"/>
      <c r="L17" s="179"/>
      <c r="M17" s="179"/>
      <c r="N17" s="181"/>
    </row>
    <row r="18" ht="27.95" customHeight="1" spans="1:14">
      <c r="A18" s="85" t="s">
        <v>123</v>
      </c>
      <c r="B18" s="86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</row>
    <row r="19" ht="27.95" customHeight="1" spans="1:14">
      <c r="A19" s="86" t="s">
        <v>177</v>
      </c>
      <c r="B19" s="86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0" ht="27.95" customHeight="1" spans="1:14">
      <c r="A20" s="87"/>
      <c r="B20" s="87"/>
      <c r="C20" s="87"/>
      <c r="D20" s="87"/>
      <c r="E20" s="87"/>
      <c r="F20" s="87"/>
      <c r="G20" s="87"/>
      <c r="H20" s="87"/>
      <c r="I20" s="85" t="s">
        <v>242</v>
      </c>
      <c r="J20" s="101"/>
      <c r="K20" s="85" t="s">
        <v>243</v>
      </c>
      <c r="L20" s="85"/>
      <c r="M20" s="85" t="s">
        <v>180</v>
      </c>
      <c r="N20" s="86" t="s">
        <v>142</v>
      </c>
    </row>
    <row r="21" ht="27.95" customHeight="1" spans="1:14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PageLayoutView="125" topLeftCell="A27" workbookViewId="0">
      <selection activeCell="O40" sqref="O40"/>
    </sheetView>
  </sheetViews>
  <sheetFormatPr defaultColWidth="10.125" defaultRowHeight="14.25"/>
  <cols>
    <col min="1" max="1" width="9.625" style="104" customWidth="1"/>
    <col min="2" max="2" width="11.125" style="104" customWidth="1"/>
    <col min="3" max="3" width="9.125" style="104" customWidth="1"/>
    <col min="4" max="4" width="9.5" style="104" customWidth="1"/>
    <col min="5" max="6" width="10.375" style="104" customWidth="1"/>
    <col min="7" max="7" width="9.5" style="104" customWidth="1"/>
    <col min="8" max="8" width="9.125" style="104" customWidth="1"/>
    <col min="9" max="9" width="8.125" style="104" customWidth="1"/>
    <col min="10" max="10" width="10.5" style="104" customWidth="1"/>
    <col min="11" max="11" width="12.125" style="104" customWidth="1"/>
    <col min="12" max="16384" width="10.125" style="104"/>
  </cols>
  <sheetData>
    <row r="1" ht="26.25" spans="1:11">
      <c r="A1" s="105" t="s">
        <v>244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ht="15" spans="1:11">
      <c r="A2" s="106" t="s">
        <v>50</v>
      </c>
      <c r="B2" s="107" t="s">
        <v>51</v>
      </c>
      <c r="C2" s="107"/>
      <c r="D2" s="108" t="s">
        <v>59</v>
      </c>
      <c r="E2" s="109" t="s">
        <v>60</v>
      </c>
      <c r="F2" s="110" t="s">
        <v>245</v>
      </c>
      <c r="G2" s="111" t="s">
        <v>66</v>
      </c>
      <c r="H2" s="111"/>
      <c r="I2" s="140" t="s">
        <v>54</v>
      </c>
      <c r="J2" s="111" t="s">
        <v>55</v>
      </c>
      <c r="K2" s="161"/>
    </row>
    <row r="3" spans="1:11">
      <c r="A3" s="112" t="s">
        <v>72</v>
      </c>
      <c r="B3" s="113">
        <v>2838</v>
      </c>
      <c r="C3" s="113"/>
      <c r="D3" s="114" t="s">
        <v>246</v>
      </c>
      <c r="E3" s="115">
        <v>45392</v>
      </c>
      <c r="F3" s="116"/>
      <c r="G3" s="116"/>
      <c r="H3" s="117" t="s">
        <v>247</v>
      </c>
      <c r="I3" s="117"/>
      <c r="J3" s="117"/>
      <c r="K3" s="162"/>
    </row>
    <row r="4" spans="1:11">
      <c r="A4" s="118" t="s">
        <v>69</v>
      </c>
      <c r="B4" s="113">
        <v>3</v>
      </c>
      <c r="C4" s="113">
        <v>6</v>
      </c>
      <c r="D4" s="119" t="s">
        <v>248</v>
      </c>
      <c r="E4" s="116" t="s">
        <v>249</v>
      </c>
      <c r="F4" s="116"/>
      <c r="G4" s="116"/>
      <c r="H4" s="119" t="s">
        <v>250</v>
      </c>
      <c r="I4" s="119"/>
      <c r="J4" s="133" t="s">
        <v>63</v>
      </c>
      <c r="K4" s="163" t="s">
        <v>64</v>
      </c>
    </row>
    <row r="5" spans="1:11">
      <c r="A5" s="118" t="s">
        <v>251</v>
      </c>
      <c r="B5" s="113">
        <v>1</v>
      </c>
      <c r="C5" s="113"/>
      <c r="D5" s="114" t="s">
        <v>249</v>
      </c>
      <c r="E5" s="114" t="s">
        <v>252</v>
      </c>
      <c r="F5" s="114" t="s">
        <v>253</v>
      </c>
      <c r="G5" s="114" t="s">
        <v>254</v>
      </c>
      <c r="H5" s="119" t="s">
        <v>255</v>
      </c>
      <c r="I5" s="119"/>
      <c r="J5" s="133" t="s">
        <v>63</v>
      </c>
      <c r="K5" s="163" t="s">
        <v>64</v>
      </c>
    </row>
    <row r="6" ht="15" spans="1:11">
      <c r="A6" s="120" t="s">
        <v>256</v>
      </c>
      <c r="B6" s="121">
        <v>126</v>
      </c>
      <c r="C6" s="121"/>
      <c r="D6" s="122" t="s">
        <v>257</v>
      </c>
      <c r="E6" s="123"/>
      <c r="F6" s="124">
        <v>2838</v>
      </c>
      <c r="G6" s="122"/>
      <c r="H6" s="125" t="s">
        <v>258</v>
      </c>
      <c r="I6" s="125"/>
      <c r="J6" s="124" t="s">
        <v>63</v>
      </c>
      <c r="K6" s="164" t="s">
        <v>64</v>
      </c>
    </row>
    <row r="7" ht="15" spans="1:11">
      <c r="A7" s="126"/>
      <c r="B7" s="127"/>
      <c r="C7" s="127"/>
      <c r="D7" s="126"/>
      <c r="E7" s="127"/>
      <c r="F7" s="128"/>
      <c r="G7" s="126"/>
      <c r="H7" s="128"/>
      <c r="I7" s="127"/>
      <c r="J7" s="127"/>
      <c r="K7" s="127"/>
    </row>
    <row r="8" spans="1:11">
      <c r="A8" s="129" t="s">
        <v>259</v>
      </c>
      <c r="B8" s="130" t="s">
        <v>260</v>
      </c>
      <c r="C8" s="130" t="s">
        <v>261</v>
      </c>
      <c r="D8" s="130" t="s">
        <v>262</v>
      </c>
      <c r="E8" s="130" t="s">
        <v>263</v>
      </c>
      <c r="F8" s="130" t="s">
        <v>264</v>
      </c>
      <c r="G8" s="131"/>
      <c r="H8" s="132"/>
      <c r="I8" s="132"/>
      <c r="J8" s="132"/>
      <c r="K8" s="165"/>
    </row>
    <row r="9" spans="1:11">
      <c r="A9" s="118" t="s">
        <v>265</v>
      </c>
      <c r="B9" s="119"/>
      <c r="C9" s="133" t="s">
        <v>63</v>
      </c>
      <c r="D9" s="133" t="s">
        <v>64</v>
      </c>
      <c r="E9" s="114" t="s">
        <v>266</v>
      </c>
      <c r="F9" s="134" t="s">
        <v>267</v>
      </c>
      <c r="G9" s="135"/>
      <c r="H9" s="136"/>
      <c r="I9" s="136"/>
      <c r="J9" s="136"/>
      <c r="K9" s="166"/>
    </row>
    <row r="10" spans="1:11">
      <c r="A10" s="118" t="s">
        <v>268</v>
      </c>
      <c r="B10" s="119"/>
      <c r="C10" s="133" t="s">
        <v>63</v>
      </c>
      <c r="D10" s="133" t="s">
        <v>64</v>
      </c>
      <c r="E10" s="114" t="s">
        <v>269</v>
      </c>
      <c r="F10" s="134" t="s">
        <v>270</v>
      </c>
      <c r="G10" s="135" t="s">
        <v>271</v>
      </c>
      <c r="H10" s="136"/>
      <c r="I10" s="136"/>
      <c r="J10" s="136"/>
      <c r="K10" s="166"/>
    </row>
    <row r="11" spans="1:11">
      <c r="A11" s="137" t="s">
        <v>190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67"/>
    </row>
    <row r="12" spans="1:11">
      <c r="A12" s="112" t="s">
        <v>84</v>
      </c>
      <c r="B12" s="133" t="s">
        <v>80</v>
      </c>
      <c r="C12" s="133" t="s">
        <v>81</v>
      </c>
      <c r="D12" s="134"/>
      <c r="E12" s="114" t="s">
        <v>82</v>
      </c>
      <c r="F12" s="133" t="s">
        <v>80</v>
      </c>
      <c r="G12" s="133" t="s">
        <v>81</v>
      </c>
      <c r="H12" s="133"/>
      <c r="I12" s="114" t="s">
        <v>272</v>
      </c>
      <c r="J12" s="133" t="s">
        <v>80</v>
      </c>
      <c r="K12" s="163" t="s">
        <v>81</v>
      </c>
    </row>
    <row r="13" spans="1:11">
      <c r="A13" s="112" t="s">
        <v>87</v>
      </c>
      <c r="B13" s="133" t="s">
        <v>80</v>
      </c>
      <c r="C13" s="133" t="s">
        <v>81</v>
      </c>
      <c r="D13" s="134"/>
      <c r="E13" s="114" t="s">
        <v>92</v>
      </c>
      <c r="F13" s="133" t="s">
        <v>80</v>
      </c>
      <c r="G13" s="133" t="s">
        <v>81</v>
      </c>
      <c r="H13" s="133"/>
      <c r="I13" s="114" t="s">
        <v>273</v>
      </c>
      <c r="J13" s="133" t="s">
        <v>80</v>
      </c>
      <c r="K13" s="163" t="s">
        <v>81</v>
      </c>
    </row>
    <row r="14" ht="15" spans="1:11">
      <c r="A14" s="120" t="s">
        <v>274</v>
      </c>
      <c r="B14" s="124" t="s">
        <v>80</v>
      </c>
      <c r="C14" s="124" t="s">
        <v>81</v>
      </c>
      <c r="D14" s="123"/>
      <c r="E14" s="122" t="s">
        <v>275</v>
      </c>
      <c r="F14" s="124" t="s">
        <v>80</v>
      </c>
      <c r="G14" s="124" t="s">
        <v>81</v>
      </c>
      <c r="H14" s="124"/>
      <c r="I14" s="122" t="s">
        <v>276</v>
      </c>
      <c r="J14" s="124" t="s">
        <v>80</v>
      </c>
      <c r="K14" s="164" t="s">
        <v>81</v>
      </c>
    </row>
    <row r="15" ht="15" spans="1:11">
      <c r="A15" s="126"/>
      <c r="B15" s="139"/>
      <c r="C15" s="139"/>
      <c r="D15" s="127"/>
      <c r="E15" s="126"/>
      <c r="F15" s="139"/>
      <c r="G15" s="139"/>
      <c r="H15" s="139"/>
      <c r="I15" s="126"/>
      <c r="J15" s="139"/>
      <c r="K15" s="139"/>
    </row>
    <row r="16" s="102" customFormat="1" spans="1:11">
      <c r="A16" s="106" t="s">
        <v>277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68"/>
    </row>
    <row r="17" spans="1:11">
      <c r="A17" s="118" t="s">
        <v>278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69"/>
    </row>
    <row r="18" spans="1:11">
      <c r="A18" s="118" t="s">
        <v>279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69"/>
    </row>
    <row r="19" spans="1:11">
      <c r="A19" s="141" t="s">
        <v>280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63"/>
    </row>
    <row r="20" spans="1:11">
      <c r="A20" s="142" t="s">
        <v>281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70"/>
    </row>
    <row r="21" spans="1:11">
      <c r="A21" s="142" t="s">
        <v>282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70"/>
    </row>
    <row r="22" spans="1:11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70"/>
    </row>
    <row r="23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1"/>
    </row>
    <row r="24" spans="1:11">
      <c r="A24" s="118" t="s">
        <v>122</v>
      </c>
      <c r="B24" s="119"/>
      <c r="C24" s="133" t="s">
        <v>63</v>
      </c>
      <c r="D24" s="133" t="s">
        <v>64</v>
      </c>
      <c r="E24" s="117"/>
      <c r="F24" s="117"/>
      <c r="G24" s="117"/>
      <c r="H24" s="117"/>
      <c r="I24" s="117"/>
      <c r="J24" s="117"/>
      <c r="K24" s="162"/>
    </row>
    <row r="25" ht="15" spans="1:11">
      <c r="A25" s="146" t="s">
        <v>283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2"/>
    </row>
    <row r="26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9" t="s">
        <v>284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73"/>
    </row>
    <row r="28" spans="1:11">
      <c r="A28" s="141" t="s">
        <v>285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63"/>
    </row>
    <row r="29" spans="1:11">
      <c r="A29" s="142" t="s">
        <v>286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70"/>
    </row>
    <row r="30" spans="1:11">
      <c r="A30" s="142" t="s">
        <v>287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70"/>
    </row>
    <row r="31" spans="1:11">
      <c r="A31" s="142" t="s">
        <v>288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70"/>
    </row>
    <row r="32" spans="1:11">
      <c r="A32" s="142" t="s">
        <v>289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70"/>
    </row>
    <row r="33" customHeight="1" spans="1:11">
      <c r="A33" s="142" t="s">
        <v>290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70"/>
    </row>
    <row r="34" customHeight="1" spans="1:11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70"/>
    </row>
    <row r="35" customHeight="1" spans="1:11">
      <c r="A35" s="151"/>
      <c r="B35" s="143"/>
      <c r="C35" s="143"/>
      <c r="D35" s="143"/>
      <c r="E35" s="143"/>
      <c r="F35" s="143"/>
      <c r="G35" s="143"/>
      <c r="H35" s="143"/>
      <c r="I35" s="143"/>
      <c r="J35" s="143"/>
      <c r="K35" s="170"/>
    </row>
    <row r="36" ht="15" customHeight="1" spans="1:11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74"/>
    </row>
    <row r="37" ht="18.75" customHeight="1" spans="1:11">
      <c r="A37" s="154" t="s">
        <v>291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75"/>
    </row>
    <row r="38" s="103" customFormat="1" ht="18.75" customHeight="1" spans="1:11">
      <c r="A38" s="118" t="s">
        <v>292</v>
      </c>
      <c r="B38" s="119"/>
      <c r="C38" s="119"/>
      <c r="D38" s="117" t="s">
        <v>293</v>
      </c>
      <c r="E38" s="117"/>
      <c r="F38" s="156" t="s">
        <v>294</v>
      </c>
      <c r="G38" s="157"/>
      <c r="H38" s="119" t="s">
        <v>295</v>
      </c>
      <c r="I38" s="119"/>
      <c r="J38" s="119" t="s">
        <v>296</v>
      </c>
      <c r="K38" s="169"/>
    </row>
    <row r="39" ht="18.75" customHeight="1" spans="1:13">
      <c r="A39" s="118" t="s">
        <v>123</v>
      </c>
      <c r="B39" s="119" t="s">
        <v>297</v>
      </c>
      <c r="C39" s="119"/>
      <c r="D39" s="119"/>
      <c r="E39" s="119"/>
      <c r="F39" s="119"/>
      <c r="G39" s="119"/>
      <c r="H39" s="119"/>
      <c r="I39" s="119"/>
      <c r="J39" s="119"/>
      <c r="K39" s="169"/>
      <c r="M39" s="103"/>
    </row>
    <row r="40" ht="30.95" customHeight="1" spans="1:11">
      <c r="A40" s="118" t="s">
        <v>298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69"/>
    </row>
    <row r="41" ht="18.75" customHeight="1" spans="1:11">
      <c r="A41" s="118"/>
      <c r="B41" s="119"/>
      <c r="C41" s="119"/>
      <c r="D41" s="119"/>
      <c r="E41" s="119"/>
      <c r="F41" s="119"/>
      <c r="G41" s="119"/>
      <c r="H41" s="119"/>
      <c r="I41" s="119"/>
      <c r="J41" s="119"/>
      <c r="K41" s="169"/>
    </row>
    <row r="42" ht="32.1" customHeight="1" spans="1:11">
      <c r="A42" s="120" t="s">
        <v>136</v>
      </c>
      <c r="B42" s="158" t="s">
        <v>299</v>
      </c>
      <c r="C42" s="158"/>
      <c r="D42" s="122" t="s">
        <v>300</v>
      </c>
      <c r="E42" s="123" t="s">
        <v>139</v>
      </c>
      <c r="F42" s="122" t="s">
        <v>140</v>
      </c>
      <c r="G42" s="159">
        <v>45411</v>
      </c>
      <c r="H42" s="160" t="s">
        <v>141</v>
      </c>
      <c r="I42" s="160"/>
      <c r="J42" s="158" t="s">
        <v>142</v>
      </c>
      <c r="K42" s="17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0</xdr:rowOff>
                  </from>
                  <to>
                    <xdr:col>3</xdr:col>
                    <xdr:colOff>504825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371475</xdr:colOff>
                    <xdr:row>6</xdr:row>
                    <xdr:rowOff>180975</xdr:rowOff>
                  </from>
                  <to>
                    <xdr:col>3</xdr:col>
                    <xdr:colOff>590550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abSelected="1" zoomScale="80" zoomScaleNormal="80" workbookViewId="0">
      <selection activeCell="M15" sqref="M15"/>
    </sheetView>
  </sheetViews>
  <sheetFormatPr defaultColWidth="9" defaultRowHeight="14.25"/>
  <cols>
    <col min="1" max="1" width="11.25" customWidth="1"/>
    <col min="2" max="7" width="9.375" customWidth="1"/>
    <col min="8" max="8" width="5.75" customWidth="1"/>
    <col min="9" max="9" width="18.375" customWidth="1"/>
    <col min="10" max="14" width="15.625" customWidth="1"/>
  </cols>
  <sheetData>
    <row r="1" ht="30" customHeight="1" spans="1:14">
      <c r="A1" s="62" t="s">
        <v>145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ht="28.5" customHeight="1" spans="1:14">
      <c r="A2" s="64" t="s">
        <v>59</v>
      </c>
      <c r="B2" s="65" t="s">
        <v>60</v>
      </c>
      <c r="C2" s="65"/>
      <c r="D2" s="66" t="s">
        <v>65</v>
      </c>
      <c r="E2" s="65" t="s">
        <v>66</v>
      </c>
      <c r="F2" s="65"/>
      <c r="G2" s="65"/>
      <c r="H2" s="67"/>
      <c r="I2" s="88" t="s">
        <v>54</v>
      </c>
      <c r="J2" s="65" t="s">
        <v>55</v>
      </c>
      <c r="K2" s="65"/>
      <c r="L2" s="65"/>
      <c r="M2" s="65"/>
      <c r="N2" s="89"/>
    </row>
    <row r="3" ht="28.5" customHeight="1" spans="1:14">
      <c r="A3" s="68" t="s">
        <v>146</v>
      </c>
      <c r="B3" s="69" t="s">
        <v>147</v>
      </c>
      <c r="C3" s="69"/>
      <c r="D3" s="69"/>
      <c r="E3" s="69"/>
      <c r="F3" s="69"/>
      <c r="G3" s="69"/>
      <c r="H3" s="70"/>
      <c r="I3" s="90" t="s">
        <v>148</v>
      </c>
      <c r="J3" s="90"/>
      <c r="K3" s="90"/>
      <c r="L3" s="90"/>
      <c r="M3" s="90"/>
      <c r="N3" s="91"/>
    </row>
    <row r="4" ht="28.5" customHeight="1" spans="1:14">
      <c r="A4" s="68"/>
      <c r="B4" s="71" t="s">
        <v>107</v>
      </c>
      <c r="C4" s="71" t="s">
        <v>108</v>
      </c>
      <c r="D4" s="72" t="s">
        <v>109</v>
      </c>
      <c r="E4" s="71" t="s">
        <v>110</v>
      </c>
      <c r="F4" s="71" t="s">
        <v>111</v>
      </c>
      <c r="G4" s="71" t="s">
        <v>112</v>
      </c>
      <c r="H4" s="70"/>
      <c r="I4" s="71" t="s">
        <v>107</v>
      </c>
      <c r="J4" s="71" t="s">
        <v>108</v>
      </c>
      <c r="K4" s="72" t="s">
        <v>109</v>
      </c>
      <c r="L4" s="71" t="s">
        <v>110</v>
      </c>
      <c r="M4" s="71" t="s">
        <v>111</v>
      </c>
      <c r="N4" s="71" t="s">
        <v>112</v>
      </c>
    </row>
    <row r="5" ht="28.5" customHeight="1" spans="1:14">
      <c r="A5" s="68"/>
      <c r="B5" s="73" t="s">
        <v>149</v>
      </c>
      <c r="C5" s="74" t="s">
        <v>150</v>
      </c>
      <c r="D5" s="73" t="s">
        <v>151</v>
      </c>
      <c r="E5" s="73" t="s">
        <v>152</v>
      </c>
      <c r="F5" s="73" t="s">
        <v>153</v>
      </c>
      <c r="G5" s="73" t="s">
        <v>154</v>
      </c>
      <c r="H5" s="70"/>
      <c r="I5" s="92" t="s">
        <v>208</v>
      </c>
      <c r="J5" s="92" t="s">
        <v>207</v>
      </c>
      <c r="K5" s="92" t="s">
        <v>206</v>
      </c>
      <c r="L5" s="92" t="s">
        <v>207</v>
      </c>
      <c r="M5" s="92" t="s">
        <v>209</v>
      </c>
      <c r="N5" s="93" t="s">
        <v>207</v>
      </c>
    </row>
    <row r="6" ht="28.5" customHeight="1" spans="1:14">
      <c r="A6" s="75" t="s">
        <v>155</v>
      </c>
      <c r="B6" s="76">
        <f>C6-2</f>
        <v>56</v>
      </c>
      <c r="C6" s="77">
        <v>58</v>
      </c>
      <c r="D6" s="76">
        <f>C6+2</f>
        <v>60</v>
      </c>
      <c r="E6" s="76">
        <f>D6+2</f>
        <v>62</v>
      </c>
      <c r="F6" s="76">
        <f>E6+1</f>
        <v>63</v>
      </c>
      <c r="G6" s="76">
        <f>F6+1</f>
        <v>64</v>
      </c>
      <c r="H6" s="70"/>
      <c r="I6" s="94" t="s">
        <v>212</v>
      </c>
      <c r="J6" s="94" t="s">
        <v>241</v>
      </c>
      <c r="K6" s="94" t="s">
        <v>212</v>
      </c>
      <c r="L6" s="94" t="s">
        <v>301</v>
      </c>
      <c r="M6" s="94" t="s">
        <v>302</v>
      </c>
      <c r="N6" s="94" t="s">
        <v>210</v>
      </c>
    </row>
    <row r="7" ht="28.5" customHeight="1" spans="1:14">
      <c r="A7" s="73" t="s">
        <v>157</v>
      </c>
      <c r="B7" s="76">
        <f t="shared" ref="B7:B9" si="0">C7-4</f>
        <v>88</v>
      </c>
      <c r="C7" s="78" t="s">
        <v>158</v>
      </c>
      <c r="D7" s="76">
        <f t="shared" ref="D7:D9" si="1">C7+4</f>
        <v>96</v>
      </c>
      <c r="E7" s="76">
        <f>D7+4</f>
        <v>100</v>
      </c>
      <c r="F7" s="76">
        <f t="shared" ref="F7:F9" si="2">E7+6</f>
        <v>106</v>
      </c>
      <c r="G7" s="76">
        <f>F7+6</f>
        <v>112</v>
      </c>
      <c r="H7" s="70"/>
      <c r="I7" s="94" t="s">
        <v>303</v>
      </c>
      <c r="J7" s="94" t="s">
        <v>304</v>
      </c>
      <c r="K7" s="94" t="s">
        <v>223</v>
      </c>
      <c r="L7" s="94" t="s">
        <v>218</v>
      </c>
      <c r="M7" s="94" t="s">
        <v>218</v>
      </c>
      <c r="N7" s="94" t="s">
        <v>223</v>
      </c>
    </row>
    <row r="8" ht="28.5" customHeight="1" spans="1:14">
      <c r="A8" s="73" t="s">
        <v>160</v>
      </c>
      <c r="B8" s="76">
        <f t="shared" si="0"/>
        <v>84</v>
      </c>
      <c r="C8" s="78" t="s">
        <v>161</v>
      </c>
      <c r="D8" s="76">
        <f t="shared" si="1"/>
        <v>92</v>
      </c>
      <c r="E8" s="76">
        <f>D8+5</f>
        <v>97</v>
      </c>
      <c r="F8" s="76">
        <f t="shared" si="2"/>
        <v>103</v>
      </c>
      <c r="G8" s="76">
        <f>F8+7</f>
        <v>110</v>
      </c>
      <c r="H8" s="70"/>
      <c r="I8" s="94" t="s">
        <v>219</v>
      </c>
      <c r="J8" s="94" t="s">
        <v>223</v>
      </c>
      <c r="K8" s="94" t="s">
        <v>223</v>
      </c>
      <c r="L8" s="94" t="s">
        <v>221</v>
      </c>
      <c r="M8" s="94" t="s">
        <v>221</v>
      </c>
      <c r="N8" s="94" t="s">
        <v>223</v>
      </c>
    </row>
    <row r="9" ht="28.5" customHeight="1" spans="1:14">
      <c r="A9" s="73" t="s">
        <v>163</v>
      </c>
      <c r="B9" s="76">
        <f t="shared" si="0"/>
        <v>90</v>
      </c>
      <c r="C9" s="78" t="s">
        <v>164</v>
      </c>
      <c r="D9" s="76">
        <f t="shared" si="1"/>
        <v>98</v>
      </c>
      <c r="E9" s="76">
        <f>D9+5</f>
        <v>103</v>
      </c>
      <c r="F9" s="76">
        <f t="shared" si="2"/>
        <v>109</v>
      </c>
      <c r="G9" s="76">
        <f>F9+7</f>
        <v>116</v>
      </c>
      <c r="H9" s="70"/>
      <c r="I9" s="94" t="s">
        <v>222</v>
      </c>
      <c r="J9" s="94" t="s">
        <v>213</v>
      </c>
      <c r="K9" s="94" t="s">
        <v>223</v>
      </c>
      <c r="L9" s="94" t="s">
        <v>224</v>
      </c>
      <c r="M9" s="94" t="s">
        <v>214</v>
      </c>
      <c r="N9" s="94" t="s">
        <v>223</v>
      </c>
    </row>
    <row r="10" ht="28.5" customHeight="1" spans="1:14">
      <c r="A10" s="79" t="s">
        <v>165</v>
      </c>
      <c r="B10" s="80">
        <f>C10-1</f>
        <v>36.5</v>
      </c>
      <c r="C10" s="81">
        <v>37.5</v>
      </c>
      <c r="D10" s="80">
        <f>C10+1</f>
        <v>38.5</v>
      </c>
      <c r="E10" s="80">
        <f>D10+1</f>
        <v>39.5</v>
      </c>
      <c r="F10" s="80">
        <f>E10+1.2</f>
        <v>40.7</v>
      </c>
      <c r="G10" s="80">
        <f>F10+1.2</f>
        <v>41.9</v>
      </c>
      <c r="H10" s="70"/>
      <c r="I10" s="94" t="s">
        <v>226</v>
      </c>
      <c r="J10" s="94" t="s">
        <v>222</v>
      </c>
      <c r="K10" s="94" t="s">
        <v>305</v>
      </c>
      <c r="L10" s="94" t="s">
        <v>228</v>
      </c>
      <c r="M10" s="94" t="s">
        <v>229</v>
      </c>
      <c r="N10" s="94" t="s">
        <v>222</v>
      </c>
    </row>
    <row r="11" ht="28.5" customHeight="1" spans="1:14">
      <c r="A11" s="79" t="s">
        <v>167</v>
      </c>
      <c r="B11" s="82">
        <f>C11-0.5</f>
        <v>17</v>
      </c>
      <c r="C11" s="81">
        <v>17.5</v>
      </c>
      <c r="D11" s="82">
        <f t="shared" ref="D11:G11" si="3">C11+0.5</f>
        <v>18</v>
      </c>
      <c r="E11" s="82">
        <f t="shared" si="3"/>
        <v>18.5</v>
      </c>
      <c r="F11" s="82">
        <f t="shared" si="3"/>
        <v>19</v>
      </c>
      <c r="G11" s="82">
        <f t="shared" si="3"/>
        <v>19.5</v>
      </c>
      <c r="H11" s="70"/>
      <c r="I11" s="94" t="s">
        <v>306</v>
      </c>
      <c r="J11" s="94" t="s">
        <v>307</v>
      </c>
      <c r="K11" s="94" t="s">
        <v>231</v>
      </c>
      <c r="L11" s="94" t="s">
        <v>232</v>
      </c>
      <c r="M11" s="94" t="s">
        <v>232</v>
      </c>
      <c r="N11" s="94" t="s">
        <v>231</v>
      </c>
    </row>
    <row r="12" ht="28.5" customHeight="1" spans="1:14">
      <c r="A12" s="73" t="s">
        <v>169</v>
      </c>
      <c r="B12" s="83">
        <f>C12-0.7</f>
        <v>15.8</v>
      </c>
      <c r="C12" s="77">
        <v>16.5</v>
      </c>
      <c r="D12" s="83">
        <f>C12+0.7</f>
        <v>17.2</v>
      </c>
      <c r="E12" s="83">
        <f>D12+0.7</f>
        <v>17.9</v>
      </c>
      <c r="F12" s="83">
        <f>E12+1</f>
        <v>18.9</v>
      </c>
      <c r="G12" s="83">
        <f>F12+1</f>
        <v>19.9</v>
      </c>
      <c r="H12" s="70"/>
      <c r="I12" s="94" t="s">
        <v>233</v>
      </c>
      <c r="J12" s="94" t="s">
        <v>234</v>
      </c>
      <c r="K12" s="94" t="s">
        <v>231</v>
      </c>
      <c r="L12" s="94" t="s">
        <v>235</v>
      </c>
      <c r="M12" s="94" t="s">
        <v>235</v>
      </c>
      <c r="N12" s="94" t="s">
        <v>231</v>
      </c>
    </row>
    <row r="13" ht="28.5" customHeight="1" spans="1:14">
      <c r="A13" s="73" t="s">
        <v>170</v>
      </c>
      <c r="B13" s="83">
        <f>C13-0.7</f>
        <v>15.3</v>
      </c>
      <c r="C13" s="77">
        <v>16</v>
      </c>
      <c r="D13" s="83">
        <f>C13+0.7</f>
        <v>16.7</v>
      </c>
      <c r="E13" s="83">
        <f>D13+0.7</f>
        <v>17.4</v>
      </c>
      <c r="F13" s="83">
        <f>E13+0.9</f>
        <v>18.3</v>
      </c>
      <c r="G13" s="83">
        <f>F13+0.9</f>
        <v>19.2</v>
      </c>
      <c r="H13" s="70"/>
      <c r="I13" s="94" t="s">
        <v>213</v>
      </c>
      <c r="J13" s="94" t="s">
        <v>236</v>
      </c>
      <c r="K13" s="94" t="s">
        <v>233</v>
      </c>
      <c r="L13" s="94" t="s">
        <v>213</v>
      </c>
      <c r="M13" s="94" t="s">
        <v>237</v>
      </c>
      <c r="N13" s="94" t="s">
        <v>233</v>
      </c>
    </row>
    <row r="14" ht="28.5" customHeight="1" spans="1:14">
      <c r="A14" s="73" t="s">
        <v>172</v>
      </c>
      <c r="B14" s="76">
        <f>C14-1</f>
        <v>39</v>
      </c>
      <c r="C14" s="77">
        <v>40</v>
      </c>
      <c r="D14" s="76">
        <f>C14+1</f>
        <v>41</v>
      </c>
      <c r="E14" s="76">
        <f>D14+1</f>
        <v>42</v>
      </c>
      <c r="F14" s="76">
        <f>E14+1.5</f>
        <v>43.5</v>
      </c>
      <c r="G14" s="76">
        <f>F14+1.5</f>
        <v>45</v>
      </c>
      <c r="H14" s="70"/>
      <c r="I14" s="94" t="s">
        <v>233</v>
      </c>
      <c r="J14" s="94" t="s">
        <v>233</v>
      </c>
      <c r="K14" s="94" t="s">
        <v>233</v>
      </c>
      <c r="L14" s="94" t="s">
        <v>214</v>
      </c>
      <c r="M14" s="94" t="s">
        <v>214</v>
      </c>
      <c r="N14" s="94" t="s">
        <v>233</v>
      </c>
    </row>
    <row r="15" ht="28.5" customHeight="1" spans="1:14">
      <c r="A15" s="73"/>
      <c r="B15" s="76"/>
      <c r="C15" s="77"/>
      <c r="D15" s="76"/>
      <c r="E15" s="76"/>
      <c r="F15" s="76"/>
      <c r="G15" s="76"/>
      <c r="H15" s="70"/>
      <c r="I15" s="95"/>
      <c r="J15" s="95"/>
      <c r="K15" s="95"/>
      <c r="L15" s="95"/>
      <c r="M15" s="96"/>
      <c r="N15" s="97"/>
    </row>
    <row r="16" ht="28.5" customHeight="1" spans="1:14">
      <c r="A16" s="73"/>
      <c r="B16" s="76"/>
      <c r="C16" s="77"/>
      <c r="D16" s="76"/>
      <c r="E16" s="76"/>
      <c r="F16" s="76"/>
      <c r="G16" s="76"/>
      <c r="H16" s="70"/>
      <c r="I16" s="95"/>
      <c r="J16" s="95"/>
      <c r="K16" s="95"/>
      <c r="L16" s="95"/>
      <c r="M16" s="96"/>
      <c r="N16" s="97"/>
    </row>
    <row r="17" ht="28.5" customHeight="1" spans="1:14">
      <c r="A17" s="73"/>
      <c r="B17" s="76"/>
      <c r="C17" s="77"/>
      <c r="D17" s="76"/>
      <c r="E17" s="76"/>
      <c r="F17" s="76"/>
      <c r="G17" s="76"/>
      <c r="H17" s="84"/>
      <c r="I17" s="98"/>
      <c r="J17" s="98"/>
      <c r="K17" s="99"/>
      <c r="L17" s="98"/>
      <c r="M17" s="98"/>
      <c r="N17" s="100"/>
    </row>
    <row r="18" ht="15" spans="1:14">
      <c r="A18" s="85" t="s">
        <v>123</v>
      </c>
      <c r="B18" s="86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</row>
    <row r="19" ht="20.1" customHeight="1" spans="1:14">
      <c r="A19" s="86" t="s">
        <v>177</v>
      </c>
      <c r="B19" s="86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0" spans="1:14">
      <c r="A20" s="87"/>
      <c r="B20" s="87"/>
      <c r="C20" s="87"/>
      <c r="D20" s="87"/>
      <c r="E20" s="87"/>
      <c r="F20" s="87"/>
      <c r="G20" s="87"/>
      <c r="H20" s="87"/>
      <c r="I20" s="85" t="s">
        <v>308</v>
      </c>
      <c r="J20" s="101"/>
      <c r="K20" s="85" t="s">
        <v>179</v>
      </c>
      <c r="L20" s="85"/>
      <c r="M20" s="85" t="s">
        <v>180</v>
      </c>
      <c r="N20" s="86" t="s">
        <v>142</v>
      </c>
    </row>
    <row r="21" spans="1:14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</row>
    <row r="22" spans="1:14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</row>
    <row r="23" spans="1:14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118055555555556" right="0.118055555555556" top="1" bottom="1" header="0.5" footer="0.5"/>
  <pageSetup paperSize="9" scale="8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首期尺寸表</vt:lpstr>
      <vt:lpstr>中期</vt:lpstr>
      <vt:lpstr>中期尺寸表</vt:lpstr>
      <vt:lpstr>洗水后尺寸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2024-04-29T13:36:17Z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C6F20BFA48574E4FAECF2BB4B2B4EE04_13</vt:lpwstr>
  </property>
  <property fmtid="{D5CDD505-2E9C-101B-9397-08002B2CF9AE}" pid="3" name="KSOProductBuildVer">
    <vt:lpwstr>2052-11.8.2.12195</vt:lpwstr>
  </property>
</Properties>
</file>