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30" activeTab="3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CELL_RANGE">#REF!</definedName>
  </definedNames>
  <calcPr calcId="144525" concurrentCalc="0"/>
</workbook>
</file>

<file path=xl/sharedStrings.xml><?xml version="1.0" encoding="utf-8"?>
<sst xmlns="http://schemas.openxmlformats.org/spreadsheetml/2006/main" count="807" uniqueCount="328">
  <si>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</si>
  <si>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</si>
  <si>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</si>
  <si>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</si>
  <si>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</si>
  <si>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</si>
  <si>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</si>
  <si>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</si>
  <si>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</si>
  <si>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</si>
  <si>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</si>
  <si>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</si>
  <si>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</si>
  <si>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</si>
  <si>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</si>
  <si>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</si>
  <si>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</si>
  <si>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</si>
  <si>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</si>
  <si>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</si>
  <si>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</si>
  <si>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</si>
  <si>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</si>
  <si>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</si>
  <si>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</si>
  <si>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</si>
  <si>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</si>
  <si>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</si>
  <si>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</si>
  <si>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</si>
  <si>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</si>
  <si>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</si>
  <si>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</si>
  <si>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</si>
  <si>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</si>
  <si>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</si>
  <si>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</si>
  <si>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</si>
  <si>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</si>
  <si>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</si>
  <si>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</si>
  <si>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</si>
  <si>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</si>
  <si>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</si>
  <si>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</si>
  <si>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</si>
  <si>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</si>
  <si>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</si>
  <si>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</si>
  <si>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</si>
  <si>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</si>
  <si>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临时订单</t>
  </si>
  <si>
    <t>合同签订方</t>
  </si>
  <si>
    <t>佛山市源莱美纺织服饰有限公司</t>
  </si>
  <si>
    <t>生产工厂</t>
  </si>
  <si>
    <t>佛山航宇达</t>
  </si>
  <si>
    <t>订单基础信息</t>
  </si>
  <si>
    <t>生产•出货进度</t>
  </si>
  <si>
    <t>指示•确认资料</t>
  </si>
  <si>
    <t>款号</t>
  </si>
  <si>
    <t>TAJJAM81527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</si>
  <si>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</si>
  <si>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</si>
  <si>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</si>
  <si>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</si>
  <si>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</si>
  <si>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</si>
  <si>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</si>
  <si>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</si>
  <si>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</si>
  <si>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</si>
  <si>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</si>
  <si>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</si>
  <si>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</si>
  <si>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</si>
  <si>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</si>
  <si>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</si>
  <si>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</si>
  <si>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</si>
  <si>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</si>
  <si>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</si>
  <si>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</si>
  <si>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</si>
  <si>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</si>
  <si>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</si>
  <si>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</si>
  <si>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</si>
  <si>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</si>
  <si>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</si>
  <si>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</si>
  <si>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</si>
  <si>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</si>
  <si>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</si>
  <si>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</si>
  <si>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</si>
  <si>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</si>
  <si>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</si>
  <si>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</si>
  <si>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</si>
  <si>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</si>
  <si>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</si>
  <si>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</si>
  <si>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</si>
  <si>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</si>
  <si>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</si>
  <si>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</si>
  <si>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</si>
  <si>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</si>
  <si>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</si>
  <si>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</si>
  <si>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</si>
  <si>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</si>
  <si>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</si>
  <si>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</si>
  <si>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</si>
  <si>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矿石蓝</t>
  </si>
  <si>
    <t>冷松绿</t>
  </si>
  <si>
    <t>黑色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</si>
  <si>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</si>
  <si>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</si>
  <si>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</si>
  <si>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</si>
  <si>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</si>
  <si>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</si>
  <si>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</si>
  <si>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封袖嘴歪斜，袖骨不对位、袖笼大烫藏子口</t>
  </si>
  <si>
    <t>订扣线太紧，要有0.2的松动。</t>
  </si>
  <si>
    <t>钮门开不到位中间有纱未剪段。</t>
  </si>
  <si>
    <t>门襟、下级领多处线头未清理。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</si>
  <si>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</si>
  <si>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</si>
  <si>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</si>
  <si>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</si>
  <si>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</si>
  <si>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</si>
  <si>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</si>
  <si>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</si>
  <si>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</si>
  <si>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周志刚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</si>
  <si>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</si>
  <si>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</si>
  <si>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</si>
  <si>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</si>
  <si>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</si>
  <si>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</si>
  <si>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</si>
  <si>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</si>
  <si>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XXL冷松绿</t>
  </si>
  <si>
    <t>165/88B</t>
  </si>
  <si>
    <t>170/92B</t>
  </si>
  <si>
    <t>175/96B</t>
  </si>
  <si>
    <t>180/100B</t>
  </si>
  <si>
    <t>185/104B</t>
  </si>
  <si>
    <t>190/108B</t>
  </si>
  <si>
    <t>后中长</t>
  </si>
  <si>
    <t>+1.5</t>
  </si>
  <si>
    <t>+1</t>
  </si>
  <si>
    <t>胸围</t>
  </si>
  <si>
    <t>+0</t>
  </si>
  <si>
    <t>摆围</t>
  </si>
  <si>
    <t>106</t>
  </si>
  <si>
    <t>肩宽</t>
  </si>
  <si>
    <t>袖长</t>
  </si>
  <si>
    <t>+0.5</t>
  </si>
  <si>
    <t>袖肥/2</t>
  </si>
  <si>
    <t>-0.2</t>
  </si>
  <si>
    <t>袖口围/2</t>
  </si>
  <si>
    <t>-0.5</t>
  </si>
  <si>
    <t>下领围</t>
  </si>
  <si>
    <t>-1</t>
  </si>
  <si>
    <t>-1.5</t>
  </si>
  <si>
    <t>门禁长</t>
  </si>
  <si>
    <t>门禁宽</t>
  </si>
  <si>
    <t>大货首件</t>
  </si>
  <si>
    <t>袖口扁机宽</t>
  </si>
  <si>
    <t>扁机领长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</si>
  <si>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</si>
  <si>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</si>
  <si>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</si>
  <si>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</si>
  <si>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</si>
  <si>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</si>
  <si>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</si>
  <si>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</si>
  <si>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</si>
  <si>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</si>
  <si>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</si>
  <si>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</si>
  <si>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</si>
  <si>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</si>
  <si>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</si>
  <si>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</si>
  <si>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腰围</t>
  </si>
  <si>
    <t xml:space="preserve">     初期请洗测2-3件，有问题的另加测量数量。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</si>
  <si>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</si>
  <si>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</si>
  <si>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</si>
  <si>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</si>
  <si>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</si>
  <si>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天津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</si>
  <si>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</si>
  <si>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</si>
  <si>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</si>
  <si>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</si>
  <si>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</si>
  <si>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</si>
  <si>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</si>
  <si>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</si>
  <si>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</si>
  <si>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</si>
  <si>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</si>
  <si>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</si>
  <si>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</si>
  <si>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</si>
  <si>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</si>
  <si>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</si>
  <si>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</si>
  <si>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</si>
  <si>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</si>
  <si>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</si>
  <si>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</si>
  <si>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</si>
  <si>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</si>
  <si>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</si>
  <si>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</si>
  <si>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</si>
  <si>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</si>
  <si>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</si>
  <si>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</si>
  <si>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①成品完成比例（%）：30%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</si>
  <si>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</si>
  <si>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</si>
  <si>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</si>
  <si>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</si>
  <si>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</si>
  <si>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</si>
  <si>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</si>
  <si>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</si>
  <si>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</si>
  <si>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</si>
  <si>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</si>
  <si>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</si>
  <si>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验货时间：2024/3/30</t>
  </si>
  <si>
    <t>跟单QC:周志刚</t>
  </si>
  <si>
    <t>工厂负责人：包信俊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</si>
  <si>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</si>
  <si>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</si>
  <si>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</si>
  <si>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</si>
  <si>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</si>
  <si>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</si>
  <si>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</si>
  <si>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</si>
  <si>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</si>
  <si>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</si>
  <si>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</si>
  <si>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</si>
  <si>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</si>
  <si>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</si>
  <si>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</si>
  <si>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</si>
  <si>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</si>
  <si>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T400珠地</t>
  </si>
  <si>
    <t>源莱美</t>
  </si>
  <si>
    <t>YES</t>
  </si>
  <si>
    <t>制表时间：2024年3月30日</t>
  </si>
  <si>
    <t>测试人签名:周志刚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</si>
  <si>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</si>
  <si>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</si>
  <si>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</si>
  <si>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</si>
  <si>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</si>
  <si>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</si>
  <si>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</si>
  <si>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</si>
  <si>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</si>
  <si>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</si>
  <si>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</si>
  <si>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</si>
  <si>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</si>
  <si>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</si>
  <si>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</si>
  <si>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</si>
  <si>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</si>
  <si>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</si>
  <si>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</si>
  <si>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</si>
  <si>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</si>
  <si>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</si>
  <si>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</si>
  <si>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</si>
  <si>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</si>
  <si>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</si>
  <si>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</si>
  <si>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</si>
  <si>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</si>
  <si>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</si>
  <si>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</si>
  <si>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</si>
  <si>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</si>
  <si>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</si>
  <si>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</si>
  <si>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</si>
  <si>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</si>
  <si>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</si>
  <si>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</si>
  <si>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</si>
  <si>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</si>
  <si>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</si>
  <si>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</si>
  <si>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</si>
  <si>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</si>
  <si>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</si>
  <si>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</si>
  <si>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转印标</t>
  </si>
  <si>
    <t>未脱落</t>
  </si>
  <si>
    <t>门襟、领、袖口、下摆</t>
  </si>
  <si>
    <t>无缝</t>
  </si>
  <si>
    <t>后领中</t>
  </si>
  <si>
    <t>尺码转印标</t>
  </si>
  <si>
    <t>制表时间：2024年3月20日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</si>
  <si>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</si>
  <si>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</si>
  <si>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</si>
  <si>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</si>
  <si>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</si>
  <si>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制表时间：2024/2/20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</si>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</sst>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1" fillId="0" borderId="0" applyFon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7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13" borderId="78" applyNumberFormat="0" applyFont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79" applyNumberFormat="0" applyFill="0" applyAlignment="0" applyProtection="0">
      <alignment vertical="center"/>
    </xf>
    <xf numFmtId="0" fontId="48" fillId="0" borderId="79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3" fillId="0" borderId="80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9" fillId="17" borderId="81" applyNumberFormat="0" applyAlignment="0" applyProtection="0">
      <alignment vertical="center"/>
    </xf>
    <xf numFmtId="0" fontId="50" fillId="17" borderId="77" applyNumberFormat="0" applyAlignment="0" applyProtection="0">
      <alignment vertical="center"/>
    </xf>
    <xf numFmtId="0" fontId="51" fillId="18" borderId="82" applyNumberFormat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52" fillId="0" borderId="83" applyNumberFormat="0" applyFill="0" applyAlignment="0" applyProtection="0">
      <alignment vertical="center"/>
    </xf>
    <xf numFmtId="0" fontId="53" fillId="0" borderId="84" applyNumberFormat="0" applyFill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/>
    <xf numFmtId="0" fontId="11" fillId="0" borderId="0">
      <alignment vertical="center"/>
    </xf>
    <xf numFmtId="0" fontId="24" fillId="0" borderId="0"/>
    <xf numFmtId="0" fontId="24" fillId="0" borderId="0">
      <alignment vertical="center"/>
    </xf>
  </cellStyleXfs>
  <cellXfs count="40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3" borderId="0" xfId="51" applyFont="1" applyFill="1" applyBorder="1" applyAlignment="1">
      <alignment horizontal="center"/>
    </xf>
    <xf numFmtId="0" fontId="15" fillId="3" borderId="0" xfId="51" applyFont="1" applyFill="1" applyBorder="1" applyAlignment="1">
      <alignment horizontal="center"/>
    </xf>
    <xf numFmtId="0" fontId="14" fillId="3" borderId="9" xfId="50" applyFont="1" applyFill="1" applyBorder="1" applyAlignment="1">
      <alignment horizontal="left" vertical="center"/>
    </xf>
    <xf numFmtId="0" fontId="15" fillId="3" borderId="10" xfId="50" applyFont="1" applyFill="1" applyBorder="1" applyAlignment="1">
      <alignment horizontal="center" vertical="center"/>
    </xf>
    <xf numFmtId="0" fontId="14" fillId="3" borderId="10" xfId="50" applyFont="1" applyFill="1" applyBorder="1" applyAlignment="1">
      <alignment vertical="center"/>
    </xf>
    <xf numFmtId="0" fontId="15" fillId="3" borderId="10" xfId="51" applyFont="1" applyFill="1" applyBorder="1" applyAlignment="1">
      <alignment horizontal="center"/>
    </xf>
    <xf numFmtId="0" fontId="14" fillId="3" borderId="11" xfId="51" applyFont="1" applyFill="1" applyBorder="1" applyAlignment="1" applyProtection="1">
      <alignment horizontal="center" vertical="center"/>
    </xf>
    <xf numFmtId="0" fontId="14" fillId="3" borderId="2" xfId="51" applyFont="1" applyFill="1" applyBorder="1" applyAlignment="1">
      <alignment horizontal="center" vertical="center"/>
    </xf>
    <xf numFmtId="0" fontId="15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6" fillId="3" borderId="2" xfId="0" applyNumberFormat="1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7" fillId="0" borderId="4" xfId="53" applyFont="1" applyFill="1" applyBorder="1" applyAlignment="1">
      <alignment horizontal="center"/>
    </xf>
    <xf numFmtId="176" fontId="19" fillId="0" borderId="2" xfId="53" applyNumberFormat="1" applyFont="1" applyFill="1" applyBorder="1" applyAlignment="1">
      <alignment horizontal="center"/>
    </xf>
    <xf numFmtId="0" fontId="17" fillId="0" borderId="2" xfId="53" applyFont="1" applyFill="1" applyBorder="1" applyAlignment="1">
      <alignment horizontal="center"/>
    </xf>
    <xf numFmtId="49" fontId="18" fillId="0" borderId="4" xfId="54" applyNumberFormat="1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176" fontId="20" fillId="0" borderId="2" xfId="53" applyNumberFormat="1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5" fillId="3" borderId="3" xfId="51" applyFont="1" applyFill="1" applyBorder="1" applyAlignment="1">
      <alignment horizontal="center"/>
    </xf>
    <xf numFmtId="0" fontId="16" fillId="0" borderId="12" xfId="0" applyNumberFormat="1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/>
    </xf>
    <xf numFmtId="0" fontId="15" fillId="3" borderId="13" xfId="51" applyFont="1" applyFill="1" applyBorder="1" applyAlignment="1">
      <alignment horizontal="center"/>
    </xf>
    <xf numFmtId="0" fontId="14" fillId="3" borderId="0" xfId="51" applyFont="1" applyFill="1"/>
    <xf numFmtId="0" fontId="15" fillId="3" borderId="0" xfId="51" applyFont="1" applyFill="1"/>
    <xf numFmtId="0" fontId="0" fillId="3" borderId="0" xfId="52" applyFont="1" applyFill="1">
      <alignment vertical="center"/>
    </xf>
    <xf numFmtId="0" fontId="14" fillId="3" borderId="10" xfId="50" applyFont="1" applyFill="1" applyBorder="1" applyAlignment="1">
      <alignment horizontal="left" vertical="center"/>
    </xf>
    <xf numFmtId="0" fontId="15" fillId="3" borderId="14" xfId="50" applyFont="1" applyFill="1" applyBorder="1" applyAlignment="1">
      <alignment horizontal="center" vertical="center"/>
    </xf>
    <xf numFmtId="0" fontId="14" fillId="3" borderId="2" xfId="51" applyFont="1" applyFill="1" applyBorder="1" applyAlignment="1" applyProtection="1">
      <alignment horizontal="center" vertical="center"/>
    </xf>
    <xf numFmtId="0" fontId="14" fillId="3" borderId="15" xfId="51" applyFont="1" applyFill="1" applyBorder="1" applyAlignment="1" applyProtection="1">
      <alignment horizontal="center" vertical="center"/>
    </xf>
    <xf numFmtId="0" fontId="22" fillId="3" borderId="2" xfId="51" applyFont="1" applyFill="1" applyBorder="1" applyAlignment="1" applyProtection="1">
      <alignment horizontal="center" vertical="center"/>
    </xf>
    <xf numFmtId="0" fontId="15" fillId="3" borderId="2" xfId="51" applyFont="1" applyFill="1" applyBorder="1" applyAlignment="1" applyProtection="1">
      <alignment horizontal="center" vertical="center"/>
    </xf>
    <xf numFmtId="176" fontId="23" fillId="3" borderId="2" xfId="0" applyNumberFormat="1" applyFont="1" applyFill="1" applyBorder="1" applyAlignment="1">
      <alignment horizontal="center"/>
    </xf>
    <xf numFmtId="49" fontId="14" fillId="3" borderId="2" xfId="52" applyNumberFormat="1" applyFont="1" applyFill="1" applyBorder="1" applyAlignment="1">
      <alignment horizontal="center" vertical="center"/>
    </xf>
    <xf numFmtId="49" fontId="14" fillId="3" borderId="16" xfId="52" applyNumberFormat="1" applyFont="1" applyFill="1" applyBorder="1" applyAlignment="1">
      <alignment horizontal="center" vertical="center"/>
    </xf>
    <xf numFmtId="49" fontId="14" fillId="3" borderId="6" xfId="52" applyNumberFormat="1" applyFont="1" applyFill="1" applyBorder="1" applyAlignment="1">
      <alignment horizontal="center" vertical="center"/>
    </xf>
    <xf numFmtId="49" fontId="14" fillId="3" borderId="15" xfId="52" applyNumberFormat="1" applyFont="1" applyFill="1" applyBorder="1" applyAlignment="1">
      <alignment horizontal="center" vertical="center"/>
    </xf>
    <xf numFmtId="49" fontId="14" fillId="3" borderId="3" xfId="52" applyNumberFormat="1" applyFont="1" applyFill="1" applyBorder="1" applyAlignment="1">
      <alignment horizontal="center" vertical="center"/>
    </xf>
    <xf numFmtId="49" fontId="14" fillId="3" borderId="17" xfId="52" applyNumberFormat="1" applyFont="1" applyFill="1" applyBorder="1" applyAlignment="1">
      <alignment horizontal="center" vertical="center"/>
    </xf>
    <xf numFmtId="49" fontId="14" fillId="3" borderId="18" xfId="52" applyNumberFormat="1" applyFont="1" applyFill="1" applyBorder="1" applyAlignment="1">
      <alignment horizontal="center" vertical="center"/>
    </xf>
    <xf numFmtId="49" fontId="14" fillId="3" borderId="13" xfId="51" applyNumberFormat="1" applyFont="1" applyFill="1" applyBorder="1" applyAlignment="1">
      <alignment horizontal="center"/>
    </xf>
    <xf numFmtId="49" fontId="14" fillId="3" borderId="13" xfId="52" applyNumberFormat="1" applyFont="1" applyFill="1" applyBorder="1" applyAlignment="1">
      <alignment horizontal="center" vertical="center"/>
    </xf>
    <xf numFmtId="49" fontId="14" fillId="3" borderId="19" xfId="51" applyNumberFormat="1" applyFont="1" applyFill="1" applyBorder="1" applyAlignment="1">
      <alignment horizontal="center"/>
    </xf>
    <xf numFmtId="14" fontId="14" fillId="3" borderId="0" xfId="51" applyNumberFormat="1" applyFont="1" applyFill="1"/>
    <xf numFmtId="0" fontId="24" fillId="0" borderId="0" xfId="50" applyFill="1" applyBorder="1" applyAlignment="1">
      <alignment horizontal="left" vertical="center"/>
    </xf>
    <xf numFmtId="0" fontId="24" fillId="0" borderId="0" xfId="50" applyFont="1" applyFill="1" applyAlignment="1">
      <alignment horizontal="left" vertical="center"/>
    </xf>
    <xf numFmtId="0" fontId="24" fillId="0" borderId="0" xfId="50" applyFill="1" applyAlignment="1">
      <alignment horizontal="left" vertical="center"/>
    </xf>
    <xf numFmtId="0" fontId="25" fillId="0" borderId="20" xfId="50" applyFont="1" applyFill="1" applyBorder="1" applyAlignment="1">
      <alignment horizontal="center" vertical="top"/>
    </xf>
    <xf numFmtId="0" fontId="26" fillId="0" borderId="21" xfId="50" applyFont="1" applyFill="1" applyBorder="1" applyAlignment="1">
      <alignment horizontal="left" vertical="center"/>
    </xf>
    <xf numFmtId="0" fontId="21" fillId="0" borderId="22" xfId="50" applyFont="1" applyFill="1" applyBorder="1" applyAlignment="1">
      <alignment horizontal="center" vertical="center"/>
    </xf>
    <xf numFmtId="0" fontId="26" fillId="0" borderId="22" xfId="50" applyFont="1" applyFill="1" applyBorder="1" applyAlignment="1">
      <alignment horizontal="center" vertical="center"/>
    </xf>
    <xf numFmtId="0" fontId="22" fillId="3" borderId="10" xfId="50" applyFont="1" applyFill="1" applyBorder="1" applyAlignment="1">
      <alignment vertical="center"/>
    </xf>
    <xf numFmtId="0" fontId="15" fillId="3" borderId="10" xfId="50" applyFont="1" applyFill="1" applyBorder="1" applyAlignment="1">
      <alignment vertical="center"/>
    </xf>
    <xf numFmtId="0" fontId="9" fillId="0" borderId="22" xfId="50" applyFont="1" applyFill="1" applyBorder="1" applyAlignment="1">
      <alignment horizontal="center" vertical="center"/>
    </xf>
    <xf numFmtId="0" fontId="26" fillId="0" borderId="23" xfId="50" applyFont="1" applyFill="1" applyBorder="1" applyAlignment="1">
      <alignment vertical="center"/>
    </xf>
    <xf numFmtId="0" fontId="21" fillId="0" borderId="24" xfId="50" applyFont="1" applyFill="1" applyBorder="1" applyAlignment="1">
      <alignment horizontal="center" vertical="center"/>
    </xf>
    <xf numFmtId="0" fontId="26" fillId="0" borderId="24" xfId="50" applyFont="1" applyFill="1" applyBorder="1" applyAlignment="1">
      <alignment vertical="center"/>
    </xf>
    <xf numFmtId="58" fontId="9" fillId="0" borderId="24" xfId="50" applyNumberFormat="1" applyFont="1" applyFill="1" applyBorder="1" applyAlignment="1">
      <alignment horizontal="center" vertical="center"/>
    </xf>
    <xf numFmtId="0" fontId="9" fillId="0" borderId="24" xfId="50" applyFont="1" applyFill="1" applyBorder="1" applyAlignment="1">
      <alignment horizontal="center" vertical="center"/>
    </xf>
    <xf numFmtId="0" fontId="26" fillId="0" borderId="24" xfId="50" applyFont="1" applyFill="1" applyBorder="1" applyAlignment="1">
      <alignment horizontal="center" vertical="center"/>
    </xf>
    <xf numFmtId="0" fontId="26" fillId="0" borderId="23" xfId="50" applyFont="1" applyFill="1" applyBorder="1" applyAlignment="1">
      <alignment horizontal="left" vertical="center"/>
    </xf>
    <xf numFmtId="0" fontId="26" fillId="0" borderId="24" xfId="50" applyFont="1" applyFill="1" applyBorder="1" applyAlignment="1">
      <alignment horizontal="left" vertical="center"/>
    </xf>
    <xf numFmtId="0" fontId="26" fillId="0" borderId="25" xfId="50" applyFont="1" applyFill="1" applyBorder="1" applyAlignment="1">
      <alignment vertical="center"/>
    </xf>
    <xf numFmtId="0" fontId="21" fillId="0" borderId="26" xfId="50" applyFont="1" applyFill="1" applyBorder="1" applyAlignment="1">
      <alignment horizontal="center" vertical="center"/>
    </xf>
    <xf numFmtId="0" fontId="26" fillId="0" borderId="26" xfId="50" applyFont="1" applyFill="1" applyBorder="1" applyAlignment="1">
      <alignment vertical="center"/>
    </xf>
    <xf numFmtId="0" fontId="9" fillId="0" borderId="26" xfId="50" applyFont="1" applyFill="1" applyBorder="1" applyAlignment="1">
      <alignment vertical="center"/>
    </xf>
    <xf numFmtId="0" fontId="9" fillId="0" borderId="26" xfId="50" applyFont="1" applyFill="1" applyBorder="1" applyAlignment="1">
      <alignment horizontal="left" vertical="center"/>
    </xf>
    <xf numFmtId="0" fontId="26" fillId="0" borderId="26" xfId="50" applyFont="1" applyFill="1" applyBorder="1" applyAlignment="1">
      <alignment horizontal="left" vertical="center"/>
    </xf>
    <xf numFmtId="0" fontId="26" fillId="0" borderId="0" xfId="50" applyFont="1" applyFill="1" applyBorder="1" applyAlignment="1">
      <alignment vertical="center"/>
    </xf>
    <xf numFmtId="0" fontId="9" fillId="0" borderId="0" xfId="50" applyFont="1" applyFill="1" applyBorder="1" applyAlignment="1">
      <alignment vertical="center"/>
    </xf>
    <xf numFmtId="0" fontId="9" fillId="0" borderId="0" xfId="50" applyFont="1" applyFill="1" applyAlignment="1">
      <alignment horizontal="left" vertical="center"/>
    </xf>
    <xf numFmtId="0" fontId="26" fillId="0" borderId="21" xfId="50" applyFont="1" applyFill="1" applyBorder="1" applyAlignment="1">
      <alignment vertical="center"/>
    </xf>
    <xf numFmtId="0" fontId="26" fillId="0" borderId="22" xfId="50" applyFont="1" applyFill="1" applyBorder="1" applyAlignment="1">
      <alignment vertical="center"/>
    </xf>
    <xf numFmtId="0" fontId="9" fillId="0" borderId="27" xfId="50" applyFont="1" applyFill="1" applyBorder="1" applyAlignment="1">
      <alignment horizontal="center" vertical="center"/>
    </xf>
    <xf numFmtId="0" fontId="9" fillId="0" borderId="28" xfId="50" applyFont="1" applyFill="1" applyBorder="1" applyAlignment="1">
      <alignment horizontal="center" vertical="center"/>
    </xf>
    <xf numFmtId="0" fontId="9" fillId="0" borderId="24" xfId="50" applyFont="1" applyFill="1" applyBorder="1" applyAlignment="1">
      <alignment horizontal="left" vertical="center"/>
    </xf>
    <xf numFmtId="0" fontId="9" fillId="0" borderId="24" xfId="50" applyFont="1" applyFill="1" applyBorder="1" applyAlignment="1">
      <alignment vertical="center"/>
    </xf>
    <xf numFmtId="0" fontId="9" fillId="0" borderId="29" xfId="50" applyFont="1" applyFill="1" applyBorder="1" applyAlignment="1">
      <alignment horizontal="center" vertical="center"/>
    </xf>
    <xf numFmtId="0" fontId="9" fillId="0" borderId="30" xfId="50" applyFont="1" applyFill="1" applyBorder="1" applyAlignment="1">
      <alignment horizontal="center" vertical="center"/>
    </xf>
    <xf numFmtId="0" fontId="16" fillId="0" borderId="31" xfId="50" applyFont="1" applyFill="1" applyBorder="1" applyAlignment="1">
      <alignment horizontal="left" vertical="center"/>
    </xf>
    <xf numFmtId="0" fontId="16" fillId="0" borderId="30" xfId="50" applyFont="1" applyFill="1" applyBorder="1" applyAlignment="1">
      <alignment horizontal="left" vertical="center"/>
    </xf>
    <xf numFmtId="0" fontId="9" fillId="0" borderId="0" xfId="50" applyFont="1" applyFill="1" applyBorder="1" applyAlignment="1">
      <alignment horizontal="left" vertical="center"/>
    </xf>
    <xf numFmtId="0" fontId="26" fillId="0" borderId="22" xfId="50" applyFont="1" applyFill="1" applyBorder="1" applyAlignment="1">
      <alignment horizontal="left" vertical="center"/>
    </xf>
    <xf numFmtId="0" fontId="9" fillId="0" borderId="23" xfId="50" applyFont="1" applyFill="1" applyBorder="1" applyAlignment="1">
      <alignment horizontal="left" vertical="center"/>
    </xf>
    <xf numFmtId="0" fontId="9" fillId="0" borderId="31" xfId="50" applyFont="1" applyFill="1" applyBorder="1" applyAlignment="1">
      <alignment horizontal="left" vertical="center"/>
    </xf>
    <xf numFmtId="0" fontId="9" fillId="0" borderId="30" xfId="50" applyFont="1" applyFill="1" applyBorder="1" applyAlignment="1">
      <alignment horizontal="left" vertical="center"/>
    </xf>
    <xf numFmtId="0" fontId="9" fillId="0" borderId="23" xfId="50" applyFont="1" applyFill="1" applyBorder="1" applyAlignment="1">
      <alignment horizontal="left" vertical="center" wrapText="1"/>
    </xf>
    <xf numFmtId="0" fontId="9" fillId="0" borderId="24" xfId="50" applyFont="1" applyFill="1" applyBorder="1" applyAlignment="1">
      <alignment horizontal="left" vertical="center" wrapText="1"/>
    </xf>
    <xf numFmtId="0" fontId="26" fillId="0" borderId="25" xfId="50" applyFont="1" applyFill="1" applyBorder="1" applyAlignment="1">
      <alignment horizontal="left" vertical="center"/>
    </xf>
    <xf numFmtId="0" fontId="24" fillId="0" borderId="26" xfId="50" applyFill="1" applyBorder="1" applyAlignment="1">
      <alignment horizontal="center" vertical="center"/>
    </xf>
    <xf numFmtId="0" fontId="26" fillId="0" borderId="32" xfId="50" applyFont="1" applyFill="1" applyBorder="1" applyAlignment="1">
      <alignment horizontal="center" vertical="center"/>
    </xf>
    <xf numFmtId="0" fontId="26" fillId="0" borderId="33" xfId="50" applyFont="1" applyFill="1" applyBorder="1" applyAlignment="1">
      <alignment horizontal="left" vertical="center"/>
    </xf>
    <xf numFmtId="0" fontId="26" fillId="0" borderId="28" xfId="50" applyFont="1" applyFill="1" applyBorder="1" applyAlignment="1">
      <alignment horizontal="left" vertical="center"/>
    </xf>
    <xf numFmtId="0" fontId="9" fillId="0" borderId="31" xfId="50" applyFont="1" applyFill="1" applyBorder="1" applyAlignment="1">
      <alignment horizontal="left" vertical="center" wrapText="1"/>
    </xf>
    <xf numFmtId="0" fontId="26" fillId="0" borderId="31" xfId="50" applyFont="1" applyFill="1" applyBorder="1" applyAlignment="1">
      <alignment horizontal="left" vertical="center"/>
    </xf>
    <xf numFmtId="0" fontId="9" fillId="0" borderId="34" xfId="50" applyFont="1" applyFill="1" applyBorder="1" applyAlignment="1">
      <alignment horizontal="left" vertical="center"/>
    </xf>
    <xf numFmtId="0" fontId="9" fillId="0" borderId="35" xfId="50" applyFont="1" applyFill="1" applyBorder="1" applyAlignment="1">
      <alignment horizontal="left" vertical="center"/>
    </xf>
    <xf numFmtId="0" fontId="16" fillId="0" borderId="21" xfId="50" applyFont="1" applyFill="1" applyBorder="1" applyAlignment="1">
      <alignment horizontal="left" vertical="center"/>
    </xf>
    <xf numFmtId="0" fontId="16" fillId="0" borderId="22" xfId="50" applyFont="1" applyFill="1" applyBorder="1" applyAlignment="1">
      <alignment horizontal="left" vertical="center"/>
    </xf>
    <xf numFmtId="0" fontId="26" fillId="0" borderId="29" xfId="50" applyFont="1" applyFill="1" applyBorder="1" applyAlignment="1">
      <alignment horizontal="left" vertical="center"/>
    </xf>
    <xf numFmtId="0" fontId="26" fillId="0" borderId="36" xfId="50" applyFont="1" applyFill="1" applyBorder="1" applyAlignment="1">
      <alignment horizontal="left" vertical="center"/>
    </xf>
    <xf numFmtId="0" fontId="9" fillId="0" borderId="26" xfId="50" applyFont="1" applyFill="1" applyBorder="1" applyAlignment="1">
      <alignment horizontal="center" vertical="center"/>
    </xf>
    <xf numFmtId="58" fontId="9" fillId="0" borderId="26" xfId="50" applyNumberFormat="1" applyFont="1" applyFill="1" applyBorder="1" applyAlignment="1">
      <alignment vertical="center"/>
    </xf>
    <xf numFmtId="0" fontId="26" fillId="0" borderId="26" xfId="50" applyFont="1" applyFill="1" applyBorder="1" applyAlignment="1">
      <alignment horizontal="center" vertical="center"/>
    </xf>
    <xf numFmtId="0" fontId="9" fillId="0" borderId="37" xfId="50" applyFont="1" applyFill="1" applyBorder="1" applyAlignment="1">
      <alignment horizontal="center" vertical="center"/>
    </xf>
    <xf numFmtId="0" fontId="26" fillId="0" borderId="38" xfId="50" applyFont="1" applyFill="1" applyBorder="1" applyAlignment="1">
      <alignment horizontal="center" vertical="center"/>
    </xf>
    <xf numFmtId="0" fontId="9" fillId="0" borderId="38" xfId="50" applyFont="1" applyFill="1" applyBorder="1" applyAlignment="1">
      <alignment horizontal="left" vertical="center"/>
    </xf>
    <xf numFmtId="0" fontId="9" fillId="0" borderId="39" xfId="50" applyFont="1" applyFill="1" applyBorder="1" applyAlignment="1">
      <alignment horizontal="left" vertical="center"/>
    </xf>
    <xf numFmtId="0" fontId="9" fillId="0" borderId="40" xfId="50" applyFont="1" applyFill="1" applyBorder="1" applyAlignment="1">
      <alignment horizontal="center" vertical="center"/>
    </xf>
    <xf numFmtId="0" fontId="9" fillId="0" borderId="41" xfId="50" applyFont="1" applyFill="1" applyBorder="1" applyAlignment="1">
      <alignment horizontal="center" vertical="center"/>
    </xf>
    <xf numFmtId="0" fontId="16" fillId="0" borderId="41" xfId="50" applyFont="1" applyFill="1" applyBorder="1" applyAlignment="1">
      <alignment horizontal="left" vertical="center"/>
    </xf>
    <xf numFmtId="0" fontId="26" fillId="0" borderId="37" xfId="50" applyFont="1" applyFill="1" applyBorder="1" applyAlignment="1">
      <alignment horizontal="left" vertical="center"/>
    </xf>
    <xf numFmtId="0" fontId="26" fillId="0" borderId="38" xfId="50" applyFont="1" applyFill="1" applyBorder="1" applyAlignment="1">
      <alignment horizontal="left" vertical="center"/>
    </xf>
    <xf numFmtId="0" fontId="9" fillId="0" borderId="41" xfId="50" applyFont="1" applyFill="1" applyBorder="1" applyAlignment="1">
      <alignment horizontal="left" vertical="center"/>
    </xf>
    <xf numFmtId="0" fontId="9" fillId="0" borderId="38" xfId="50" applyFont="1" applyFill="1" applyBorder="1" applyAlignment="1">
      <alignment horizontal="left" vertical="center" wrapText="1"/>
    </xf>
    <xf numFmtId="0" fontId="24" fillId="0" borderId="39" xfId="50" applyFill="1" applyBorder="1" applyAlignment="1">
      <alignment horizontal="center" vertical="center"/>
    </xf>
    <xf numFmtId="0" fontId="26" fillId="0" borderId="40" xfId="50" applyFont="1" applyFill="1" applyBorder="1" applyAlignment="1">
      <alignment horizontal="left" vertical="center"/>
    </xf>
    <xf numFmtId="0" fontId="9" fillId="0" borderId="42" xfId="50" applyFont="1" applyFill="1" applyBorder="1" applyAlignment="1">
      <alignment horizontal="left" vertical="center"/>
    </xf>
    <xf numFmtId="0" fontId="16" fillId="0" borderId="37" xfId="50" applyFont="1" applyFill="1" applyBorder="1" applyAlignment="1">
      <alignment horizontal="left" vertical="center"/>
    </xf>
    <xf numFmtId="0" fontId="9" fillId="0" borderId="39" xfId="50" applyFont="1" applyFill="1" applyBorder="1" applyAlignment="1">
      <alignment horizontal="center" vertical="center"/>
    </xf>
    <xf numFmtId="0" fontId="15" fillId="3" borderId="43" xfId="51" applyFont="1" applyFill="1" applyBorder="1" applyAlignment="1" applyProtection="1">
      <alignment horizontal="center" vertical="center"/>
    </xf>
    <xf numFmtId="0" fontId="14" fillId="3" borderId="2" xfId="52" applyFont="1" applyFill="1" applyBorder="1" applyAlignment="1">
      <alignment horizontal="center" vertical="center"/>
    </xf>
    <xf numFmtId="0" fontId="14" fillId="3" borderId="43" xfId="52" applyFont="1" applyFill="1" applyBorder="1" applyAlignment="1">
      <alignment horizontal="center" vertical="center"/>
    </xf>
    <xf numFmtId="49" fontId="15" fillId="3" borderId="2" xfId="52" applyNumberFormat="1" applyFont="1" applyFill="1" applyBorder="1" applyAlignment="1">
      <alignment horizontal="center" vertical="center"/>
    </xf>
    <xf numFmtId="49" fontId="15" fillId="3" borderId="6" xfId="52" applyNumberFormat="1" applyFont="1" applyFill="1" applyBorder="1" applyAlignment="1">
      <alignment horizontal="center" vertical="center"/>
    </xf>
    <xf numFmtId="49" fontId="15" fillId="3" borderId="15" xfId="52" applyNumberFormat="1" applyFont="1" applyFill="1" applyBorder="1" applyAlignment="1">
      <alignment horizontal="center" vertical="center"/>
    </xf>
    <xf numFmtId="49" fontId="15" fillId="3" borderId="3" xfId="52" applyNumberFormat="1" applyFont="1" applyFill="1" applyBorder="1" applyAlignment="1">
      <alignment horizontal="center" vertical="center"/>
    </xf>
    <xf numFmtId="49" fontId="15" fillId="3" borderId="17" xfId="52" applyNumberFormat="1" applyFont="1" applyFill="1" applyBorder="1" applyAlignment="1">
      <alignment horizontal="center" vertical="center"/>
    </xf>
    <xf numFmtId="49" fontId="15" fillId="3" borderId="18" xfId="52" applyNumberFormat="1" applyFont="1" applyFill="1" applyBorder="1" applyAlignment="1">
      <alignment horizontal="center" vertical="center"/>
    </xf>
    <xf numFmtId="49" fontId="15" fillId="3" borderId="13" xfId="51" applyNumberFormat="1" applyFont="1" applyFill="1" applyBorder="1" applyAlignment="1">
      <alignment horizontal="center"/>
    </xf>
    <xf numFmtId="49" fontId="15" fillId="3" borderId="13" xfId="52" applyNumberFormat="1" applyFont="1" applyFill="1" applyBorder="1" applyAlignment="1">
      <alignment horizontal="center" vertical="center"/>
    </xf>
    <xf numFmtId="49" fontId="15" fillId="3" borderId="19" xfId="51" applyNumberFormat="1" applyFont="1" applyFill="1" applyBorder="1" applyAlignment="1">
      <alignment horizontal="center"/>
    </xf>
    <xf numFmtId="0" fontId="24" fillId="0" borderId="0" xfId="50" applyFont="1" applyAlignment="1">
      <alignment horizontal="left" vertical="center"/>
    </xf>
    <xf numFmtId="0" fontId="27" fillId="0" borderId="20" xfId="50" applyFont="1" applyBorder="1" applyAlignment="1">
      <alignment horizontal="center" vertical="top"/>
    </xf>
    <xf numFmtId="0" fontId="28" fillId="0" borderId="44" xfId="50" applyFont="1" applyBorder="1" applyAlignment="1">
      <alignment horizontal="left" vertical="center"/>
    </xf>
    <xf numFmtId="0" fontId="21" fillId="0" borderId="45" xfId="50" applyFont="1" applyBorder="1" applyAlignment="1">
      <alignment horizontal="center" vertical="center"/>
    </xf>
    <xf numFmtId="0" fontId="28" fillId="0" borderId="45" xfId="50" applyFont="1" applyBorder="1" applyAlignment="1">
      <alignment horizontal="center" vertical="center"/>
    </xf>
    <xf numFmtId="0" fontId="29" fillId="0" borderId="45" xfId="50" applyFont="1" applyBorder="1" applyAlignment="1">
      <alignment horizontal="center" vertical="center"/>
    </xf>
    <xf numFmtId="0" fontId="16" fillId="0" borderId="45" xfId="50" applyFont="1" applyBorder="1" applyAlignment="1">
      <alignment horizontal="left" vertical="center"/>
    </xf>
    <xf numFmtId="0" fontId="16" fillId="0" borderId="21" xfId="50" applyFont="1" applyBorder="1" applyAlignment="1">
      <alignment horizontal="center" vertical="center"/>
    </xf>
    <xf numFmtId="0" fontId="16" fillId="0" borderId="22" xfId="50" applyFont="1" applyBorder="1" applyAlignment="1">
      <alignment horizontal="center" vertical="center"/>
    </xf>
    <xf numFmtId="0" fontId="16" fillId="0" borderId="37" xfId="50" applyFont="1" applyBorder="1" applyAlignment="1">
      <alignment horizontal="center" vertical="center"/>
    </xf>
    <xf numFmtId="0" fontId="28" fillId="0" borderId="21" xfId="50" applyFont="1" applyBorder="1" applyAlignment="1">
      <alignment horizontal="center" vertical="center"/>
    </xf>
    <xf numFmtId="0" fontId="28" fillId="0" borderId="22" xfId="50" applyFont="1" applyBorder="1" applyAlignment="1">
      <alignment horizontal="center" vertical="center"/>
    </xf>
    <xf numFmtId="0" fontId="28" fillId="0" borderId="37" xfId="50" applyFont="1" applyBorder="1" applyAlignment="1">
      <alignment horizontal="center" vertical="center"/>
    </xf>
    <xf numFmtId="0" fontId="16" fillId="0" borderId="23" xfId="50" applyFont="1" applyBorder="1" applyAlignment="1">
      <alignment horizontal="left" vertical="center"/>
    </xf>
    <xf numFmtId="0" fontId="21" fillId="0" borderId="24" xfId="50" applyFont="1" applyBorder="1" applyAlignment="1">
      <alignment horizontal="center" vertical="center"/>
    </xf>
    <xf numFmtId="0" fontId="21" fillId="0" borderId="38" xfId="50" applyFont="1" applyBorder="1" applyAlignment="1">
      <alignment horizontal="center" vertical="center"/>
    </xf>
    <xf numFmtId="0" fontId="16" fillId="0" borderId="24" xfId="50" applyFont="1" applyBorder="1" applyAlignment="1">
      <alignment horizontal="left" vertical="center"/>
    </xf>
    <xf numFmtId="14" fontId="21" fillId="0" borderId="24" xfId="50" applyNumberFormat="1" applyFont="1" applyBorder="1" applyAlignment="1">
      <alignment horizontal="center" vertical="center"/>
    </xf>
    <xf numFmtId="14" fontId="21" fillId="0" borderId="38" xfId="50" applyNumberFormat="1" applyFont="1" applyBorder="1" applyAlignment="1">
      <alignment horizontal="center" vertical="center"/>
    </xf>
    <xf numFmtId="0" fontId="16" fillId="0" borderId="23" xfId="50" applyFont="1" applyBorder="1" applyAlignment="1">
      <alignment vertical="center"/>
    </xf>
    <xf numFmtId="0" fontId="9" fillId="0" borderId="24" xfId="50" applyFont="1" applyBorder="1" applyAlignment="1">
      <alignment horizontal="center" vertical="center"/>
    </xf>
    <xf numFmtId="0" fontId="9" fillId="0" borderId="38" xfId="50" applyFont="1" applyBorder="1" applyAlignment="1">
      <alignment horizontal="center" vertical="center"/>
    </xf>
    <xf numFmtId="0" fontId="16" fillId="0" borderId="23" xfId="50" applyFont="1" applyBorder="1" applyAlignment="1">
      <alignment horizontal="center" vertical="center"/>
    </xf>
    <xf numFmtId="0" fontId="21" fillId="0" borderId="23" xfId="50" applyFont="1" applyBorder="1" applyAlignment="1">
      <alignment horizontal="left" vertical="center"/>
    </xf>
    <xf numFmtId="0" fontId="16" fillId="0" borderId="25" xfId="50" applyFont="1" applyBorder="1" applyAlignment="1">
      <alignment horizontal="left" vertical="center"/>
    </xf>
    <xf numFmtId="0" fontId="21" fillId="0" borderId="26" xfId="50" applyFont="1" applyBorder="1" applyAlignment="1">
      <alignment horizontal="center" vertical="center"/>
    </xf>
    <xf numFmtId="0" fontId="21" fillId="0" borderId="39" xfId="50" applyFont="1" applyBorder="1" applyAlignment="1">
      <alignment horizontal="center" vertical="center"/>
    </xf>
    <xf numFmtId="0" fontId="16" fillId="0" borderId="26" xfId="50" applyFont="1" applyBorder="1" applyAlignment="1">
      <alignment horizontal="left" vertical="center"/>
    </xf>
    <xf numFmtId="14" fontId="21" fillId="0" borderId="26" xfId="50" applyNumberFormat="1" applyFont="1" applyBorder="1" applyAlignment="1">
      <alignment horizontal="center" vertical="center"/>
    </xf>
    <xf numFmtId="14" fontId="21" fillId="0" borderId="39" xfId="50" applyNumberFormat="1" applyFont="1" applyBorder="1" applyAlignment="1">
      <alignment horizontal="center" vertical="center"/>
    </xf>
    <xf numFmtId="0" fontId="21" fillId="0" borderId="25" xfId="50" applyFont="1" applyBorder="1" applyAlignment="1">
      <alignment horizontal="left" vertical="center"/>
    </xf>
    <xf numFmtId="0" fontId="28" fillId="0" borderId="0" xfId="50" applyFont="1" applyBorder="1" applyAlignment="1">
      <alignment horizontal="left" vertical="center"/>
    </xf>
    <xf numFmtId="0" fontId="16" fillId="0" borderId="21" xfId="50" applyFont="1" applyBorder="1" applyAlignment="1">
      <alignment vertical="center"/>
    </xf>
    <xf numFmtId="0" fontId="24" fillId="0" borderId="22" xfId="50" applyFont="1" applyBorder="1" applyAlignment="1">
      <alignment horizontal="left" vertical="center"/>
    </xf>
    <xf numFmtId="0" fontId="21" fillId="0" borderId="22" xfId="50" applyFont="1" applyBorder="1" applyAlignment="1">
      <alignment horizontal="left" vertical="center"/>
    </xf>
    <xf numFmtId="0" fontId="24" fillId="0" borderId="22" xfId="50" applyFont="1" applyBorder="1" applyAlignment="1">
      <alignment vertical="center"/>
    </xf>
    <xf numFmtId="0" fontId="16" fillId="0" borderId="22" xfId="50" applyFont="1" applyBorder="1" applyAlignment="1">
      <alignment vertical="center"/>
    </xf>
    <xf numFmtId="0" fontId="24" fillId="0" borderId="24" xfId="50" applyFont="1" applyBorder="1" applyAlignment="1">
      <alignment horizontal="left" vertical="center"/>
    </xf>
    <xf numFmtId="0" fontId="21" fillId="0" borderId="24" xfId="50" applyFont="1" applyBorder="1" applyAlignment="1">
      <alignment horizontal="left" vertical="center"/>
    </xf>
    <xf numFmtId="0" fontId="24" fillId="0" borderId="24" xfId="50" applyFont="1" applyBorder="1" applyAlignment="1">
      <alignment vertical="center"/>
    </xf>
    <xf numFmtId="0" fontId="16" fillId="0" borderId="24" xfId="50" applyFont="1" applyBorder="1" applyAlignment="1">
      <alignment vertical="center"/>
    </xf>
    <xf numFmtId="0" fontId="16" fillId="0" borderId="0" xfId="50" applyFont="1" applyBorder="1" applyAlignment="1">
      <alignment horizontal="left" vertical="center"/>
    </xf>
    <xf numFmtId="0" fontId="9" fillId="0" borderId="21" xfId="50" applyFont="1" applyBorder="1" applyAlignment="1">
      <alignment horizontal="left" vertical="center"/>
    </xf>
    <xf numFmtId="0" fontId="9" fillId="0" borderId="22" xfId="50" applyFont="1" applyBorder="1" applyAlignment="1">
      <alignment horizontal="left" vertical="center"/>
    </xf>
    <xf numFmtId="0" fontId="9" fillId="0" borderId="31" xfId="50" applyFont="1" applyBorder="1" applyAlignment="1">
      <alignment horizontal="left" vertical="center"/>
    </xf>
    <xf numFmtId="0" fontId="9" fillId="0" borderId="30" xfId="50" applyFont="1" applyBorder="1" applyAlignment="1">
      <alignment horizontal="left" vertical="center"/>
    </xf>
    <xf numFmtId="0" fontId="9" fillId="0" borderId="36" xfId="50" applyFont="1" applyBorder="1" applyAlignment="1">
      <alignment horizontal="left" vertical="center"/>
    </xf>
    <xf numFmtId="0" fontId="9" fillId="0" borderId="29" xfId="50" applyFont="1" applyBorder="1" applyAlignment="1">
      <alignment horizontal="left" vertical="center"/>
    </xf>
    <xf numFmtId="0" fontId="21" fillId="0" borderId="26" xfId="5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16" fillId="0" borderId="23" xfId="50" applyFont="1" applyFill="1" applyBorder="1" applyAlignment="1">
      <alignment horizontal="left" vertical="center"/>
    </xf>
    <xf numFmtId="0" fontId="21" fillId="0" borderId="24" xfId="50" applyFont="1" applyFill="1" applyBorder="1" applyAlignment="1">
      <alignment horizontal="left" vertical="center"/>
    </xf>
    <xf numFmtId="0" fontId="16" fillId="0" borderId="25" xfId="50" applyFont="1" applyBorder="1" applyAlignment="1">
      <alignment horizontal="center" vertical="center"/>
    </xf>
    <xf numFmtId="0" fontId="16" fillId="0" borderId="26" xfId="50" applyFont="1" applyBorder="1" applyAlignment="1">
      <alignment horizontal="center" vertical="center"/>
    </xf>
    <xf numFmtId="0" fontId="16" fillId="0" borderId="24" xfId="50" applyFont="1" applyBorder="1" applyAlignment="1">
      <alignment horizontal="center" vertical="center"/>
    </xf>
    <xf numFmtId="0" fontId="26" fillId="0" borderId="24" xfId="50" applyFont="1" applyBorder="1" applyAlignment="1">
      <alignment horizontal="left" vertical="center"/>
    </xf>
    <xf numFmtId="0" fontId="16" fillId="0" borderId="34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28" fillId="0" borderId="0" xfId="50" applyFont="1" applyFill="1" applyBorder="1" applyAlignment="1">
      <alignment horizontal="left" vertical="center"/>
    </xf>
    <xf numFmtId="0" fontId="21" fillId="0" borderId="33" xfId="50" applyFont="1" applyFill="1" applyBorder="1" applyAlignment="1">
      <alignment horizontal="left" vertical="center"/>
    </xf>
    <xf numFmtId="0" fontId="21" fillId="0" borderId="28" xfId="50" applyFont="1" applyFill="1" applyBorder="1" applyAlignment="1">
      <alignment horizontal="left" vertical="center"/>
    </xf>
    <xf numFmtId="0" fontId="21" fillId="0" borderId="31" xfId="50" applyFont="1" applyFill="1" applyBorder="1" applyAlignment="1">
      <alignment horizontal="left" vertical="center"/>
    </xf>
    <xf numFmtId="0" fontId="21" fillId="0" borderId="30" xfId="50" applyFont="1" applyFill="1" applyBorder="1" applyAlignment="1">
      <alignment horizontal="left" vertical="center"/>
    </xf>
    <xf numFmtId="0" fontId="16" fillId="0" borderId="31" xfId="50" applyFont="1" applyBorder="1" applyAlignment="1">
      <alignment horizontal="left" vertical="center"/>
    </xf>
    <xf numFmtId="0" fontId="16" fillId="0" borderId="30" xfId="50" applyFont="1" applyBorder="1" applyAlignment="1">
      <alignment horizontal="left" vertical="center"/>
    </xf>
    <xf numFmtId="0" fontId="28" fillId="0" borderId="46" xfId="50" applyFont="1" applyBorder="1" applyAlignment="1">
      <alignment vertical="center"/>
    </xf>
    <xf numFmtId="0" fontId="21" fillId="0" borderId="47" xfId="50" applyFont="1" applyBorder="1" applyAlignment="1">
      <alignment horizontal="center" vertical="center"/>
    </xf>
    <xf numFmtId="0" fontId="28" fillId="0" borderId="47" xfId="50" applyFont="1" applyBorder="1" applyAlignment="1">
      <alignment vertical="center"/>
    </xf>
    <xf numFmtId="0" fontId="21" fillId="0" borderId="47" xfId="50" applyFont="1" applyBorder="1" applyAlignment="1">
      <alignment vertical="center"/>
    </xf>
    <xf numFmtId="58" fontId="24" fillId="0" borderId="47" xfId="50" applyNumberFormat="1" applyFont="1" applyBorder="1" applyAlignment="1">
      <alignment vertical="center"/>
    </xf>
    <xf numFmtId="0" fontId="28" fillId="0" borderId="47" xfId="50" applyFont="1" applyBorder="1" applyAlignment="1">
      <alignment horizontal="center" vertical="center"/>
    </xf>
    <xf numFmtId="0" fontId="28" fillId="0" borderId="48" xfId="50" applyFont="1" applyFill="1" applyBorder="1" applyAlignment="1">
      <alignment horizontal="left" vertical="center"/>
    </xf>
    <xf numFmtId="0" fontId="28" fillId="0" borderId="47" xfId="50" applyFont="1" applyFill="1" applyBorder="1" applyAlignment="1">
      <alignment horizontal="left" vertical="center"/>
    </xf>
    <xf numFmtId="0" fontId="28" fillId="0" borderId="49" xfId="50" applyFont="1" applyFill="1" applyBorder="1" applyAlignment="1">
      <alignment horizontal="center" vertical="center"/>
    </xf>
    <xf numFmtId="0" fontId="28" fillId="0" borderId="50" xfId="50" applyFont="1" applyFill="1" applyBorder="1" applyAlignment="1">
      <alignment horizontal="center" vertical="center"/>
    </xf>
    <xf numFmtId="0" fontId="28" fillId="0" borderId="25" xfId="50" applyFont="1" applyFill="1" applyBorder="1" applyAlignment="1">
      <alignment horizontal="center" vertical="center"/>
    </xf>
    <xf numFmtId="0" fontId="28" fillId="0" borderId="26" xfId="50" applyFont="1" applyFill="1" applyBorder="1" applyAlignment="1">
      <alignment horizontal="center" vertical="center"/>
    </xf>
    <xf numFmtId="0" fontId="24" fillId="0" borderId="45" xfId="50" applyFont="1" applyBorder="1" applyAlignment="1">
      <alignment horizontal="center" vertical="center"/>
    </xf>
    <xf numFmtId="0" fontId="24" fillId="0" borderId="51" xfId="50" applyFont="1" applyBorder="1" applyAlignment="1">
      <alignment horizontal="center" vertical="center"/>
    </xf>
    <xf numFmtId="0" fontId="21" fillId="0" borderId="38" xfId="50" applyFont="1" applyBorder="1" applyAlignment="1">
      <alignment horizontal="left" vertical="center"/>
    </xf>
    <xf numFmtId="0" fontId="16" fillId="0" borderId="38" xfId="50" applyFont="1" applyBorder="1" applyAlignment="1">
      <alignment horizontal="center" vertical="center"/>
    </xf>
    <xf numFmtId="0" fontId="21" fillId="0" borderId="39" xfId="50" applyFont="1" applyBorder="1" applyAlignment="1">
      <alignment horizontal="left" vertical="center"/>
    </xf>
    <xf numFmtId="0" fontId="21" fillId="0" borderId="37" xfId="50" applyFont="1" applyBorder="1" applyAlignment="1">
      <alignment horizontal="left" vertical="center"/>
    </xf>
    <xf numFmtId="0" fontId="16" fillId="0" borderId="39" xfId="50" applyFont="1" applyBorder="1" applyAlignment="1">
      <alignment horizontal="left" vertical="center"/>
    </xf>
    <xf numFmtId="0" fontId="26" fillId="0" borderId="22" xfId="50" applyFont="1" applyBorder="1" applyAlignment="1">
      <alignment horizontal="left" vertical="center"/>
    </xf>
    <xf numFmtId="0" fontId="26" fillId="0" borderId="37" xfId="50" applyFont="1" applyBorder="1" applyAlignment="1">
      <alignment horizontal="left" vertical="center"/>
    </xf>
    <xf numFmtId="0" fontId="26" fillId="0" borderId="29" xfId="50" applyFont="1" applyBorder="1" applyAlignment="1">
      <alignment horizontal="left" vertical="center"/>
    </xf>
    <xf numFmtId="0" fontId="26" fillId="0" borderId="30" xfId="50" applyFont="1" applyBorder="1" applyAlignment="1">
      <alignment horizontal="left" vertical="center"/>
    </xf>
    <xf numFmtId="0" fontId="26" fillId="0" borderId="41" xfId="50" applyFont="1" applyBorder="1" applyAlignment="1">
      <alignment horizontal="left" vertical="center"/>
    </xf>
    <xf numFmtId="0" fontId="21" fillId="0" borderId="38" xfId="50" applyFont="1" applyFill="1" applyBorder="1" applyAlignment="1">
      <alignment horizontal="left" vertical="center"/>
    </xf>
    <xf numFmtId="0" fontId="16" fillId="0" borderId="39" xfId="50" applyFont="1" applyBorder="1" applyAlignment="1">
      <alignment horizontal="center" vertical="center"/>
    </xf>
    <xf numFmtId="0" fontId="26" fillId="0" borderId="38" xfId="50" applyFont="1" applyBorder="1" applyAlignment="1">
      <alignment horizontal="left" vertical="center"/>
    </xf>
    <xf numFmtId="0" fontId="16" fillId="0" borderId="42" xfId="50" applyFont="1" applyFill="1" applyBorder="1" applyAlignment="1">
      <alignment horizontal="left" vertical="center"/>
    </xf>
    <xf numFmtId="0" fontId="21" fillId="0" borderId="40" xfId="50" applyFont="1" applyFill="1" applyBorder="1" applyAlignment="1">
      <alignment horizontal="left" vertical="center"/>
    </xf>
    <xf numFmtId="0" fontId="21" fillId="0" borderId="41" xfId="50" applyFont="1" applyFill="1" applyBorder="1" applyAlignment="1">
      <alignment horizontal="left" vertical="center"/>
    </xf>
    <xf numFmtId="0" fontId="16" fillId="0" borderId="41" xfId="50" applyFont="1" applyBorder="1" applyAlignment="1">
      <alignment horizontal="left" vertical="center"/>
    </xf>
    <xf numFmtId="0" fontId="21" fillId="0" borderId="52" xfId="50" applyFont="1" applyBorder="1" applyAlignment="1">
      <alignment horizontal="center" vertical="center"/>
    </xf>
    <xf numFmtId="0" fontId="28" fillId="0" borderId="53" xfId="50" applyFont="1" applyFill="1" applyBorder="1" applyAlignment="1">
      <alignment horizontal="left" vertical="center"/>
    </xf>
    <xf numFmtId="0" fontId="28" fillId="0" borderId="54" xfId="50" applyFont="1" applyFill="1" applyBorder="1" applyAlignment="1">
      <alignment horizontal="center" vertical="center"/>
    </xf>
    <xf numFmtId="0" fontId="28" fillId="0" borderId="39" xfId="50" applyFont="1" applyFill="1" applyBorder="1" applyAlignment="1">
      <alignment horizontal="center" vertical="center"/>
    </xf>
    <xf numFmtId="0" fontId="24" fillId="0" borderId="47" xfId="50" applyFont="1" applyBorder="1" applyAlignment="1">
      <alignment horizontal="center" vertical="center"/>
    </xf>
    <xf numFmtId="0" fontId="24" fillId="0" borderId="52" xfId="50" applyFont="1" applyBorder="1" applyAlignment="1">
      <alignment horizontal="center" vertical="center"/>
    </xf>
    <xf numFmtId="0" fontId="15" fillId="3" borderId="55" xfId="51" applyFont="1" applyFill="1" applyBorder="1" applyAlignment="1">
      <alignment horizontal="center"/>
    </xf>
    <xf numFmtId="0" fontId="15" fillId="3" borderId="8" xfId="51" applyFont="1" applyFill="1" applyBorder="1" applyAlignment="1">
      <alignment horizontal="center"/>
    </xf>
    <xf numFmtId="0" fontId="15" fillId="3" borderId="4" xfId="51" applyFont="1" applyFill="1" applyBorder="1" applyAlignment="1">
      <alignment horizontal="center"/>
    </xf>
    <xf numFmtId="49" fontId="15" fillId="3" borderId="16" xfId="52" applyNumberFormat="1" applyFont="1" applyFill="1" applyBorder="1" applyAlignment="1">
      <alignment horizontal="center" vertical="center"/>
    </xf>
    <xf numFmtId="49" fontId="15" fillId="3" borderId="56" xfId="52" applyNumberFormat="1" applyFont="1" applyFill="1" applyBorder="1" applyAlignment="1">
      <alignment horizontal="center" vertical="center"/>
    </xf>
    <xf numFmtId="49" fontId="15" fillId="3" borderId="57" xfId="52" applyNumberFormat="1" applyFont="1" applyFill="1" applyBorder="1" applyAlignment="1">
      <alignment horizontal="center" vertical="center"/>
    </xf>
    <xf numFmtId="49" fontId="15" fillId="3" borderId="8" xfId="51" applyNumberFormat="1" applyFont="1" applyFill="1" applyBorder="1" applyAlignment="1">
      <alignment horizontal="center"/>
    </xf>
    <xf numFmtId="49" fontId="15" fillId="3" borderId="58" xfId="51" applyNumberFormat="1" applyFont="1" applyFill="1" applyBorder="1" applyAlignment="1">
      <alignment horizontal="center"/>
    </xf>
    <xf numFmtId="49" fontId="15" fillId="3" borderId="0" xfId="52" applyNumberFormat="1" applyFont="1" applyFill="1" applyBorder="1" applyAlignment="1">
      <alignment horizontal="center" vertical="center"/>
    </xf>
    <xf numFmtId="49" fontId="15" fillId="3" borderId="59" xfId="51" applyNumberFormat="1" applyFont="1" applyFill="1" applyBorder="1" applyAlignment="1">
      <alignment horizontal="center"/>
    </xf>
    <xf numFmtId="49" fontId="15" fillId="3" borderId="56" xfId="51" applyNumberFormat="1" applyFont="1" applyFill="1" applyBorder="1" applyAlignment="1">
      <alignment horizontal="center"/>
    </xf>
    <xf numFmtId="0" fontId="0" fillId="3" borderId="2" xfId="52" applyFont="1" applyFill="1" applyBorder="1">
      <alignment vertical="center"/>
    </xf>
    <xf numFmtId="0" fontId="24" fillId="0" borderId="0" xfId="50" applyFont="1" applyBorder="1" applyAlignment="1">
      <alignment horizontal="left" vertical="center"/>
    </xf>
    <xf numFmtId="0" fontId="30" fillId="0" borderId="20" xfId="50" applyFont="1" applyBorder="1" applyAlignment="1">
      <alignment horizontal="center" vertical="top"/>
    </xf>
    <xf numFmtId="0" fontId="21" fillId="0" borderId="29" xfId="50" applyFont="1" applyBorder="1" applyAlignment="1">
      <alignment horizontal="left" vertical="center"/>
    </xf>
    <xf numFmtId="0" fontId="21" fillId="0" borderId="41" xfId="50" applyFont="1" applyBorder="1" applyAlignment="1">
      <alignment horizontal="left" vertical="center"/>
    </xf>
    <xf numFmtId="0" fontId="16" fillId="0" borderId="25" xfId="50" applyFont="1" applyBorder="1" applyAlignment="1">
      <alignment vertical="center"/>
    </xf>
    <xf numFmtId="0" fontId="16" fillId="0" borderId="60" xfId="50" applyFont="1" applyBorder="1" applyAlignment="1">
      <alignment horizontal="left" vertical="center"/>
    </xf>
    <xf numFmtId="0" fontId="16" fillId="0" borderId="32" xfId="50" applyFont="1" applyBorder="1" applyAlignment="1">
      <alignment horizontal="left" vertical="center"/>
    </xf>
    <xf numFmtId="0" fontId="28" fillId="0" borderId="48" xfId="50" applyFont="1" applyBorder="1" applyAlignment="1">
      <alignment horizontal="left" vertical="center"/>
    </xf>
    <xf numFmtId="0" fontId="28" fillId="0" borderId="47" xfId="50" applyFont="1" applyBorder="1" applyAlignment="1">
      <alignment horizontal="left" vertical="center"/>
    </xf>
    <xf numFmtId="0" fontId="16" fillId="0" borderId="49" xfId="50" applyFont="1" applyBorder="1" applyAlignment="1">
      <alignment vertical="center"/>
    </xf>
    <xf numFmtId="0" fontId="24" fillId="0" borderId="50" xfId="50" applyFont="1" applyBorder="1" applyAlignment="1">
      <alignment horizontal="left" vertical="center"/>
    </xf>
    <xf numFmtId="0" fontId="21" fillId="0" borderId="50" xfId="50" applyFont="1" applyBorder="1" applyAlignment="1">
      <alignment horizontal="left" vertical="center"/>
    </xf>
    <xf numFmtId="0" fontId="24" fillId="0" borderId="50" xfId="50" applyFont="1" applyBorder="1" applyAlignment="1">
      <alignment vertical="center"/>
    </xf>
    <xf numFmtId="0" fontId="16" fillId="0" borderId="50" xfId="50" applyFont="1" applyBorder="1" applyAlignment="1">
      <alignment vertical="center"/>
    </xf>
    <xf numFmtId="0" fontId="16" fillId="0" borderId="49" xfId="50" applyFont="1" applyBorder="1" applyAlignment="1">
      <alignment horizontal="center" vertical="center"/>
    </xf>
    <xf numFmtId="0" fontId="21" fillId="0" borderId="50" xfId="50" applyFont="1" applyBorder="1" applyAlignment="1">
      <alignment horizontal="center" vertical="center"/>
    </xf>
    <xf numFmtId="0" fontId="16" fillId="0" borderId="50" xfId="50" applyFont="1" applyBorder="1" applyAlignment="1">
      <alignment horizontal="center" vertical="center"/>
    </xf>
    <xf numFmtId="0" fontId="24" fillId="0" borderId="50" xfId="50" applyFont="1" applyBorder="1" applyAlignment="1">
      <alignment horizontal="center" vertical="center"/>
    </xf>
    <xf numFmtId="0" fontId="24" fillId="0" borderId="24" xfId="50" applyFont="1" applyBorder="1" applyAlignment="1">
      <alignment horizontal="center" vertical="center"/>
    </xf>
    <xf numFmtId="0" fontId="16" fillId="0" borderId="34" xfId="50" applyFont="1" applyBorder="1" applyAlignment="1">
      <alignment horizontal="left" vertical="center" wrapText="1"/>
    </xf>
    <xf numFmtId="0" fontId="16" fillId="0" borderId="35" xfId="50" applyFont="1" applyBorder="1" applyAlignment="1">
      <alignment horizontal="left" vertical="center" wrapText="1"/>
    </xf>
    <xf numFmtId="0" fontId="16" fillId="0" borderId="49" xfId="50" applyFont="1" applyBorder="1" applyAlignment="1">
      <alignment horizontal="left" vertical="center"/>
    </xf>
    <xf numFmtId="0" fontId="16" fillId="0" borderId="50" xfId="50" applyFont="1" applyBorder="1" applyAlignment="1">
      <alignment horizontal="left" vertical="center"/>
    </xf>
    <xf numFmtId="0" fontId="31" fillId="0" borderId="61" xfId="50" applyFont="1" applyBorder="1" applyAlignment="1">
      <alignment horizontal="left" vertical="center" wrapText="1"/>
    </xf>
    <xf numFmtId="9" fontId="21" fillId="0" borderId="24" xfId="50" applyNumberFormat="1" applyFont="1" applyBorder="1" applyAlignment="1">
      <alignment horizontal="center" vertical="center"/>
    </xf>
    <xf numFmtId="0" fontId="9" fillId="0" borderId="23" xfId="50" applyFont="1" applyBorder="1" applyAlignment="1">
      <alignment horizontal="center" vertical="center"/>
    </xf>
    <xf numFmtId="0" fontId="28" fillId="0" borderId="48" xfId="0" applyFont="1" applyBorder="1" applyAlignment="1">
      <alignment horizontal="left" vertical="center"/>
    </xf>
    <xf numFmtId="0" fontId="28" fillId="0" borderId="47" xfId="0" applyFont="1" applyBorder="1" applyAlignment="1">
      <alignment horizontal="left" vertical="center"/>
    </xf>
    <xf numFmtId="9" fontId="21" fillId="0" borderId="33" xfId="50" applyNumberFormat="1" applyFont="1" applyBorder="1" applyAlignment="1">
      <alignment horizontal="left" vertical="center"/>
    </xf>
    <xf numFmtId="9" fontId="21" fillId="0" borderId="28" xfId="50" applyNumberFormat="1" applyFont="1" applyBorder="1" applyAlignment="1">
      <alignment horizontal="left" vertical="center"/>
    </xf>
    <xf numFmtId="9" fontId="21" fillId="0" borderId="34" xfId="50" applyNumberFormat="1" applyFont="1" applyBorder="1" applyAlignment="1">
      <alignment horizontal="left" vertical="center"/>
    </xf>
    <xf numFmtId="9" fontId="21" fillId="0" borderId="35" xfId="50" applyNumberFormat="1" applyFont="1" applyBorder="1" applyAlignment="1">
      <alignment horizontal="left" vertical="center"/>
    </xf>
    <xf numFmtId="0" fontId="26" fillId="0" borderId="49" xfId="50" applyFont="1" applyFill="1" applyBorder="1" applyAlignment="1">
      <alignment horizontal="left" vertical="center"/>
    </xf>
    <xf numFmtId="0" fontId="26" fillId="0" borderId="50" xfId="50" applyFont="1" applyFill="1" applyBorder="1" applyAlignment="1">
      <alignment horizontal="left" vertical="center"/>
    </xf>
    <xf numFmtId="0" fontId="26" fillId="0" borderId="62" xfId="50" applyFont="1" applyFill="1" applyBorder="1" applyAlignment="1">
      <alignment horizontal="left" vertical="center"/>
    </xf>
    <xf numFmtId="0" fontId="26" fillId="0" borderId="35" xfId="50" applyFont="1" applyFill="1" applyBorder="1" applyAlignment="1">
      <alignment horizontal="left" vertical="center"/>
    </xf>
    <xf numFmtId="0" fontId="28" fillId="0" borderId="32" xfId="50" applyFont="1" applyFill="1" applyBorder="1" applyAlignment="1">
      <alignment horizontal="left" vertical="center"/>
    </xf>
    <xf numFmtId="0" fontId="21" fillId="0" borderId="63" xfId="50" applyFont="1" applyFill="1" applyBorder="1" applyAlignment="1">
      <alignment horizontal="left" vertical="center"/>
    </xf>
    <xf numFmtId="0" fontId="21" fillId="0" borderId="64" xfId="50" applyFont="1" applyFill="1" applyBorder="1" applyAlignment="1">
      <alignment horizontal="left" vertical="center"/>
    </xf>
    <xf numFmtId="0" fontId="28" fillId="0" borderId="44" xfId="50" applyFont="1" applyBorder="1" applyAlignment="1">
      <alignment vertical="center"/>
    </xf>
    <xf numFmtId="0" fontId="32" fillId="0" borderId="47" xfId="50" applyFont="1" applyBorder="1" applyAlignment="1">
      <alignment horizontal="center" vertical="center"/>
    </xf>
    <xf numFmtId="0" fontId="28" fillId="0" borderId="45" xfId="50" applyFont="1" applyBorder="1" applyAlignment="1">
      <alignment vertical="center"/>
    </xf>
    <xf numFmtId="0" fontId="21" fillId="0" borderId="65" xfId="50" applyFont="1" applyBorder="1" applyAlignment="1">
      <alignment vertical="center"/>
    </xf>
    <xf numFmtId="0" fontId="28" fillId="0" borderId="65" xfId="50" applyFont="1" applyBorder="1" applyAlignment="1">
      <alignment vertical="center"/>
    </xf>
    <xf numFmtId="58" fontId="24" fillId="0" borderId="45" xfId="50" applyNumberFormat="1" applyFont="1" applyBorder="1" applyAlignment="1">
      <alignment vertical="center"/>
    </xf>
    <xf numFmtId="0" fontId="28" fillId="0" borderId="32" xfId="50" applyFont="1" applyBorder="1" applyAlignment="1">
      <alignment horizontal="center" vertical="center"/>
    </xf>
    <xf numFmtId="0" fontId="21" fillId="0" borderId="60" xfId="50" applyFont="1" applyFill="1" applyBorder="1" applyAlignment="1">
      <alignment horizontal="left" vertical="center"/>
    </xf>
    <xf numFmtId="0" fontId="21" fillId="0" borderId="32" xfId="50" applyFont="1" applyFill="1" applyBorder="1" applyAlignment="1">
      <alignment horizontal="left" vertical="center"/>
    </xf>
    <xf numFmtId="0" fontId="24" fillId="0" borderId="65" xfId="50" applyFont="1" applyBorder="1" applyAlignment="1">
      <alignment vertical="center"/>
    </xf>
    <xf numFmtId="0" fontId="16" fillId="0" borderId="66" xfId="50" applyFont="1" applyBorder="1" applyAlignment="1">
      <alignment horizontal="left" vertical="center"/>
    </xf>
    <xf numFmtId="0" fontId="28" fillId="0" borderId="53" xfId="50" applyFont="1" applyBorder="1" applyAlignment="1">
      <alignment horizontal="left" vertical="center"/>
    </xf>
    <xf numFmtId="0" fontId="21" fillId="0" borderId="54" xfId="50" applyFont="1" applyBorder="1" applyAlignment="1">
      <alignment horizontal="left" vertical="center"/>
    </xf>
    <xf numFmtId="0" fontId="16" fillId="0" borderId="0" xfId="50" applyFont="1" applyBorder="1" applyAlignment="1">
      <alignment vertical="center"/>
    </xf>
    <xf numFmtId="0" fontId="16" fillId="0" borderId="42" xfId="50" applyFont="1" applyBorder="1" applyAlignment="1">
      <alignment horizontal="left" vertical="center" wrapText="1"/>
    </xf>
    <xf numFmtId="0" fontId="16" fillId="0" borderId="54" xfId="50" applyFont="1" applyBorder="1" applyAlignment="1">
      <alignment horizontal="left" vertical="center"/>
    </xf>
    <xf numFmtId="0" fontId="33" fillId="0" borderId="38" xfId="50" applyFont="1" applyBorder="1" applyAlignment="1">
      <alignment horizontal="left" vertical="center" wrapText="1"/>
    </xf>
    <xf numFmtId="0" fontId="33" fillId="0" borderId="38" xfId="50" applyFont="1" applyBorder="1" applyAlignment="1">
      <alignment horizontal="left" vertical="center"/>
    </xf>
    <xf numFmtId="0" fontId="9" fillId="0" borderId="38" xfId="50" applyFont="1" applyBorder="1" applyAlignment="1">
      <alignment horizontal="left" vertical="center"/>
    </xf>
    <xf numFmtId="0" fontId="28" fillId="0" borderId="53" xfId="0" applyFont="1" applyBorder="1" applyAlignment="1">
      <alignment horizontal="left" vertical="center"/>
    </xf>
    <xf numFmtId="9" fontId="21" fillId="0" borderId="40" xfId="50" applyNumberFormat="1" applyFont="1" applyBorder="1" applyAlignment="1">
      <alignment horizontal="left" vertical="center"/>
    </xf>
    <xf numFmtId="9" fontId="21" fillId="0" borderId="42" xfId="50" applyNumberFormat="1" applyFont="1" applyBorder="1" applyAlignment="1">
      <alignment horizontal="left" vertical="center"/>
    </xf>
    <xf numFmtId="0" fontId="26" fillId="0" borderId="54" xfId="50" applyFont="1" applyFill="1" applyBorder="1" applyAlignment="1">
      <alignment horizontal="left" vertical="center"/>
    </xf>
    <xf numFmtId="0" fontId="26" fillId="0" borderId="42" xfId="50" applyFont="1" applyFill="1" applyBorder="1" applyAlignment="1">
      <alignment horizontal="left" vertical="center"/>
    </xf>
    <xf numFmtId="0" fontId="21" fillId="0" borderId="67" xfId="50" applyFont="1" applyFill="1" applyBorder="1" applyAlignment="1">
      <alignment horizontal="left" vertical="center"/>
    </xf>
    <xf numFmtId="0" fontId="28" fillId="0" borderId="68" xfId="50" applyFont="1" applyBorder="1" applyAlignment="1">
      <alignment horizontal="center" vertical="center"/>
    </xf>
    <xf numFmtId="0" fontId="21" fillId="0" borderId="65" xfId="50" applyFont="1" applyBorder="1" applyAlignment="1">
      <alignment horizontal="center" vertical="center"/>
    </xf>
    <xf numFmtId="0" fontId="21" fillId="0" borderId="66" xfId="50" applyFont="1" applyBorder="1" applyAlignment="1">
      <alignment horizontal="center" vertical="center"/>
    </xf>
    <xf numFmtId="0" fontId="21" fillId="0" borderId="66" xfId="50" applyFont="1" applyFill="1" applyBorder="1" applyAlignment="1">
      <alignment horizontal="left" vertical="center"/>
    </xf>
    <xf numFmtId="0" fontId="34" fillId="0" borderId="69" xfId="0" applyFont="1" applyBorder="1" applyAlignment="1">
      <alignment horizontal="center" vertical="center" wrapText="1"/>
    </xf>
    <xf numFmtId="0" fontId="34" fillId="0" borderId="70" xfId="0" applyFont="1" applyBorder="1" applyAlignment="1">
      <alignment horizontal="center" vertical="center" wrapText="1"/>
    </xf>
    <xf numFmtId="0" fontId="35" fillId="0" borderId="12" xfId="0" applyFont="1" applyBorder="1"/>
    <xf numFmtId="0" fontId="35" fillId="0" borderId="2" xfId="0" applyFont="1" applyBorder="1"/>
    <xf numFmtId="0" fontId="35" fillId="0" borderId="6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4" borderId="6" xfId="0" applyFont="1" applyFill="1" applyBorder="1" applyAlignment="1">
      <alignment horizontal="center" vertical="center"/>
    </xf>
    <xf numFmtId="0" fontId="35" fillId="4" borderId="5" xfId="0" applyFont="1" applyFill="1" applyBorder="1" applyAlignment="1">
      <alignment horizontal="center" vertical="center"/>
    </xf>
    <xf numFmtId="0" fontId="35" fillId="4" borderId="2" xfId="0" applyFont="1" applyFill="1" applyBorder="1"/>
    <xf numFmtId="0" fontId="0" fillId="0" borderId="12" xfId="0" applyBorder="1"/>
    <xf numFmtId="0" fontId="0" fillId="4" borderId="2" xfId="0" applyFill="1" applyBorder="1"/>
    <xf numFmtId="0" fontId="0" fillId="0" borderId="71" xfId="0" applyBorder="1"/>
    <xf numFmtId="0" fontId="0" fillId="0" borderId="72" xfId="0" applyBorder="1"/>
    <xf numFmtId="0" fontId="0" fillId="4" borderId="72" xfId="0" applyFill="1" applyBorder="1"/>
    <xf numFmtId="0" fontId="0" fillId="5" borderId="0" xfId="0" applyFill="1"/>
    <xf numFmtId="0" fontId="34" fillId="0" borderId="73" xfId="0" applyFont="1" applyBorder="1" applyAlignment="1">
      <alignment horizontal="center" vertical="center" wrapText="1"/>
    </xf>
    <xf numFmtId="0" fontId="35" fillId="0" borderId="74" xfId="0" applyFont="1" applyBorder="1" applyAlignment="1">
      <alignment horizontal="center" vertical="center"/>
    </xf>
    <xf numFmtId="0" fontId="35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35" fillId="6" borderId="2" xfId="0" applyFont="1" applyFill="1" applyBorder="1" applyAlignment="1">
      <alignment vertical="top" wrapText="1"/>
    </xf>
    <xf numFmtId="0" fontId="2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2669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8869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2098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2669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2098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20859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8869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20859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20764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2669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20859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20859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2009775"/>
              <a:ext cx="390525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2669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30194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2004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1908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30099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1908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30099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1908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30099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1908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1908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30099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300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200025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2668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4763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572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1238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1428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1428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572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180975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2668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4763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4479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4479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4479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4479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4479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9630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91344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91344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953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91344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9535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91344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9535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91344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91344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9535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9535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91344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953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91344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953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409825"/>
              <a:ext cx="4000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4479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2669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20859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91344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9246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9246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071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071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304925"/>
              <a:ext cx="390525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31055" y="742188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88380" y="742188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88555" y="743140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64330" y="21717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02530" y="2057400"/>
              <a:ext cx="638175" cy="3714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02530" y="2238375"/>
              <a:ext cx="63817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4330" y="253365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02530" y="2438400"/>
              <a:ext cx="63817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40980" y="2038350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40980" y="2238375"/>
              <a:ext cx="3524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93255" y="253365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40980" y="2381250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50380" y="10763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50480" y="71437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50480" y="8953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369570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78630" y="14478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3255" y="217170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93255" y="235267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50480" y="10763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50380" y="8953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50380" y="71437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38375"/>
              <a:ext cx="5048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33650"/>
              <a:ext cx="6286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35755" y="2333625"/>
              <a:ext cx="704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952500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82775" y="5086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952500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31975" y="3638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952500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55775" y="3638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952500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82775" y="4000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952500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82775" y="5086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"/>
  <sheetViews>
    <sheetView zoomScalePageLayoutView="120" workbookViewId="0">
      <selection activeCell="C13" sqref="C13"/>
    </sheetView>
  </sheetViews>
  <sheetFormatPr defaultColWidth="11" defaultRowHeight="14.25" outlineLevelCol="1"/>
  <cols>
    <col min="1" max="1" width="5.5" customWidth="1"/>
    <col min="2" max="2" width="96.375" style="397" customWidth="1"/>
    <col min="3" max="3" width="10.125" customWidth="1"/>
  </cols>
  <sheetData>
    <row r="1" ht="21" customHeight="1" spans="1:2">
      <c r="A1" s="398"/>
      <c r="B1" s="399" t="s">
        <v>0</v>
      </c>
    </row>
    <row r="2" spans="1:2">
      <c r="A2" s="15">
        <v>1</v>
      </c>
      <c r="B2" s="400" t="s">
        <v>1</v>
      </c>
    </row>
    <row r="3" spans="1:2">
      <c r="A3" s="15">
        <v>2</v>
      </c>
      <c r="B3" s="400" t="s">
        <v>2</v>
      </c>
    </row>
    <row r="4" spans="1:2">
      <c r="A4" s="15">
        <v>3</v>
      </c>
      <c r="B4" s="400" t="s">
        <v>3</v>
      </c>
    </row>
    <row r="5" spans="1:2">
      <c r="A5" s="15">
        <v>4</v>
      </c>
      <c r="B5" s="400" t="s">
        <v>4</v>
      </c>
    </row>
    <row r="6" spans="1:2">
      <c r="A6" s="15">
        <v>5</v>
      </c>
      <c r="B6" s="400" t="s">
        <v>5</v>
      </c>
    </row>
    <row r="7" ht="13.5" customHeight="1" spans="1:2">
      <c r="A7" s="15">
        <v>6</v>
      </c>
      <c r="B7" s="400" t="s">
        <v>6</v>
      </c>
    </row>
    <row r="8" s="396" customFormat="1" ht="15" customHeight="1" spans="1:2">
      <c r="A8" s="401">
        <v>7</v>
      </c>
      <c r="B8" s="402" t="s">
        <v>7</v>
      </c>
    </row>
    <row r="9" spans="1:2">
      <c r="A9" s="15"/>
      <c r="B9" s="400"/>
    </row>
    <row r="10" ht="18.95" customHeight="1" spans="1:2">
      <c r="A10" s="398"/>
      <c r="B10" s="403" t="s">
        <v>8</v>
      </c>
    </row>
    <row r="11" ht="15.95" customHeight="1" spans="1:2">
      <c r="A11" s="15">
        <v>1</v>
      </c>
      <c r="B11" s="404" t="s">
        <v>9</v>
      </c>
    </row>
    <row r="12" spans="1:2">
      <c r="A12" s="15">
        <v>2</v>
      </c>
      <c r="B12" s="400" t="s">
        <v>10</v>
      </c>
    </row>
    <row r="13" spans="1:2">
      <c r="A13" s="15">
        <v>3</v>
      </c>
      <c r="B13" s="402" t="s">
        <v>11</v>
      </c>
    </row>
    <row r="14" spans="1:2">
      <c r="A14" s="15">
        <v>4</v>
      </c>
      <c r="B14" s="400" t="s">
        <v>12</v>
      </c>
    </row>
    <row r="15" spans="1:2">
      <c r="A15" s="15">
        <v>5</v>
      </c>
      <c r="B15" s="400" t="s">
        <v>13</v>
      </c>
    </row>
    <row r="16" spans="1:2">
      <c r="A16" s="15">
        <v>6</v>
      </c>
      <c r="B16" s="400" t="s">
        <v>14</v>
      </c>
    </row>
    <row r="17" spans="1:2">
      <c r="A17" s="15">
        <v>7</v>
      </c>
      <c r="B17" s="400" t="s">
        <v>15</v>
      </c>
    </row>
    <row r="18" spans="1:2">
      <c r="A18" s="15"/>
      <c r="B18" s="400"/>
    </row>
    <row r="19" ht="20.25" spans="1:2">
      <c r="A19" s="398"/>
      <c r="B19" s="399" t="s">
        <v>16</v>
      </c>
    </row>
    <row r="20" spans="1:2">
      <c r="A20" s="15">
        <v>1</v>
      </c>
      <c r="B20" s="405" t="s">
        <v>17</v>
      </c>
    </row>
    <row r="21" spans="1:2">
      <c r="A21" s="15">
        <v>2</v>
      </c>
      <c r="B21" s="400" t="s">
        <v>18</v>
      </c>
    </row>
    <row r="22" spans="1:2">
      <c r="A22" s="15">
        <v>3</v>
      </c>
      <c r="B22" s="400" t="s">
        <v>19</v>
      </c>
    </row>
    <row r="23" spans="1:2">
      <c r="A23" s="15">
        <v>4</v>
      </c>
      <c r="B23" s="400" t="s">
        <v>20</v>
      </c>
    </row>
    <row r="24" spans="1:2">
      <c r="A24" s="15">
        <v>5</v>
      </c>
      <c r="B24" s="400" t="s">
        <v>21</v>
      </c>
    </row>
    <row r="25" spans="1:2">
      <c r="A25" s="15">
        <v>6</v>
      </c>
      <c r="B25" s="400" t="s">
        <v>22</v>
      </c>
    </row>
    <row r="26" spans="1:2">
      <c r="A26" s="15">
        <v>7</v>
      </c>
      <c r="B26" s="400" t="s">
        <v>23</v>
      </c>
    </row>
    <row r="27" spans="1:2">
      <c r="A27" s="15"/>
      <c r="B27" s="400"/>
    </row>
    <row r="28" ht="20.25" spans="1:2">
      <c r="A28" s="398"/>
      <c r="B28" s="399" t="s">
        <v>24</v>
      </c>
    </row>
    <row r="29" spans="1:2">
      <c r="A29" s="15">
        <v>1</v>
      </c>
      <c r="B29" s="405" t="s">
        <v>25</v>
      </c>
    </row>
    <row r="30" spans="1:2">
      <c r="A30" s="15">
        <v>2</v>
      </c>
      <c r="B30" s="400" t="s">
        <v>26</v>
      </c>
    </row>
    <row r="31" spans="1:2">
      <c r="A31" s="15">
        <v>3</v>
      </c>
      <c r="B31" s="400" t="s">
        <v>27</v>
      </c>
    </row>
    <row r="32" spans="1:2">
      <c r="A32" s="15">
        <v>4</v>
      </c>
      <c r="B32" s="400" t="s">
        <v>28</v>
      </c>
    </row>
    <row r="33" spans="1:2">
      <c r="A33" s="15">
        <v>5</v>
      </c>
      <c r="B33" s="400" t="s">
        <v>29</v>
      </c>
    </row>
    <row r="34" spans="1:2">
      <c r="A34" s="15">
        <v>6</v>
      </c>
      <c r="B34" s="400" t="s">
        <v>30</v>
      </c>
    </row>
    <row r="35" spans="1:2">
      <c r="A35" s="15">
        <v>7</v>
      </c>
      <c r="B35" s="400" t="s">
        <v>31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zoomScalePageLayoutView="125" workbookViewId="0">
      <selection activeCell="G22" sqref="G22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246</v>
      </c>
      <c r="B2" s="5" t="s">
        <v>251</v>
      </c>
      <c r="C2" s="5" t="s">
        <v>247</v>
      </c>
      <c r="D2" s="5" t="s">
        <v>248</v>
      </c>
      <c r="E2" s="5" t="s">
        <v>249</v>
      </c>
      <c r="F2" s="5" t="s">
        <v>250</v>
      </c>
      <c r="G2" s="4" t="s">
        <v>269</v>
      </c>
      <c r="H2" s="4"/>
      <c r="I2" s="4" t="s">
        <v>270</v>
      </c>
      <c r="J2" s="4"/>
      <c r="K2" s="6" t="s">
        <v>271</v>
      </c>
      <c r="L2" s="49" t="s">
        <v>272</v>
      </c>
      <c r="M2" s="23" t="s">
        <v>273</v>
      </c>
    </row>
    <row r="3" s="1" customFormat="1" ht="16.5" spans="1:13">
      <c r="A3" s="4"/>
      <c r="B3" s="7"/>
      <c r="C3" s="7"/>
      <c r="D3" s="7"/>
      <c r="E3" s="7"/>
      <c r="F3" s="7"/>
      <c r="G3" s="4" t="s">
        <v>274</v>
      </c>
      <c r="H3" s="4" t="s">
        <v>275</v>
      </c>
      <c r="I3" s="4" t="s">
        <v>274</v>
      </c>
      <c r="J3" s="4" t="s">
        <v>275</v>
      </c>
      <c r="K3" s="8"/>
      <c r="L3" s="50"/>
      <c r="M3" s="24"/>
    </row>
    <row r="4" spans="1:13">
      <c r="A4" s="10">
        <v>1</v>
      </c>
      <c r="B4" s="10" t="s">
        <v>263</v>
      </c>
      <c r="C4" s="26">
        <v>240229041</v>
      </c>
      <c r="D4" s="10" t="s">
        <v>262</v>
      </c>
      <c r="E4" s="11" t="s">
        <v>115</v>
      </c>
      <c r="F4" s="12" t="s">
        <v>60</v>
      </c>
      <c r="G4" s="13">
        <v>1.4</v>
      </c>
      <c r="H4" s="13">
        <v>0.8</v>
      </c>
      <c r="I4" s="13">
        <v>1.6</v>
      </c>
      <c r="J4" s="13">
        <v>0.8</v>
      </c>
      <c r="K4" s="9"/>
      <c r="L4" s="9"/>
      <c r="M4" s="13" t="s">
        <v>264</v>
      </c>
    </row>
    <row r="5" customFormat="1" spans="1:13">
      <c r="A5" s="10">
        <v>2</v>
      </c>
      <c r="B5" s="10" t="s">
        <v>263</v>
      </c>
      <c r="C5" s="28">
        <v>240229037</v>
      </c>
      <c r="D5" s="10" t="s">
        <v>262</v>
      </c>
      <c r="E5" s="14" t="s">
        <v>116</v>
      </c>
      <c r="F5" s="12" t="s">
        <v>60</v>
      </c>
      <c r="G5" s="13">
        <v>1.6</v>
      </c>
      <c r="H5" s="13">
        <v>1.2</v>
      </c>
      <c r="I5" s="13">
        <v>2</v>
      </c>
      <c r="J5" s="13">
        <v>1.4</v>
      </c>
      <c r="K5" s="9"/>
      <c r="L5" s="9"/>
      <c r="M5" s="13" t="s">
        <v>264</v>
      </c>
    </row>
    <row r="6" customFormat="1" spans="1:13">
      <c r="A6" s="10">
        <v>3</v>
      </c>
      <c r="B6" s="10" t="s">
        <v>263</v>
      </c>
      <c r="C6" s="28">
        <v>240301035</v>
      </c>
      <c r="D6" s="10" t="s">
        <v>262</v>
      </c>
      <c r="E6" s="14" t="s">
        <v>117</v>
      </c>
      <c r="F6" s="12" t="s">
        <v>60</v>
      </c>
      <c r="G6" s="13"/>
      <c r="H6" s="13"/>
      <c r="I6" s="13"/>
      <c r="J6" s="13"/>
      <c r="K6" s="9"/>
      <c r="L6" s="9"/>
      <c r="M6" s="13" t="s">
        <v>264</v>
      </c>
    </row>
    <row r="7" customFormat="1" spans="1:13">
      <c r="A7" s="10">
        <v>4</v>
      </c>
      <c r="B7" s="10" t="s">
        <v>263</v>
      </c>
      <c r="C7" s="28">
        <v>240301018</v>
      </c>
      <c r="D7" s="10" t="s">
        <v>262</v>
      </c>
      <c r="E7" s="14" t="s">
        <v>118</v>
      </c>
      <c r="F7" s="12" t="s">
        <v>60</v>
      </c>
      <c r="G7" s="13">
        <v>1.4</v>
      </c>
      <c r="H7" s="13">
        <v>1.2</v>
      </c>
      <c r="I7" s="13">
        <v>2.4</v>
      </c>
      <c r="J7" s="13">
        <v>1.2</v>
      </c>
      <c r="K7" s="9"/>
      <c r="L7" s="9"/>
      <c r="M7" s="13" t="s">
        <v>264</v>
      </c>
    </row>
    <row r="8" customFormat="1" spans="1:13">
      <c r="A8" s="10"/>
      <c r="B8" s="10"/>
      <c r="C8" s="13"/>
      <c r="D8" s="10"/>
      <c r="E8" s="13"/>
      <c r="F8" s="12"/>
      <c r="G8" s="13"/>
      <c r="H8" s="13"/>
      <c r="I8" s="13"/>
      <c r="J8" s="13"/>
      <c r="K8" s="9"/>
      <c r="L8" s="9"/>
      <c r="M8" s="13"/>
    </row>
    <row r="9" s="2" customFormat="1" spans="1:13">
      <c r="A9" s="47" t="s">
        <v>265</v>
      </c>
      <c r="B9" s="47"/>
      <c r="C9" s="47"/>
      <c r="D9" s="47"/>
      <c r="E9" s="47"/>
      <c r="F9" s="10"/>
      <c r="G9" s="10"/>
      <c r="H9" s="47" t="s">
        <v>276</v>
      </c>
      <c r="I9" s="47"/>
      <c r="J9" s="47"/>
      <c r="K9" s="47"/>
      <c r="L9" s="51"/>
      <c r="M9" s="51"/>
    </row>
    <row r="10" ht="129" customHeight="1" spans="1:13">
      <c r="A10" s="21" t="s">
        <v>277</v>
      </c>
      <c r="B10" s="48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8 M1:M3 M5:M7 M9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279</v>
      </c>
      <c r="B2" s="5" t="s">
        <v>251</v>
      </c>
      <c r="C2" s="5" t="s">
        <v>247</v>
      </c>
      <c r="D2" s="5" t="s">
        <v>248</v>
      </c>
      <c r="E2" s="5" t="s">
        <v>249</v>
      </c>
      <c r="F2" s="5" t="s">
        <v>250</v>
      </c>
      <c r="G2" s="36" t="s">
        <v>280</v>
      </c>
      <c r="H2" s="37"/>
      <c r="I2" s="45"/>
      <c r="J2" s="36" t="s">
        <v>281</v>
      </c>
      <c r="K2" s="37"/>
      <c r="L2" s="45"/>
      <c r="M2" s="36" t="s">
        <v>282</v>
      </c>
      <c r="N2" s="37"/>
      <c r="O2" s="45"/>
      <c r="P2" s="36" t="s">
        <v>283</v>
      </c>
      <c r="Q2" s="37"/>
      <c r="R2" s="45"/>
      <c r="S2" s="37" t="s">
        <v>284</v>
      </c>
      <c r="T2" s="37"/>
      <c r="U2" s="45"/>
      <c r="V2" s="32" t="s">
        <v>285</v>
      </c>
      <c r="W2" s="32" t="s">
        <v>260</v>
      </c>
    </row>
    <row r="3" s="1" customFormat="1" ht="16.5" spans="1:23">
      <c r="A3" s="7"/>
      <c r="B3" s="38"/>
      <c r="C3" s="38"/>
      <c r="D3" s="38"/>
      <c r="E3" s="38"/>
      <c r="F3" s="38"/>
      <c r="G3" s="4" t="s">
        <v>286</v>
      </c>
      <c r="H3" s="4" t="s">
        <v>65</v>
      </c>
      <c r="I3" s="4" t="s">
        <v>251</v>
      </c>
      <c r="J3" s="4" t="s">
        <v>286</v>
      </c>
      <c r="K3" s="4" t="s">
        <v>65</v>
      </c>
      <c r="L3" s="4" t="s">
        <v>251</v>
      </c>
      <c r="M3" s="4" t="s">
        <v>286</v>
      </c>
      <c r="N3" s="4" t="s">
        <v>65</v>
      </c>
      <c r="O3" s="4" t="s">
        <v>251</v>
      </c>
      <c r="P3" s="4" t="s">
        <v>286</v>
      </c>
      <c r="Q3" s="4" t="s">
        <v>65</v>
      </c>
      <c r="R3" s="4" t="s">
        <v>251</v>
      </c>
      <c r="S3" s="4" t="s">
        <v>286</v>
      </c>
      <c r="T3" s="4" t="s">
        <v>65</v>
      </c>
      <c r="U3" s="4" t="s">
        <v>251</v>
      </c>
      <c r="V3" s="46"/>
      <c r="W3" s="46"/>
    </row>
    <row r="4" spans="1:23">
      <c r="A4" s="39" t="s">
        <v>287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ht="16.5" spans="1:23">
      <c r="A5" s="40"/>
      <c r="B5" s="16"/>
      <c r="C5" s="41"/>
      <c r="D5" s="41"/>
      <c r="E5" s="41"/>
      <c r="F5" s="41"/>
      <c r="G5" s="36" t="s">
        <v>288</v>
      </c>
      <c r="H5" s="37"/>
      <c r="I5" s="45"/>
      <c r="J5" s="36" t="s">
        <v>289</v>
      </c>
      <c r="K5" s="37"/>
      <c r="L5" s="45"/>
      <c r="M5" s="36" t="s">
        <v>290</v>
      </c>
      <c r="N5" s="37"/>
      <c r="O5" s="45"/>
      <c r="P5" s="36" t="s">
        <v>291</v>
      </c>
      <c r="Q5" s="37"/>
      <c r="R5" s="45"/>
      <c r="S5" s="37" t="s">
        <v>292</v>
      </c>
      <c r="T5" s="37"/>
      <c r="U5" s="45"/>
      <c r="V5" s="16"/>
      <c r="W5" s="16"/>
    </row>
    <row r="6" ht="16.5" spans="1:23">
      <c r="A6" s="40"/>
      <c r="B6" s="16"/>
      <c r="C6" s="41"/>
      <c r="D6" s="41"/>
      <c r="E6" s="41"/>
      <c r="F6" s="41"/>
      <c r="G6" s="4" t="s">
        <v>286</v>
      </c>
      <c r="H6" s="4" t="s">
        <v>65</v>
      </c>
      <c r="I6" s="4" t="s">
        <v>251</v>
      </c>
      <c r="J6" s="4" t="s">
        <v>286</v>
      </c>
      <c r="K6" s="4" t="s">
        <v>65</v>
      </c>
      <c r="L6" s="4" t="s">
        <v>251</v>
      </c>
      <c r="M6" s="4" t="s">
        <v>286</v>
      </c>
      <c r="N6" s="4" t="s">
        <v>65</v>
      </c>
      <c r="O6" s="4" t="s">
        <v>251</v>
      </c>
      <c r="P6" s="4" t="s">
        <v>286</v>
      </c>
      <c r="Q6" s="4" t="s">
        <v>65</v>
      </c>
      <c r="R6" s="4" t="s">
        <v>251</v>
      </c>
      <c r="S6" s="4" t="s">
        <v>286</v>
      </c>
      <c r="T6" s="4" t="s">
        <v>65</v>
      </c>
      <c r="U6" s="4" t="s">
        <v>251</v>
      </c>
      <c r="V6" s="16"/>
      <c r="W6" s="16"/>
    </row>
    <row r="7" spans="1:23">
      <c r="A7" s="42"/>
      <c r="B7" s="16"/>
      <c r="C7" s="41"/>
      <c r="D7" s="41"/>
      <c r="E7" s="41"/>
      <c r="F7" s="41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>
      <c r="A8" s="43" t="s">
        <v>293</v>
      </c>
      <c r="B8" s="43"/>
      <c r="C8" s="43"/>
      <c r="D8" s="43"/>
      <c r="E8" s="43"/>
      <c r="F8" s="43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>
      <c r="A9" s="44"/>
      <c r="B9" s="44"/>
      <c r="C9" s="44"/>
      <c r="D9" s="44"/>
      <c r="E9" s="44"/>
      <c r="F9" s="44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>
      <c r="A10" s="43" t="s">
        <v>294</v>
      </c>
      <c r="B10" s="43"/>
      <c r="C10" s="43"/>
      <c r="D10" s="43"/>
      <c r="E10" s="43"/>
      <c r="F10" s="43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>
      <c r="A11" s="44"/>
      <c r="B11" s="44"/>
      <c r="C11" s="44"/>
      <c r="D11" s="44"/>
      <c r="E11" s="44"/>
      <c r="F11" s="44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>
      <c r="A12" s="43" t="s">
        <v>295</v>
      </c>
      <c r="B12" s="43"/>
      <c r="C12" s="43"/>
      <c r="D12" s="43"/>
      <c r="E12" s="43"/>
      <c r="F12" s="43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>
      <c r="A13" s="44"/>
      <c r="B13" s="44"/>
      <c r="C13" s="44"/>
      <c r="D13" s="44"/>
      <c r="E13" s="44"/>
      <c r="F13" s="44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>
      <c r="A14" s="43" t="s">
        <v>296</v>
      </c>
      <c r="B14" s="43"/>
      <c r="C14" s="43"/>
      <c r="D14" s="43"/>
      <c r="E14" s="43"/>
      <c r="F14" s="43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3">
      <c r="A15" s="44"/>
      <c r="B15" s="44"/>
      <c r="C15" s="44"/>
      <c r="D15" s="44"/>
      <c r="E15" s="44"/>
      <c r="F15" s="44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="2" customFormat="1" ht="18.75" spans="1:23">
      <c r="A17" s="17" t="s">
        <v>297</v>
      </c>
      <c r="B17" s="18"/>
      <c r="C17" s="18"/>
      <c r="D17" s="18"/>
      <c r="E17" s="19"/>
      <c r="F17" s="20"/>
      <c r="G17" s="29"/>
      <c r="H17" s="35"/>
      <c r="I17" s="35"/>
      <c r="J17" s="17" t="s">
        <v>298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9"/>
      <c r="V17" s="18"/>
      <c r="W17" s="25"/>
    </row>
    <row r="18" ht="56.25" customHeight="1" spans="1:23">
      <c r="A18" s="21" t="s">
        <v>299</v>
      </c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PageLayoutView="125" topLeftCell="B1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301</v>
      </c>
      <c r="B2" s="32" t="s">
        <v>247</v>
      </c>
      <c r="C2" s="32" t="s">
        <v>248</v>
      </c>
      <c r="D2" s="32" t="s">
        <v>249</v>
      </c>
      <c r="E2" s="32" t="s">
        <v>250</v>
      </c>
      <c r="F2" s="32" t="s">
        <v>251</v>
      </c>
      <c r="G2" s="31" t="s">
        <v>302</v>
      </c>
      <c r="H2" s="31" t="s">
        <v>303</v>
      </c>
      <c r="I2" s="31" t="s">
        <v>304</v>
      </c>
      <c r="J2" s="31" t="s">
        <v>303</v>
      </c>
      <c r="K2" s="31" t="s">
        <v>305</v>
      </c>
      <c r="L2" s="31" t="s">
        <v>303</v>
      </c>
      <c r="M2" s="32" t="s">
        <v>285</v>
      </c>
      <c r="N2" s="32" t="s">
        <v>260</v>
      </c>
    </row>
    <row r="3" spans="1:14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ht="16.5" spans="1:14">
      <c r="A4" s="33" t="s">
        <v>301</v>
      </c>
      <c r="B4" s="34" t="s">
        <v>306</v>
      </c>
      <c r="C4" s="34" t="s">
        <v>286</v>
      </c>
      <c r="D4" s="34" t="s">
        <v>249</v>
      </c>
      <c r="E4" s="32" t="s">
        <v>250</v>
      </c>
      <c r="F4" s="32" t="s">
        <v>251</v>
      </c>
      <c r="G4" s="31" t="s">
        <v>302</v>
      </c>
      <c r="H4" s="31" t="s">
        <v>303</v>
      </c>
      <c r="I4" s="31" t="s">
        <v>304</v>
      </c>
      <c r="J4" s="31" t="s">
        <v>303</v>
      </c>
      <c r="K4" s="31" t="s">
        <v>305</v>
      </c>
      <c r="L4" s="31" t="s">
        <v>303</v>
      </c>
      <c r="M4" s="32" t="s">
        <v>285</v>
      </c>
      <c r="N4" s="32" t="s">
        <v>260</v>
      </c>
    </row>
    <row r="5" spans="1:14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="2" customFormat="1" ht="18.75" spans="1:14">
      <c r="A11" s="17" t="s">
        <v>297</v>
      </c>
      <c r="B11" s="18"/>
      <c r="C11" s="18"/>
      <c r="D11" s="19"/>
      <c r="E11" s="20"/>
      <c r="F11" s="35"/>
      <c r="G11" s="29"/>
      <c r="H11" s="35"/>
      <c r="I11" s="17" t="s">
        <v>298</v>
      </c>
      <c r="J11" s="18"/>
      <c r="K11" s="18"/>
      <c r="L11" s="18"/>
      <c r="M11" s="18"/>
      <c r="N11" s="25"/>
    </row>
    <row r="12" ht="16.5" spans="1:14">
      <c r="A12" s="21" t="s">
        <v>307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zoomScalePageLayoutView="125" workbookViewId="0">
      <selection activeCell="P20" sqref="P20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18" customWidth="1"/>
    <col min="7" max="7" width="17" customWidth="1"/>
    <col min="8" max="9" width="14" customWidth="1"/>
    <col min="10" max="10" width="11.5" customWidth="1"/>
    <col min="11" max="11" width="12.625" customWidth="1"/>
  </cols>
  <sheetData>
    <row r="1" ht="29.25" spans="1:10">
      <c r="A1" s="3" t="s">
        <v>308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279</v>
      </c>
      <c r="B2" s="5" t="s">
        <v>251</v>
      </c>
      <c r="C2" s="5" t="s">
        <v>247</v>
      </c>
      <c r="D2" s="5" t="s">
        <v>248</v>
      </c>
      <c r="E2" s="5" t="s">
        <v>249</v>
      </c>
      <c r="F2" s="5" t="s">
        <v>250</v>
      </c>
      <c r="G2" s="4" t="s">
        <v>309</v>
      </c>
      <c r="H2" s="4" t="s">
        <v>310</v>
      </c>
      <c r="I2" s="4" t="s">
        <v>311</v>
      </c>
      <c r="J2" s="4" t="s">
        <v>312</v>
      </c>
      <c r="K2" s="5" t="s">
        <v>285</v>
      </c>
      <c r="L2" s="5" t="s">
        <v>260</v>
      </c>
    </row>
    <row r="3" spans="1:12">
      <c r="A3" s="15"/>
      <c r="B3" s="16"/>
      <c r="C3" s="26"/>
      <c r="D3" s="26" t="s">
        <v>262</v>
      </c>
      <c r="E3" s="27" t="s">
        <v>115</v>
      </c>
      <c r="F3" s="12" t="s">
        <v>60</v>
      </c>
      <c r="G3" s="16" t="s">
        <v>313</v>
      </c>
      <c r="H3" s="16" t="s">
        <v>314</v>
      </c>
      <c r="I3" s="16"/>
      <c r="J3" s="16"/>
      <c r="K3" s="16" t="s">
        <v>315</v>
      </c>
      <c r="L3" s="16"/>
    </row>
    <row r="4" spans="1:12">
      <c r="A4" s="15"/>
      <c r="B4" s="16"/>
      <c r="C4" s="28"/>
      <c r="D4" s="26" t="s">
        <v>262</v>
      </c>
      <c r="E4" s="27" t="s">
        <v>116</v>
      </c>
      <c r="F4" s="12"/>
      <c r="G4" s="16" t="s">
        <v>313</v>
      </c>
      <c r="H4" s="16" t="s">
        <v>314</v>
      </c>
      <c r="I4" s="16"/>
      <c r="J4" s="16"/>
      <c r="K4" s="16" t="s">
        <v>315</v>
      </c>
      <c r="L4" s="16"/>
    </row>
    <row r="5" spans="1:12">
      <c r="A5" s="15"/>
      <c r="B5" s="16"/>
      <c r="C5" s="28"/>
      <c r="D5" s="26" t="s">
        <v>262</v>
      </c>
      <c r="E5" s="27" t="s">
        <v>117</v>
      </c>
      <c r="F5" s="12"/>
      <c r="G5" s="16" t="s">
        <v>313</v>
      </c>
      <c r="H5" s="16" t="s">
        <v>314</v>
      </c>
      <c r="I5" s="16"/>
      <c r="J5" s="16"/>
      <c r="K5" s="16" t="s">
        <v>315</v>
      </c>
      <c r="L5" s="16"/>
    </row>
    <row r="6" spans="1:12">
      <c r="A6" s="15"/>
      <c r="B6" s="16"/>
      <c r="C6" s="28"/>
      <c r="D6" s="26" t="s">
        <v>262</v>
      </c>
      <c r="E6" s="27" t="s">
        <v>118</v>
      </c>
      <c r="F6" s="12"/>
      <c r="G6" s="16" t="s">
        <v>313</v>
      </c>
      <c r="H6" s="16" t="s">
        <v>314</v>
      </c>
      <c r="I6" s="16"/>
      <c r="J6" s="16"/>
      <c r="K6" s="16" t="s">
        <v>315</v>
      </c>
      <c r="L6" s="16"/>
    </row>
    <row r="7" spans="1:12">
      <c r="A7" s="15"/>
      <c r="B7" s="16"/>
      <c r="C7" s="28"/>
      <c r="D7" s="26" t="s">
        <v>262</v>
      </c>
      <c r="E7" s="27" t="s">
        <v>115</v>
      </c>
      <c r="F7" s="12"/>
      <c r="G7" s="13" t="s">
        <v>316</v>
      </c>
      <c r="H7" s="16"/>
      <c r="I7" s="16" t="s">
        <v>317</v>
      </c>
      <c r="J7" s="16"/>
      <c r="K7" s="16" t="s">
        <v>315</v>
      </c>
      <c r="L7" s="16"/>
    </row>
    <row r="8" spans="1:12">
      <c r="A8" s="15"/>
      <c r="B8" s="16"/>
      <c r="C8" s="26"/>
      <c r="D8" s="26" t="s">
        <v>262</v>
      </c>
      <c r="E8" s="27" t="s">
        <v>116</v>
      </c>
      <c r="F8" s="12"/>
      <c r="G8" s="13" t="s">
        <v>316</v>
      </c>
      <c r="H8" s="16"/>
      <c r="I8" s="16" t="s">
        <v>317</v>
      </c>
      <c r="J8" s="16"/>
      <c r="K8" s="16" t="s">
        <v>315</v>
      </c>
      <c r="L8" s="15"/>
    </row>
    <row r="9" spans="1:12">
      <c r="A9" s="15"/>
      <c r="B9" s="16"/>
      <c r="C9" s="28"/>
      <c r="D9" s="26" t="s">
        <v>262</v>
      </c>
      <c r="E9" s="27" t="s">
        <v>117</v>
      </c>
      <c r="F9" s="12"/>
      <c r="G9" s="13" t="s">
        <v>316</v>
      </c>
      <c r="H9" s="16"/>
      <c r="I9" s="16" t="s">
        <v>317</v>
      </c>
      <c r="J9" s="16"/>
      <c r="K9" s="16" t="s">
        <v>315</v>
      </c>
      <c r="L9" s="15"/>
    </row>
    <row r="10" spans="1:12">
      <c r="A10" s="15"/>
      <c r="B10" s="16"/>
      <c r="C10" s="28"/>
      <c r="D10" s="26" t="s">
        <v>262</v>
      </c>
      <c r="E10" s="27" t="s">
        <v>118</v>
      </c>
      <c r="F10" s="12"/>
      <c r="G10" s="13" t="s">
        <v>316</v>
      </c>
      <c r="H10" s="16"/>
      <c r="I10" s="16" t="s">
        <v>317</v>
      </c>
      <c r="J10" s="16"/>
      <c r="K10" s="16" t="s">
        <v>315</v>
      </c>
      <c r="L10" s="15"/>
    </row>
    <row r="11" spans="1:12">
      <c r="A11" s="15"/>
      <c r="B11" s="16"/>
      <c r="C11" s="28"/>
      <c r="D11" s="26" t="s">
        <v>262</v>
      </c>
      <c r="E11" s="27" t="s">
        <v>115</v>
      </c>
      <c r="F11" s="12"/>
      <c r="G11" s="16" t="s">
        <v>318</v>
      </c>
      <c r="H11" s="16"/>
      <c r="I11" s="16"/>
      <c r="J11" s="16" t="s">
        <v>319</v>
      </c>
      <c r="K11" s="16" t="s">
        <v>315</v>
      </c>
      <c r="L11" s="15"/>
    </row>
    <row r="12" spans="1:12">
      <c r="A12" s="15"/>
      <c r="B12" s="16"/>
      <c r="C12" s="28"/>
      <c r="D12" s="26" t="s">
        <v>262</v>
      </c>
      <c r="E12" s="27" t="s">
        <v>116</v>
      </c>
      <c r="F12" s="12"/>
      <c r="G12" s="16" t="s">
        <v>318</v>
      </c>
      <c r="H12" s="16"/>
      <c r="I12" s="16"/>
      <c r="J12" s="16" t="s">
        <v>319</v>
      </c>
      <c r="K12" s="16" t="s">
        <v>315</v>
      </c>
      <c r="L12" s="15"/>
    </row>
    <row r="13" spans="1:12">
      <c r="A13" s="15"/>
      <c r="B13" s="16"/>
      <c r="C13" s="28"/>
      <c r="D13" s="26" t="s">
        <v>262</v>
      </c>
      <c r="E13" s="27" t="s">
        <v>117</v>
      </c>
      <c r="F13" s="12"/>
      <c r="G13" s="16" t="s">
        <v>318</v>
      </c>
      <c r="H13" s="16"/>
      <c r="I13" s="16"/>
      <c r="J13" s="16" t="s">
        <v>319</v>
      </c>
      <c r="K13" s="16" t="s">
        <v>315</v>
      </c>
      <c r="L13" s="15"/>
    </row>
    <row r="14" spans="1:12">
      <c r="A14" s="15"/>
      <c r="B14" s="16"/>
      <c r="C14" s="28"/>
      <c r="D14" s="26" t="s">
        <v>262</v>
      </c>
      <c r="E14" s="27" t="s">
        <v>118</v>
      </c>
      <c r="F14" s="12"/>
      <c r="G14" s="16" t="s">
        <v>318</v>
      </c>
      <c r="H14" s="16"/>
      <c r="I14" s="16"/>
      <c r="J14" s="16" t="s">
        <v>319</v>
      </c>
      <c r="K14" s="16" t="s">
        <v>315</v>
      </c>
      <c r="L14" s="15"/>
    </row>
    <row r="15" spans="1:12">
      <c r="A15" s="15"/>
      <c r="B15" s="16"/>
      <c r="C15" s="28"/>
      <c r="D15" s="10"/>
      <c r="E15" s="14"/>
      <c r="F15" s="12"/>
      <c r="G15" s="16"/>
      <c r="H15" s="15"/>
      <c r="I15" s="16"/>
      <c r="J15" s="15"/>
      <c r="K15" s="30"/>
      <c r="L15" s="15"/>
    </row>
    <row r="16" spans="1:12">
      <c r="A16" s="15"/>
      <c r="B16" s="16"/>
      <c r="C16" s="28"/>
      <c r="D16" s="10"/>
      <c r="E16" s="14"/>
      <c r="F16" s="12"/>
      <c r="G16" s="16"/>
      <c r="H16" s="15"/>
      <c r="I16" s="16"/>
      <c r="J16" s="15"/>
      <c r="K16" s="30"/>
      <c r="L16" s="15"/>
    </row>
    <row r="17" spans="1:12">
      <c r="A17" s="15"/>
      <c r="B17" s="16"/>
      <c r="C17" s="28"/>
      <c r="D17" s="10"/>
      <c r="E17" s="14"/>
      <c r="F17" s="12"/>
      <c r="G17" s="16"/>
      <c r="H17" s="15"/>
      <c r="I17" s="16"/>
      <c r="J17" s="15"/>
      <c r="K17" s="30"/>
      <c r="L17" s="15"/>
    </row>
    <row r="18" spans="1:12">
      <c r="A18" s="15"/>
      <c r="B18" s="16"/>
      <c r="C18" s="28"/>
      <c r="D18" s="10"/>
      <c r="E18" s="14"/>
      <c r="F18" s="12"/>
      <c r="G18" s="16"/>
      <c r="H18" s="15"/>
      <c r="I18" s="16"/>
      <c r="J18" s="15"/>
      <c r="K18" s="30"/>
      <c r="L18" s="15"/>
    </row>
    <row r="19" s="2" customFormat="1" ht="32" customHeight="1" spans="1:12">
      <c r="A19" s="17" t="s">
        <v>320</v>
      </c>
      <c r="B19" s="18"/>
      <c r="C19" s="18"/>
      <c r="D19" s="18"/>
      <c r="E19" s="19"/>
      <c r="F19" s="20"/>
      <c r="G19" s="29"/>
      <c r="H19" s="17" t="s">
        <v>321</v>
      </c>
      <c r="I19" s="18"/>
      <c r="J19" s="18"/>
      <c r="K19" s="18"/>
      <c r="L19" s="25"/>
    </row>
    <row r="20" ht="72" customHeight="1" spans="1:12">
      <c r="A20" s="21" t="s">
        <v>322</v>
      </c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</row>
  </sheetData>
  <mergeCells count="5">
    <mergeCell ref="A1:J1"/>
    <mergeCell ref="A19:E19"/>
    <mergeCell ref="F19:G19"/>
    <mergeCell ref="H19:J19"/>
    <mergeCell ref="A20:L20"/>
  </mergeCells>
  <dataValidations count="1">
    <dataValidation type="list" allowBlank="1" showInputMessage="1" showErrorMessage="1" sqref="L3 L6 L7 L8 L11 L4:L5 L9:L10 L12:L13 L14:L18 L19:L20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PageLayoutView="125" workbookViewId="0">
      <selection activeCell="K21" sqref="K21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246</v>
      </c>
      <c r="B2" s="5" t="s">
        <v>251</v>
      </c>
      <c r="C2" s="5" t="s">
        <v>286</v>
      </c>
      <c r="D2" s="5" t="s">
        <v>249</v>
      </c>
      <c r="E2" s="5" t="s">
        <v>250</v>
      </c>
      <c r="F2" s="4" t="s">
        <v>324</v>
      </c>
      <c r="G2" s="4" t="s">
        <v>270</v>
      </c>
      <c r="H2" s="6" t="s">
        <v>271</v>
      </c>
      <c r="I2" s="23" t="s">
        <v>273</v>
      </c>
    </row>
    <row r="3" s="1" customFormat="1" ht="16.5" spans="1:9">
      <c r="A3" s="4"/>
      <c r="B3" s="7"/>
      <c r="C3" s="7"/>
      <c r="D3" s="7"/>
      <c r="E3" s="7"/>
      <c r="F3" s="4" t="s">
        <v>325</v>
      </c>
      <c r="G3" s="4" t="s">
        <v>274</v>
      </c>
      <c r="H3" s="8"/>
      <c r="I3" s="24"/>
    </row>
    <row r="4" spans="1:9">
      <c r="A4" s="9"/>
      <c r="B4" s="10"/>
      <c r="C4" s="10"/>
      <c r="D4" s="11"/>
      <c r="E4" s="12"/>
      <c r="F4" s="13"/>
      <c r="G4" s="13"/>
      <c r="H4" s="13"/>
      <c r="I4" s="13"/>
    </row>
    <row r="5" spans="1:9">
      <c r="A5" s="9"/>
      <c r="B5" s="10"/>
      <c r="C5" s="10"/>
      <c r="D5" s="14"/>
      <c r="E5" s="12"/>
      <c r="F5" s="13"/>
      <c r="G5" s="13"/>
      <c r="H5" s="13"/>
      <c r="I5" s="13"/>
    </row>
    <row r="6" spans="1:9">
      <c r="A6" s="9"/>
      <c r="B6" s="10"/>
      <c r="C6" s="10"/>
      <c r="D6" s="14"/>
      <c r="E6" s="12"/>
      <c r="F6" s="13"/>
      <c r="G6" s="13"/>
      <c r="H6" s="13"/>
      <c r="I6" s="13"/>
    </row>
    <row r="7" spans="1:9">
      <c r="A7" s="15"/>
      <c r="B7" s="15"/>
      <c r="C7" s="16"/>
      <c r="D7" s="16"/>
      <c r="E7" s="16"/>
      <c r="F7" s="16"/>
      <c r="G7" s="16"/>
      <c r="H7" s="16"/>
      <c r="I7" s="16"/>
    </row>
    <row r="8" spans="1:9">
      <c r="A8" s="15"/>
      <c r="B8" s="15"/>
      <c r="C8" s="15"/>
      <c r="D8" s="15"/>
      <c r="E8" s="15"/>
      <c r="F8" s="15"/>
      <c r="G8" s="15"/>
      <c r="H8" s="15"/>
      <c r="I8" s="15"/>
    </row>
    <row r="9" spans="1:9">
      <c r="A9" s="15"/>
      <c r="B9" s="15"/>
      <c r="C9" s="15"/>
      <c r="D9" s="15"/>
      <c r="E9" s="15"/>
      <c r="F9" s="15"/>
      <c r="G9" s="15"/>
      <c r="H9" s="15"/>
      <c r="I9" s="15"/>
    </row>
    <row r="10" spans="1:9">
      <c r="A10" s="15"/>
      <c r="B10" s="15"/>
      <c r="C10" s="15"/>
      <c r="D10" s="15"/>
      <c r="E10" s="15"/>
      <c r="F10" s="15"/>
      <c r="G10" s="15"/>
      <c r="H10" s="15"/>
      <c r="I10" s="15"/>
    </row>
    <row r="11" spans="1:9">
      <c r="A11" s="15"/>
      <c r="B11" s="15"/>
      <c r="C11" s="15"/>
      <c r="D11" s="15"/>
      <c r="E11" s="15"/>
      <c r="F11" s="15"/>
      <c r="G11" s="15"/>
      <c r="H11" s="15"/>
      <c r="I11" s="15"/>
    </row>
    <row r="12" s="2" customFormat="1" ht="18.75" spans="1:9">
      <c r="A12" s="17" t="s">
        <v>326</v>
      </c>
      <c r="B12" s="18"/>
      <c r="C12" s="18"/>
      <c r="D12" s="19"/>
      <c r="E12" s="20"/>
      <c r="F12" s="17" t="s">
        <v>321</v>
      </c>
      <c r="G12" s="18"/>
      <c r="H12" s="19"/>
      <c r="I12" s="25"/>
    </row>
    <row r="13" ht="96" customHeight="1" spans="1:9">
      <c r="A13" s="21" t="s">
        <v>327</v>
      </c>
      <c r="B13" s="21"/>
      <c r="C13" s="22"/>
      <c r="D13" s="22"/>
      <c r="E13" s="22"/>
      <c r="F13" s="22"/>
      <c r="G13" s="22"/>
      <c r="H13" s="22"/>
      <c r="I13" s="2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6 I7:I1048576">
      <formula1>"YES,NO"</formula1>
    </dataValidation>
  </dataValidations>
  <pageMargins left="0.75" right="0.75" top="1" bottom="1" header="0.5" footer="0.5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K8" sqref="K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6" t="s">
        <v>32</v>
      </c>
      <c r="C2" s="377"/>
      <c r="D2" s="377"/>
      <c r="E2" s="377"/>
      <c r="F2" s="377"/>
      <c r="G2" s="377"/>
      <c r="H2" s="377"/>
      <c r="I2" s="391"/>
    </row>
    <row r="3" ht="27.95" customHeight="1" spans="2:9">
      <c r="B3" s="378"/>
      <c r="C3" s="379"/>
      <c r="D3" s="380" t="s">
        <v>33</v>
      </c>
      <c r="E3" s="381"/>
      <c r="F3" s="382" t="s">
        <v>34</v>
      </c>
      <c r="G3" s="383"/>
      <c r="H3" s="380" t="s">
        <v>35</v>
      </c>
      <c r="I3" s="392"/>
    </row>
    <row r="4" ht="27.95" customHeight="1" spans="2:9">
      <c r="B4" s="378" t="s">
        <v>36</v>
      </c>
      <c r="C4" s="379" t="s">
        <v>37</v>
      </c>
      <c r="D4" s="379" t="s">
        <v>38</v>
      </c>
      <c r="E4" s="379" t="s">
        <v>39</v>
      </c>
      <c r="F4" s="384" t="s">
        <v>38</v>
      </c>
      <c r="G4" s="384" t="s">
        <v>39</v>
      </c>
      <c r="H4" s="379" t="s">
        <v>38</v>
      </c>
      <c r="I4" s="393" t="s">
        <v>39</v>
      </c>
    </row>
    <row r="5" ht="27.95" customHeight="1" spans="2:9">
      <c r="B5" s="385" t="s">
        <v>40</v>
      </c>
      <c r="C5" s="15">
        <v>13</v>
      </c>
      <c r="D5" s="15">
        <v>0</v>
      </c>
      <c r="E5" s="15">
        <v>1</v>
      </c>
      <c r="F5" s="386">
        <v>0</v>
      </c>
      <c r="G5" s="386">
        <v>1</v>
      </c>
      <c r="H5" s="15">
        <v>1</v>
      </c>
      <c r="I5" s="394">
        <v>2</v>
      </c>
    </row>
    <row r="6" ht="27.95" customHeight="1" spans="2:9">
      <c r="B6" s="385" t="s">
        <v>41</v>
      </c>
      <c r="C6" s="15">
        <v>20</v>
      </c>
      <c r="D6" s="15">
        <v>0</v>
      </c>
      <c r="E6" s="15">
        <v>1</v>
      </c>
      <c r="F6" s="386">
        <v>1</v>
      </c>
      <c r="G6" s="386">
        <v>2</v>
      </c>
      <c r="H6" s="15">
        <v>2</v>
      </c>
      <c r="I6" s="394">
        <v>3</v>
      </c>
    </row>
    <row r="7" ht="27.95" customHeight="1" spans="2:9">
      <c r="B7" s="385" t="s">
        <v>42</v>
      </c>
      <c r="C7" s="15">
        <v>32</v>
      </c>
      <c r="D7" s="15">
        <v>0</v>
      </c>
      <c r="E7" s="15">
        <v>1</v>
      </c>
      <c r="F7" s="386">
        <v>2</v>
      </c>
      <c r="G7" s="386">
        <v>3</v>
      </c>
      <c r="H7" s="15">
        <v>3</v>
      </c>
      <c r="I7" s="394">
        <v>4</v>
      </c>
    </row>
    <row r="8" ht="27.95" customHeight="1" spans="2:9">
      <c r="B8" s="385" t="s">
        <v>43</v>
      </c>
      <c r="C8" s="15">
        <v>50</v>
      </c>
      <c r="D8" s="15">
        <v>1</v>
      </c>
      <c r="E8" s="15">
        <v>2</v>
      </c>
      <c r="F8" s="386">
        <v>3</v>
      </c>
      <c r="G8" s="386">
        <v>4</v>
      </c>
      <c r="H8" s="15">
        <v>5</v>
      </c>
      <c r="I8" s="394">
        <v>6</v>
      </c>
    </row>
    <row r="9" ht="27.95" customHeight="1" spans="2:9">
      <c r="B9" s="385" t="s">
        <v>44</v>
      </c>
      <c r="C9" s="15">
        <v>80</v>
      </c>
      <c r="D9" s="15">
        <v>2</v>
      </c>
      <c r="E9" s="15">
        <v>3</v>
      </c>
      <c r="F9" s="386">
        <v>5</v>
      </c>
      <c r="G9" s="386">
        <v>6</v>
      </c>
      <c r="H9" s="15">
        <v>7</v>
      </c>
      <c r="I9" s="394">
        <v>8</v>
      </c>
    </row>
    <row r="10" ht="27.95" customHeight="1" spans="2:9">
      <c r="B10" s="385" t="s">
        <v>45</v>
      </c>
      <c r="C10" s="15">
        <v>125</v>
      </c>
      <c r="D10" s="15">
        <v>3</v>
      </c>
      <c r="E10" s="15">
        <v>4</v>
      </c>
      <c r="F10" s="386">
        <v>7</v>
      </c>
      <c r="G10" s="386">
        <v>8</v>
      </c>
      <c r="H10" s="15">
        <v>10</v>
      </c>
      <c r="I10" s="394">
        <v>11</v>
      </c>
    </row>
    <row r="11" ht="27.95" customHeight="1" spans="2:9">
      <c r="B11" s="385" t="s">
        <v>46</v>
      </c>
      <c r="C11" s="15">
        <v>200</v>
      </c>
      <c r="D11" s="15">
        <v>5</v>
      </c>
      <c r="E11" s="15">
        <v>6</v>
      </c>
      <c r="F11" s="386">
        <v>10</v>
      </c>
      <c r="G11" s="386">
        <v>11</v>
      </c>
      <c r="H11" s="15">
        <v>14</v>
      </c>
      <c r="I11" s="394">
        <v>15</v>
      </c>
    </row>
    <row r="12" ht="27.95" customHeight="1" spans="2:9">
      <c r="B12" s="387" t="s">
        <v>47</v>
      </c>
      <c r="C12" s="388">
        <v>315</v>
      </c>
      <c r="D12" s="388">
        <v>7</v>
      </c>
      <c r="E12" s="388">
        <v>8</v>
      </c>
      <c r="F12" s="389">
        <v>14</v>
      </c>
      <c r="G12" s="389">
        <v>15</v>
      </c>
      <c r="H12" s="388">
        <v>21</v>
      </c>
      <c r="I12" s="395">
        <v>22</v>
      </c>
    </row>
    <row r="14" spans="2:4">
      <c r="B14" s="390" t="s">
        <v>48</v>
      </c>
      <c r="C14" s="390"/>
      <c r="D14" s="39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PageLayoutView="125" workbookViewId="0">
      <selection activeCell="A41" sqref="A41:K41"/>
    </sheetView>
  </sheetViews>
  <sheetFormatPr defaultColWidth="10.375" defaultRowHeight="16.5" customHeight="1"/>
  <cols>
    <col min="1" max="9" width="10.375" style="194"/>
    <col min="10" max="10" width="8.875" style="194" customWidth="1"/>
    <col min="11" max="11" width="12" style="194" customWidth="1"/>
    <col min="12" max="16384" width="10.375" style="194"/>
  </cols>
  <sheetData>
    <row r="1" ht="21" spans="1:11">
      <c r="A1" s="309" t="s">
        <v>49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</row>
    <row r="2" ht="15" spans="1:11">
      <c r="A2" s="196" t="s">
        <v>50</v>
      </c>
      <c r="B2" s="197" t="s">
        <v>51</v>
      </c>
      <c r="C2" s="197"/>
      <c r="D2" s="198" t="s">
        <v>52</v>
      </c>
      <c r="E2" s="198"/>
      <c r="F2" s="199" t="s">
        <v>53</v>
      </c>
      <c r="G2" s="199"/>
      <c r="H2" s="200" t="s">
        <v>54</v>
      </c>
      <c r="I2" s="271" t="s">
        <v>55</v>
      </c>
      <c r="J2" s="271"/>
      <c r="K2" s="272"/>
    </row>
    <row r="3" ht="14.25" spans="1:11">
      <c r="A3" s="201" t="s">
        <v>56</v>
      </c>
      <c r="B3" s="202"/>
      <c r="C3" s="203"/>
      <c r="D3" s="204" t="s">
        <v>57</v>
      </c>
      <c r="E3" s="205"/>
      <c r="F3" s="205"/>
      <c r="G3" s="206"/>
      <c r="H3" s="204" t="s">
        <v>58</v>
      </c>
      <c r="I3" s="205"/>
      <c r="J3" s="205"/>
      <c r="K3" s="206"/>
    </row>
    <row r="4" spans="1:11">
      <c r="A4" s="207" t="s">
        <v>59</v>
      </c>
      <c r="B4" s="232" t="s">
        <v>60</v>
      </c>
      <c r="C4" s="273"/>
      <c r="D4" s="207" t="s">
        <v>61</v>
      </c>
      <c r="E4" s="210"/>
      <c r="F4" s="211">
        <v>45392</v>
      </c>
      <c r="G4" s="212"/>
      <c r="H4" s="207" t="s">
        <v>62</v>
      </c>
      <c r="I4" s="210"/>
      <c r="J4" s="232" t="s">
        <v>63</v>
      </c>
      <c r="K4" s="273" t="s">
        <v>64</v>
      </c>
    </row>
    <row r="5" spans="1:11">
      <c r="A5" s="213" t="s">
        <v>65</v>
      </c>
      <c r="B5" s="232" t="s">
        <v>66</v>
      </c>
      <c r="C5" s="273"/>
      <c r="D5" s="207" t="s">
        <v>67</v>
      </c>
      <c r="E5" s="210"/>
      <c r="F5" s="211">
        <v>45387</v>
      </c>
      <c r="G5" s="212"/>
      <c r="H5" s="207" t="s">
        <v>68</v>
      </c>
      <c r="I5" s="210"/>
      <c r="J5" s="232" t="s">
        <v>63</v>
      </c>
      <c r="K5" s="273" t="s">
        <v>64</v>
      </c>
    </row>
    <row r="6" spans="1:11">
      <c r="A6" s="207" t="s">
        <v>69</v>
      </c>
      <c r="B6" s="208">
        <v>4</v>
      </c>
      <c r="C6" s="209">
        <v>6</v>
      </c>
      <c r="D6" s="213" t="s">
        <v>70</v>
      </c>
      <c r="E6" s="234"/>
      <c r="F6" s="211">
        <v>45400</v>
      </c>
      <c r="G6" s="212"/>
      <c r="H6" s="207" t="s">
        <v>71</v>
      </c>
      <c r="I6" s="210"/>
      <c r="J6" s="232" t="s">
        <v>63</v>
      </c>
      <c r="K6" s="273" t="s">
        <v>64</v>
      </c>
    </row>
    <row r="7" spans="1:11">
      <c r="A7" s="207" t="s">
        <v>72</v>
      </c>
      <c r="B7" s="310">
        <v>3383</v>
      </c>
      <c r="C7" s="311"/>
      <c r="D7" s="213" t="s">
        <v>73</v>
      </c>
      <c r="E7" s="233"/>
      <c r="F7" s="211">
        <v>45404</v>
      </c>
      <c r="G7" s="212"/>
      <c r="H7" s="207" t="s">
        <v>74</v>
      </c>
      <c r="I7" s="210"/>
      <c r="J7" s="232" t="s">
        <v>63</v>
      </c>
      <c r="K7" s="273" t="s">
        <v>64</v>
      </c>
    </row>
    <row r="8" spans="1:11">
      <c r="A8" s="312"/>
      <c r="B8" s="219"/>
      <c r="C8" s="220"/>
      <c r="D8" s="218" t="s">
        <v>75</v>
      </c>
      <c r="E8" s="221"/>
      <c r="F8" s="222">
        <v>45404</v>
      </c>
      <c r="G8" s="223"/>
      <c r="H8" s="218" t="s">
        <v>76</v>
      </c>
      <c r="I8" s="221"/>
      <c r="J8" s="242" t="s">
        <v>63</v>
      </c>
      <c r="K8" s="275" t="s">
        <v>64</v>
      </c>
    </row>
    <row r="9" spans="1:11">
      <c r="A9" s="313" t="s">
        <v>77</v>
      </c>
      <c r="B9" s="314"/>
      <c r="C9" s="314"/>
      <c r="D9" s="314"/>
      <c r="E9" s="314"/>
      <c r="F9" s="314"/>
      <c r="G9" s="314"/>
      <c r="H9" s="314"/>
      <c r="I9" s="314"/>
      <c r="J9" s="314"/>
      <c r="K9" s="357"/>
    </row>
    <row r="10" ht="15" spans="1:11">
      <c r="A10" s="315" t="s">
        <v>78</v>
      </c>
      <c r="B10" s="316"/>
      <c r="C10" s="316"/>
      <c r="D10" s="316"/>
      <c r="E10" s="316"/>
      <c r="F10" s="316"/>
      <c r="G10" s="316"/>
      <c r="H10" s="316"/>
      <c r="I10" s="316"/>
      <c r="J10" s="316"/>
      <c r="K10" s="358"/>
    </row>
    <row r="11" ht="14.25" spans="1:11">
      <c r="A11" s="317" t="s">
        <v>79</v>
      </c>
      <c r="B11" s="318" t="s">
        <v>80</v>
      </c>
      <c r="C11" s="319" t="s">
        <v>81</v>
      </c>
      <c r="D11" s="320"/>
      <c r="E11" s="321" t="s">
        <v>82</v>
      </c>
      <c r="F11" s="318" t="s">
        <v>80</v>
      </c>
      <c r="G11" s="319" t="s">
        <v>81</v>
      </c>
      <c r="H11" s="319" t="s">
        <v>83</v>
      </c>
      <c r="I11" s="321" t="s">
        <v>84</v>
      </c>
      <c r="J11" s="318" t="s">
        <v>80</v>
      </c>
      <c r="K11" s="359" t="s">
        <v>81</v>
      </c>
    </row>
    <row r="12" ht="14.25" spans="1:11">
      <c r="A12" s="213" t="s">
        <v>85</v>
      </c>
      <c r="B12" s="231" t="s">
        <v>80</v>
      </c>
      <c r="C12" s="232" t="s">
        <v>81</v>
      </c>
      <c r="D12" s="233"/>
      <c r="E12" s="234" t="s">
        <v>86</v>
      </c>
      <c r="F12" s="231" t="s">
        <v>80</v>
      </c>
      <c r="G12" s="232" t="s">
        <v>81</v>
      </c>
      <c r="H12" s="232" t="s">
        <v>83</v>
      </c>
      <c r="I12" s="234" t="s">
        <v>87</v>
      </c>
      <c r="J12" s="231" t="s">
        <v>80</v>
      </c>
      <c r="K12" s="273" t="s">
        <v>81</v>
      </c>
    </row>
    <row r="13" ht="14.25" spans="1:11">
      <c r="A13" s="213" t="s">
        <v>88</v>
      </c>
      <c r="B13" s="231" t="s">
        <v>80</v>
      </c>
      <c r="C13" s="232" t="s">
        <v>81</v>
      </c>
      <c r="D13" s="233"/>
      <c r="E13" s="234" t="s">
        <v>89</v>
      </c>
      <c r="F13" s="232" t="s">
        <v>90</v>
      </c>
      <c r="G13" s="232" t="s">
        <v>91</v>
      </c>
      <c r="H13" s="232" t="s">
        <v>83</v>
      </c>
      <c r="I13" s="234" t="s">
        <v>92</v>
      </c>
      <c r="J13" s="231" t="s">
        <v>80</v>
      </c>
      <c r="K13" s="273" t="s">
        <v>81</v>
      </c>
    </row>
    <row r="14" ht="15" spans="1:11">
      <c r="A14" s="218" t="s">
        <v>93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77"/>
    </row>
    <row r="15" ht="15" spans="1:11">
      <c r="A15" s="315" t="s">
        <v>94</v>
      </c>
      <c r="B15" s="316"/>
      <c r="C15" s="316"/>
      <c r="D15" s="316"/>
      <c r="E15" s="316"/>
      <c r="F15" s="316"/>
      <c r="G15" s="316"/>
      <c r="H15" s="316"/>
      <c r="I15" s="316"/>
      <c r="J15" s="316"/>
      <c r="K15" s="358"/>
    </row>
    <row r="16" ht="14.25" spans="1:11">
      <c r="A16" s="322" t="s">
        <v>95</v>
      </c>
      <c r="B16" s="319" t="s">
        <v>90</v>
      </c>
      <c r="C16" s="319" t="s">
        <v>91</v>
      </c>
      <c r="D16" s="323"/>
      <c r="E16" s="324" t="s">
        <v>96</v>
      </c>
      <c r="F16" s="319" t="s">
        <v>90</v>
      </c>
      <c r="G16" s="319" t="s">
        <v>91</v>
      </c>
      <c r="H16" s="325"/>
      <c r="I16" s="324" t="s">
        <v>97</v>
      </c>
      <c r="J16" s="319" t="s">
        <v>90</v>
      </c>
      <c r="K16" s="359" t="s">
        <v>91</v>
      </c>
    </row>
    <row r="17" customHeight="1" spans="1:22">
      <c r="A17" s="216" t="s">
        <v>98</v>
      </c>
      <c r="B17" s="232" t="s">
        <v>90</v>
      </c>
      <c r="C17" s="232" t="s">
        <v>91</v>
      </c>
      <c r="D17" s="208"/>
      <c r="E17" s="248" t="s">
        <v>99</v>
      </c>
      <c r="F17" s="232" t="s">
        <v>90</v>
      </c>
      <c r="G17" s="232" t="s">
        <v>91</v>
      </c>
      <c r="H17" s="326"/>
      <c r="I17" s="248" t="s">
        <v>100</v>
      </c>
      <c r="J17" s="232" t="s">
        <v>90</v>
      </c>
      <c r="K17" s="273" t="s">
        <v>91</v>
      </c>
      <c r="L17" s="360"/>
      <c r="M17" s="360"/>
      <c r="N17" s="360"/>
      <c r="O17" s="360"/>
      <c r="P17" s="360"/>
      <c r="Q17" s="360"/>
      <c r="R17" s="360"/>
      <c r="S17" s="360"/>
      <c r="T17" s="360"/>
      <c r="U17" s="360"/>
      <c r="V17" s="360"/>
    </row>
    <row r="18" ht="18" customHeight="1" spans="1:11">
      <c r="A18" s="327" t="s">
        <v>101</v>
      </c>
      <c r="B18" s="328"/>
      <c r="C18" s="328"/>
      <c r="D18" s="328"/>
      <c r="E18" s="328"/>
      <c r="F18" s="328"/>
      <c r="G18" s="328"/>
      <c r="H18" s="328"/>
      <c r="I18" s="328"/>
      <c r="J18" s="328"/>
      <c r="K18" s="361"/>
    </row>
    <row r="19" s="308" customFormat="1" ht="18" customHeight="1" spans="1:11">
      <c r="A19" s="315" t="s">
        <v>102</v>
      </c>
      <c r="B19" s="316"/>
      <c r="C19" s="316"/>
      <c r="D19" s="316"/>
      <c r="E19" s="316"/>
      <c r="F19" s="316"/>
      <c r="G19" s="316"/>
      <c r="H19" s="316"/>
      <c r="I19" s="316"/>
      <c r="J19" s="316"/>
      <c r="K19" s="358"/>
    </row>
    <row r="20" customHeight="1" spans="1:11">
      <c r="A20" s="329" t="s">
        <v>103</v>
      </c>
      <c r="B20" s="330"/>
      <c r="C20" s="330"/>
      <c r="D20" s="330"/>
      <c r="E20" s="330"/>
      <c r="F20" s="330"/>
      <c r="G20" s="330"/>
      <c r="H20" s="330"/>
      <c r="I20" s="330"/>
      <c r="J20" s="330"/>
      <c r="K20" s="362"/>
    </row>
    <row r="21" ht="21.75" customHeight="1" spans="1:11">
      <c r="A21" s="331" t="s">
        <v>104</v>
      </c>
      <c r="B21" s="248" t="s">
        <v>105</v>
      </c>
      <c r="C21" s="248" t="s">
        <v>106</v>
      </c>
      <c r="D21" s="248" t="s">
        <v>107</v>
      </c>
      <c r="E21" s="248" t="s">
        <v>108</v>
      </c>
      <c r="F21" s="248" t="s">
        <v>109</v>
      </c>
      <c r="G21" s="248" t="s">
        <v>110</v>
      </c>
      <c r="H21" s="248" t="s">
        <v>111</v>
      </c>
      <c r="I21" s="248" t="s">
        <v>112</v>
      </c>
      <c r="J21" s="248" t="s">
        <v>113</v>
      </c>
      <c r="K21" s="285" t="s">
        <v>114</v>
      </c>
    </row>
    <row r="22" customHeight="1" spans="1:11">
      <c r="A22" s="11" t="s">
        <v>115</v>
      </c>
      <c r="B22" s="332"/>
      <c r="C22" s="332"/>
      <c r="D22" s="332">
        <v>1</v>
      </c>
      <c r="E22" s="332">
        <v>1</v>
      </c>
      <c r="F22" s="332">
        <v>1</v>
      </c>
      <c r="G22" s="332">
        <v>1</v>
      </c>
      <c r="H22" s="332">
        <v>1</v>
      </c>
      <c r="I22" s="332">
        <v>1</v>
      </c>
      <c r="J22" s="332"/>
      <c r="K22" s="363"/>
    </row>
    <row r="23" customHeight="1" spans="1:11">
      <c r="A23" s="14" t="s">
        <v>116</v>
      </c>
      <c r="B23" s="332"/>
      <c r="C23" s="332"/>
      <c r="D23" s="332">
        <v>1</v>
      </c>
      <c r="E23" s="332">
        <v>1</v>
      </c>
      <c r="F23" s="332">
        <v>1</v>
      </c>
      <c r="G23" s="332">
        <v>1</v>
      </c>
      <c r="H23" s="332">
        <v>1</v>
      </c>
      <c r="I23" s="332">
        <v>1</v>
      </c>
      <c r="J23" s="332"/>
      <c r="K23" s="364"/>
    </row>
    <row r="24" customHeight="1" spans="1:11">
      <c r="A24" s="14" t="s">
        <v>117</v>
      </c>
      <c r="B24" s="332"/>
      <c r="C24" s="332"/>
      <c r="D24" s="332">
        <v>1</v>
      </c>
      <c r="E24" s="332">
        <v>1</v>
      </c>
      <c r="F24" s="332">
        <v>1</v>
      </c>
      <c r="G24" s="332">
        <v>1</v>
      </c>
      <c r="H24" s="332">
        <v>1</v>
      </c>
      <c r="I24" s="332">
        <v>1</v>
      </c>
      <c r="J24" s="332"/>
      <c r="K24" s="364"/>
    </row>
    <row r="25" customHeight="1" spans="1:11">
      <c r="A25" s="333" t="s">
        <v>118</v>
      </c>
      <c r="B25" s="332"/>
      <c r="C25" s="332"/>
      <c r="D25" s="332">
        <v>1</v>
      </c>
      <c r="E25" s="332">
        <v>1</v>
      </c>
      <c r="F25" s="332">
        <v>1</v>
      </c>
      <c r="G25" s="332">
        <v>1</v>
      </c>
      <c r="H25" s="332">
        <v>1</v>
      </c>
      <c r="I25" s="332">
        <v>1</v>
      </c>
      <c r="J25" s="332"/>
      <c r="K25" s="365"/>
    </row>
    <row r="26" customHeight="1" spans="1:11">
      <c r="A26" s="217"/>
      <c r="B26" s="332"/>
      <c r="C26" s="332"/>
      <c r="D26" s="332"/>
      <c r="E26" s="332"/>
      <c r="F26" s="332"/>
      <c r="G26" s="332"/>
      <c r="H26" s="332"/>
      <c r="I26" s="332"/>
      <c r="J26" s="332"/>
      <c r="K26" s="365"/>
    </row>
    <row r="27" customHeight="1" spans="1:11">
      <c r="A27" s="217"/>
      <c r="B27" s="332"/>
      <c r="C27" s="332"/>
      <c r="D27" s="332"/>
      <c r="E27" s="332"/>
      <c r="F27" s="332"/>
      <c r="G27" s="332"/>
      <c r="H27" s="332"/>
      <c r="I27" s="332"/>
      <c r="J27" s="332"/>
      <c r="K27" s="365"/>
    </row>
    <row r="28" customHeight="1" spans="1:11">
      <c r="A28" s="217"/>
      <c r="B28" s="332"/>
      <c r="C28" s="332"/>
      <c r="D28" s="332"/>
      <c r="E28" s="332"/>
      <c r="F28" s="332"/>
      <c r="G28" s="332"/>
      <c r="H28" s="332"/>
      <c r="I28" s="332"/>
      <c r="J28" s="332"/>
      <c r="K28" s="365"/>
    </row>
    <row r="29" ht="18" customHeight="1" spans="1:11">
      <c r="A29" s="334" t="s">
        <v>119</v>
      </c>
      <c r="B29" s="335"/>
      <c r="C29" s="335"/>
      <c r="D29" s="335"/>
      <c r="E29" s="335"/>
      <c r="F29" s="335"/>
      <c r="G29" s="335"/>
      <c r="H29" s="335"/>
      <c r="I29" s="335"/>
      <c r="J29" s="335"/>
      <c r="K29" s="366"/>
    </row>
    <row r="30" ht="18.75" customHeight="1" spans="1:11">
      <c r="A30" s="336"/>
      <c r="B30" s="337"/>
      <c r="C30" s="337"/>
      <c r="D30" s="337"/>
      <c r="E30" s="337"/>
      <c r="F30" s="337"/>
      <c r="G30" s="337"/>
      <c r="H30" s="337"/>
      <c r="I30" s="337"/>
      <c r="J30" s="337"/>
      <c r="K30" s="367"/>
    </row>
    <row r="31" ht="18.75" customHeight="1" spans="1:11">
      <c r="A31" s="338"/>
      <c r="B31" s="339"/>
      <c r="C31" s="339"/>
      <c r="D31" s="339"/>
      <c r="E31" s="339"/>
      <c r="F31" s="339"/>
      <c r="G31" s="339"/>
      <c r="H31" s="339"/>
      <c r="I31" s="339"/>
      <c r="J31" s="339"/>
      <c r="K31" s="368"/>
    </row>
    <row r="32" ht="18" customHeight="1" spans="1:11">
      <c r="A32" s="334" t="s">
        <v>120</v>
      </c>
      <c r="B32" s="335"/>
      <c r="C32" s="335"/>
      <c r="D32" s="335"/>
      <c r="E32" s="335"/>
      <c r="F32" s="335"/>
      <c r="G32" s="335"/>
      <c r="H32" s="335"/>
      <c r="I32" s="335"/>
      <c r="J32" s="335"/>
      <c r="K32" s="366"/>
    </row>
    <row r="33" ht="14.25" spans="1:11">
      <c r="A33" s="340" t="s">
        <v>121</v>
      </c>
      <c r="B33" s="341"/>
      <c r="C33" s="341"/>
      <c r="D33" s="341"/>
      <c r="E33" s="341"/>
      <c r="F33" s="341"/>
      <c r="G33" s="341"/>
      <c r="H33" s="341"/>
      <c r="I33" s="341"/>
      <c r="J33" s="341"/>
      <c r="K33" s="369"/>
    </row>
    <row r="34" ht="15" spans="1:11">
      <c r="A34" s="122" t="s">
        <v>122</v>
      </c>
      <c r="B34" s="123"/>
      <c r="C34" s="232" t="s">
        <v>63</v>
      </c>
      <c r="D34" s="232" t="s">
        <v>64</v>
      </c>
      <c r="E34" s="342" t="s">
        <v>123</v>
      </c>
      <c r="F34" s="343"/>
      <c r="G34" s="343"/>
      <c r="H34" s="343"/>
      <c r="I34" s="343"/>
      <c r="J34" s="343"/>
      <c r="K34" s="370"/>
    </row>
    <row r="35" ht="15" spans="1:11">
      <c r="A35" s="344" t="s">
        <v>124</v>
      </c>
      <c r="B35" s="344"/>
      <c r="C35" s="344"/>
      <c r="D35" s="344"/>
      <c r="E35" s="344"/>
      <c r="F35" s="344"/>
      <c r="G35" s="344"/>
      <c r="H35" s="344"/>
      <c r="I35" s="344"/>
      <c r="J35" s="344"/>
      <c r="K35" s="344"/>
    </row>
    <row r="36" ht="14.25" spans="1:11">
      <c r="A36" s="345" t="s">
        <v>125</v>
      </c>
      <c r="B36" s="346"/>
      <c r="C36" s="346"/>
      <c r="D36" s="346"/>
      <c r="E36" s="346"/>
      <c r="F36" s="346"/>
      <c r="G36" s="346"/>
      <c r="H36" s="346"/>
      <c r="I36" s="346"/>
      <c r="J36" s="346"/>
      <c r="K36" s="371"/>
    </row>
    <row r="37" ht="14.25" spans="1:11">
      <c r="A37" s="255" t="s">
        <v>126</v>
      </c>
      <c r="B37" s="256"/>
      <c r="C37" s="256"/>
      <c r="D37" s="256"/>
      <c r="E37" s="256"/>
      <c r="F37" s="256"/>
      <c r="G37" s="256"/>
      <c r="H37" s="256"/>
      <c r="I37" s="256"/>
      <c r="J37" s="256"/>
      <c r="K37" s="288"/>
    </row>
    <row r="38" ht="14.25" spans="1:11">
      <c r="A38" s="255" t="s">
        <v>127</v>
      </c>
      <c r="B38" s="256"/>
      <c r="C38" s="256"/>
      <c r="D38" s="256"/>
      <c r="E38" s="256"/>
      <c r="F38" s="256"/>
      <c r="G38" s="256"/>
      <c r="H38" s="256"/>
      <c r="I38" s="256"/>
      <c r="J38" s="256"/>
      <c r="K38" s="288"/>
    </row>
    <row r="39" ht="14.25" spans="1:11">
      <c r="A39" s="255" t="s">
        <v>128</v>
      </c>
      <c r="B39" s="256"/>
      <c r="C39" s="256"/>
      <c r="D39" s="256"/>
      <c r="E39" s="256"/>
      <c r="F39" s="256"/>
      <c r="G39" s="256"/>
      <c r="H39" s="256"/>
      <c r="I39" s="256"/>
      <c r="J39" s="256"/>
      <c r="K39" s="288"/>
    </row>
    <row r="40" ht="14.25" spans="1:11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288"/>
    </row>
    <row r="41" ht="14.25" spans="1:11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288"/>
    </row>
    <row r="42" ht="14.25" spans="1:11">
      <c r="A42" s="255"/>
      <c r="B42" s="256"/>
      <c r="C42" s="256"/>
      <c r="D42" s="256"/>
      <c r="E42" s="256"/>
      <c r="F42" s="256"/>
      <c r="G42" s="256"/>
      <c r="H42" s="256"/>
      <c r="I42" s="256"/>
      <c r="J42" s="256"/>
      <c r="K42" s="288"/>
    </row>
    <row r="43" ht="15" spans="1:11">
      <c r="A43" s="250" t="s">
        <v>129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86"/>
    </row>
    <row r="44" ht="15" spans="1:11">
      <c r="A44" s="315" t="s">
        <v>130</v>
      </c>
      <c r="B44" s="316"/>
      <c r="C44" s="316"/>
      <c r="D44" s="316"/>
      <c r="E44" s="316"/>
      <c r="F44" s="316"/>
      <c r="G44" s="316"/>
      <c r="H44" s="316"/>
      <c r="I44" s="316"/>
      <c r="J44" s="316"/>
      <c r="K44" s="358"/>
    </row>
    <row r="45" ht="14.25" spans="1:11">
      <c r="A45" s="322" t="s">
        <v>131</v>
      </c>
      <c r="B45" s="319" t="s">
        <v>90</v>
      </c>
      <c r="C45" s="319" t="s">
        <v>91</v>
      </c>
      <c r="D45" s="319" t="s">
        <v>83</v>
      </c>
      <c r="E45" s="324" t="s">
        <v>132</v>
      </c>
      <c r="F45" s="319" t="s">
        <v>90</v>
      </c>
      <c r="G45" s="319" t="s">
        <v>91</v>
      </c>
      <c r="H45" s="319" t="s">
        <v>83</v>
      </c>
      <c r="I45" s="324" t="s">
        <v>133</v>
      </c>
      <c r="J45" s="319" t="s">
        <v>90</v>
      </c>
      <c r="K45" s="359" t="s">
        <v>91</v>
      </c>
    </row>
    <row r="46" ht="14.25" spans="1:11">
      <c r="A46" s="216" t="s">
        <v>82</v>
      </c>
      <c r="B46" s="232" t="s">
        <v>90</v>
      </c>
      <c r="C46" s="232" t="s">
        <v>91</v>
      </c>
      <c r="D46" s="232" t="s">
        <v>83</v>
      </c>
      <c r="E46" s="248" t="s">
        <v>89</v>
      </c>
      <c r="F46" s="232" t="s">
        <v>90</v>
      </c>
      <c r="G46" s="232" t="s">
        <v>91</v>
      </c>
      <c r="H46" s="232" t="s">
        <v>83</v>
      </c>
      <c r="I46" s="248" t="s">
        <v>100</v>
      </c>
      <c r="J46" s="232" t="s">
        <v>90</v>
      </c>
      <c r="K46" s="273" t="s">
        <v>91</v>
      </c>
    </row>
    <row r="47" ht="15" spans="1:11">
      <c r="A47" s="218" t="s">
        <v>93</v>
      </c>
      <c r="B47" s="221"/>
      <c r="C47" s="221"/>
      <c r="D47" s="221"/>
      <c r="E47" s="221"/>
      <c r="F47" s="221"/>
      <c r="G47" s="221"/>
      <c r="H47" s="221"/>
      <c r="I47" s="221"/>
      <c r="J47" s="221"/>
      <c r="K47" s="277"/>
    </row>
    <row r="48" ht="15" spans="1:11">
      <c r="A48" s="344" t="s">
        <v>134</v>
      </c>
      <c r="B48" s="344"/>
      <c r="C48" s="344"/>
      <c r="D48" s="344"/>
      <c r="E48" s="344"/>
      <c r="F48" s="344"/>
      <c r="G48" s="344"/>
      <c r="H48" s="344"/>
      <c r="I48" s="344"/>
      <c r="J48" s="344"/>
      <c r="K48" s="344"/>
    </row>
    <row r="49" ht="15" spans="1:11">
      <c r="A49" s="345"/>
      <c r="B49" s="346"/>
      <c r="C49" s="346"/>
      <c r="D49" s="346"/>
      <c r="E49" s="346"/>
      <c r="F49" s="346"/>
      <c r="G49" s="346"/>
      <c r="H49" s="346"/>
      <c r="I49" s="346"/>
      <c r="J49" s="346"/>
      <c r="K49" s="371"/>
    </row>
    <row r="50" ht="15" spans="1:11">
      <c r="A50" s="347" t="s">
        <v>135</v>
      </c>
      <c r="B50" s="348" t="s">
        <v>136</v>
      </c>
      <c r="C50" s="348"/>
      <c r="D50" s="349" t="s">
        <v>137</v>
      </c>
      <c r="E50" s="350" t="s">
        <v>138</v>
      </c>
      <c r="F50" s="351" t="s">
        <v>139</v>
      </c>
      <c r="G50" s="352"/>
      <c r="H50" s="353" t="s">
        <v>140</v>
      </c>
      <c r="I50" s="372"/>
      <c r="J50" s="373"/>
      <c r="K50" s="374"/>
    </row>
    <row r="51" ht="15" spans="1:11">
      <c r="A51" s="344" t="s">
        <v>141</v>
      </c>
      <c r="B51" s="344"/>
      <c r="C51" s="344"/>
      <c r="D51" s="344"/>
      <c r="E51" s="344"/>
      <c r="F51" s="344"/>
      <c r="G51" s="344"/>
      <c r="H51" s="344"/>
      <c r="I51" s="344"/>
      <c r="J51" s="344"/>
      <c r="K51" s="344"/>
    </row>
    <row r="52" ht="15" spans="1:11">
      <c r="A52" s="354"/>
      <c r="B52" s="355"/>
      <c r="C52" s="355"/>
      <c r="D52" s="355"/>
      <c r="E52" s="355"/>
      <c r="F52" s="355"/>
      <c r="G52" s="355"/>
      <c r="H52" s="355"/>
      <c r="I52" s="355"/>
      <c r="J52" s="355"/>
      <c r="K52" s="375"/>
    </row>
    <row r="53" ht="15" spans="1:11">
      <c r="A53" s="347" t="s">
        <v>135</v>
      </c>
      <c r="B53" s="348" t="s">
        <v>136</v>
      </c>
      <c r="C53" s="348"/>
      <c r="D53" s="349" t="s">
        <v>137</v>
      </c>
      <c r="E53" s="356" t="s">
        <v>138</v>
      </c>
      <c r="F53" s="351" t="s">
        <v>142</v>
      </c>
      <c r="G53" s="352"/>
      <c r="H53" s="353" t="s">
        <v>140</v>
      </c>
      <c r="I53" s="372"/>
      <c r="J53" s="373"/>
      <c r="K53" s="37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zoomScale="80" zoomScaleNormal="80" workbookViewId="0">
      <selection activeCell="O4" sqref="O4"/>
    </sheetView>
  </sheetViews>
  <sheetFormatPr defaultColWidth="9" defaultRowHeight="26.1" customHeight="1"/>
  <cols>
    <col min="1" max="1" width="17.125" style="86" customWidth="1"/>
    <col min="2" max="7" width="9.375" style="86" customWidth="1"/>
    <col min="8" max="8" width="1.375" style="86" customWidth="1"/>
    <col min="9" max="9" width="16.5" style="86" customWidth="1"/>
    <col min="10" max="10" width="17" style="86" customWidth="1"/>
    <col min="11" max="11" width="18.5" style="86" customWidth="1"/>
    <col min="12" max="12" width="16.625" style="86" customWidth="1"/>
    <col min="13" max="13" width="14.125" style="86" customWidth="1"/>
    <col min="14" max="14" width="16.375" style="86" customWidth="1"/>
    <col min="15" max="16384" width="9" style="86"/>
  </cols>
  <sheetData>
    <row r="1" ht="30" customHeight="1" spans="1:14">
      <c r="A1" s="60" t="s">
        <v>143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ht="29.1" customHeight="1" spans="1:14">
      <c r="A2" s="62" t="s">
        <v>59</v>
      </c>
      <c r="B2" s="63" t="s">
        <v>60</v>
      </c>
      <c r="C2" s="63"/>
      <c r="D2" s="64" t="s">
        <v>65</v>
      </c>
      <c r="E2" s="63" t="s">
        <v>66</v>
      </c>
      <c r="F2" s="63"/>
      <c r="G2" s="63"/>
      <c r="H2" s="296"/>
      <c r="I2" s="88" t="s">
        <v>54</v>
      </c>
      <c r="J2" s="63" t="s">
        <v>55</v>
      </c>
      <c r="K2" s="63"/>
      <c r="L2" s="63"/>
      <c r="M2" s="63"/>
      <c r="N2" s="89"/>
    </row>
    <row r="3" ht="29.1" customHeight="1" spans="1:14">
      <c r="A3" s="66" t="s">
        <v>144</v>
      </c>
      <c r="B3" s="67" t="s">
        <v>145</v>
      </c>
      <c r="C3" s="67"/>
      <c r="D3" s="67"/>
      <c r="E3" s="67"/>
      <c r="F3" s="67"/>
      <c r="G3" s="67"/>
      <c r="H3" s="297"/>
      <c r="I3" s="90" t="s">
        <v>146</v>
      </c>
      <c r="J3" s="90"/>
      <c r="K3" s="90"/>
      <c r="L3" s="90"/>
      <c r="M3" s="90"/>
      <c r="N3" s="91"/>
    </row>
    <row r="4" ht="29.1" customHeight="1" spans="1:14">
      <c r="A4" s="66"/>
      <c r="B4" s="69" t="s">
        <v>107</v>
      </c>
      <c r="C4" s="69" t="s">
        <v>108</v>
      </c>
      <c r="D4" s="70" t="s">
        <v>109</v>
      </c>
      <c r="E4" s="69" t="s">
        <v>110</v>
      </c>
      <c r="F4" s="69" t="s">
        <v>111</v>
      </c>
      <c r="G4" s="69" t="s">
        <v>112</v>
      </c>
      <c r="H4" s="297"/>
      <c r="I4" s="93"/>
      <c r="J4" s="93"/>
      <c r="K4" s="93" t="s">
        <v>147</v>
      </c>
      <c r="L4" s="93" t="s">
        <v>116</v>
      </c>
      <c r="M4" s="93"/>
      <c r="N4" s="182"/>
    </row>
    <row r="5" ht="29.1" customHeight="1" spans="1:14">
      <c r="A5" s="66"/>
      <c r="B5" s="71" t="s">
        <v>148</v>
      </c>
      <c r="C5" s="71" t="s">
        <v>149</v>
      </c>
      <c r="D5" s="72" t="s">
        <v>150</v>
      </c>
      <c r="E5" s="71" t="s">
        <v>151</v>
      </c>
      <c r="F5" s="71" t="s">
        <v>152</v>
      </c>
      <c r="G5" s="71" t="s">
        <v>153</v>
      </c>
      <c r="H5" s="297"/>
      <c r="I5" s="183"/>
      <c r="J5" s="183"/>
      <c r="K5" s="183"/>
      <c r="L5" s="183" t="s">
        <v>111</v>
      </c>
      <c r="M5" s="183"/>
      <c r="N5" s="183"/>
    </row>
    <row r="6" ht="29.1" customHeight="1" spans="1:14">
      <c r="A6" s="73" t="s">
        <v>154</v>
      </c>
      <c r="B6" s="74">
        <f>C6-1</f>
        <v>67</v>
      </c>
      <c r="C6" s="74">
        <f>D6-2</f>
        <v>68</v>
      </c>
      <c r="D6" s="72">
        <v>70</v>
      </c>
      <c r="E6" s="74">
        <f>D6+2</f>
        <v>72</v>
      </c>
      <c r="F6" s="74">
        <f>E6+2</f>
        <v>74</v>
      </c>
      <c r="G6" s="74">
        <f>F6+1</f>
        <v>75</v>
      </c>
      <c r="H6" s="297"/>
      <c r="I6" s="185"/>
      <c r="J6" s="185"/>
      <c r="K6" s="185" t="s">
        <v>155</v>
      </c>
      <c r="L6" s="185" t="s">
        <v>156</v>
      </c>
      <c r="M6" s="185"/>
      <c r="N6" s="299"/>
    </row>
    <row r="7" ht="29.1" customHeight="1" spans="1:14">
      <c r="A7" s="75" t="s">
        <v>157</v>
      </c>
      <c r="B7" s="74">
        <f>C7-4</f>
        <v>100</v>
      </c>
      <c r="C7" s="74">
        <f>D7-4</f>
        <v>104</v>
      </c>
      <c r="D7" s="76">
        <v>108</v>
      </c>
      <c r="E7" s="74">
        <f>D7+4</f>
        <v>112</v>
      </c>
      <c r="F7" s="74">
        <f>E7+4</f>
        <v>116</v>
      </c>
      <c r="G7" s="74">
        <f>F7+6</f>
        <v>122</v>
      </c>
      <c r="H7" s="297"/>
      <c r="I7" s="185"/>
      <c r="J7" s="185"/>
      <c r="K7" s="185" t="s">
        <v>158</v>
      </c>
      <c r="L7" s="185" t="s">
        <v>158</v>
      </c>
      <c r="M7" s="186"/>
      <c r="N7" s="190"/>
    </row>
    <row r="8" ht="29.1" customHeight="1" spans="1:14">
      <c r="A8" s="75" t="s">
        <v>159</v>
      </c>
      <c r="B8" s="77">
        <f>C8-4</f>
        <v>98</v>
      </c>
      <c r="C8" s="77">
        <f>D8-4</f>
        <v>102</v>
      </c>
      <c r="D8" s="78" t="s">
        <v>160</v>
      </c>
      <c r="E8" s="77">
        <f>D8+4</f>
        <v>110</v>
      </c>
      <c r="F8" s="77">
        <f>E8+5</f>
        <v>115</v>
      </c>
      <c r="G8" s="77">
        <f>F8+6</f>
        <v>121</v>
      </c>
      <c r="H8" s="297"/>
      <c r="I8" s="185"/>
      <c r="J8" s="185"/>
      <c r="K8" s="185" t="s">
        <v>156</v>
      </c>
      <c r="L8" s="185" t="s">
        <v>156</v>
      </c>
      <c r="M8" s="186"/>
      <c r="N8" s="187"/>
    </row>
    <row r="9" ht="29.1" customHeight="1" spans="1:14">
      <c r="A9" s="75" t="s">
        <v>161</v>
      </c>
      <c r="B9" s="74">
        <f>C9-1.2</f>
        <v>43.6</v>
      </c>
      <c r="C9" s="74">
        <f>D9-1.2</f>
        <v>44.8</v>
      </c>
      <c r="D9" s="72">
        <v>46</v>
      </c>
      <c r="E9" s="74">
        <f>D9+1.2</f>
        <v>47.2</v>
      </c>
      <c r="F9" s="74">
        <f>E9+1.2</f>
        <v>48.4</v>
      </c>
      <c r="G9" s="74">
        <f>F9+1.4</f>
        <v>49.8</v>
      </c>
      <c r="H9" s="297"/>
      <c r="I9" s="185"/>
      <c r="J9" s="185"/>
      <c r="K9" s="185" t="s">
        <v>156</v>
      </c>
      <c r="L9" s="185" t="s">
        <v>158</v>
      </c>
      <c r="M9" s="186"/>
      <c r="N9" s="300"/>
    </row>
    <row r="10" ht="29.1" customHeight="1" spans="1:14">
      <c r="A10" s="75" t="s">
        <v>162</v>
      </c>
      <c r="B10" s="79">
        <f>C10-0.5</f>
        <v>19.5</v>
      </c>
      <c r="C10" s="79">
        <f>D10-0.5</f>
        <v>20</v>
      </c>
      <c r="D10" s="72">
        <v>20.5</v>
      </c>
      <c r="E10" s="79">
        <f t="shared" ref="E10:G10" si="0">D10+0.5</f>
        <v>21</v>
      </c>
      <c r="F10" s="79">
        <f t="shared" si="0"/>
        <v>21.5</v>
      </c>
      <c r="G10" s="79">
        <f t="shared" si="0"/>
        <v>22</v>
      </c>
      <c r="H10" s="297"/>
      <c r="I10" s="185"/>
      <c r="J10" s="185"/>
      <c r="K10" s="185" t="s">
        <v>163</v>
      </c>
      <c r="L10" s="185" t="s">
        <v>158</v>
      </c>
      <c r="M10" s="186"/>
      <c r="N10" s="190"/>
    </row>
    <row r="11" ht="29.1" customHeight="1" spans="1:14">
      <c r="A11" s="75" t="s">
        <v>164</v>
      </c>
      <c r="B11" s="79">
        <f>C11-0.7</f>
        <v>18.1</v>
      </c>
      <c r="C11" s="79">
        <f>D11-0.7</f>
        <v>18.8</v>
      </c>
      <c r="D11" s="72">
        <v>19.5</v>
      </c>
      <c r="E11" s="79">
        <f>D11+0.7</f>
        <v>20.2</v>
      </c>
      <c r="F11" s="79">
        <f>E11+0.7</f>
        <v>20.9</v>
      </c>
      <c r="G11" s="79">
        <f>F11+1</f>
        <v>21.9</v>
      </c>
      <c r="H11" s="297"/>
      <c r="I11" s="185"/>
      <c r="J11" s="185"/>
      <c r="K11" s="185" t="s">
        <v>165</v>
      </c>
      <c r="L11" s="185" t="s">
        <v>158</v>
      </c>
      <c r="M11" s="186"/>
      <c r="N11" s="190"/>
    </row>
    <row r="12" ht="29.1" customHeight="1" spans="1:14">
      <c r="A12" s="75" t="s">
        <v>166</v>
      </c>
      <c r="B12" s="79">
        <f>C12-0.7</f>
        <v>16.1</v>
      </c>
      <c r="C12" s="79">
        <f>D12-0.7</f>
        <v>16.8</v>
      </c>
      <c r="D12" s="72">
        <v>17.5</v>
      </c>
      <c r="E12" s="79">
        <f>D12+0.7</f>
        <v>18.2</v>
      </c>
      <c r="F12" s="79">
        <f>E12+0.7</f>
        <v>18.9</v>
      </c>
      <c r="G12" s="79">
        <f>F12+1</f>
        <v>19.9</v>
      </c>
      <c r="H12" s="297"/>
      <c r="I12" s="185"/>
      <c r="J12" s="185"/>
      <c r="K12" s="185" t="s">
        <v>167</v>
      </c>
      <c r="L12" s="185" t="s">
        <v>158</v>
      </c>
      <c r="M12" s="186"/>
      <c r="N12" s="190"/>
    </row>
    <row r="13" ht="29.1" customHeight="1" spans="1:14">
      <c r="A13" s="75" t="s">
        <v>168</v>
      </c>
      <c r="B13" s="74">
        <f>C13-1</f>
        <v>45</v>
      </c>
      <c r="C13" s="74">
        <f>D13-1</f>
        <v>46</v>
      </c>
      <c r="D13" s="72">
        <v>47</v>
      </c>
      <c r="E13" s="74">
        <f>D13+1</f>
        <v>48</v>
      </c>
      <c r="F13" s="74">
        <f>E13+1</f>
        <v>49</v>
      </c>
      <c r="G13" s="74">
        <f>F13+1.5</f>
        <v>50.5</v>
      </c>
      <c r="H13" s="297"/>
      <c r="I13" s="185"/>
      <c r="J13" s="185"/>
      <c r="K13" s="185" t="s">
        <v>169</v>
      </c>
      <c r="L13" s="185" t="s">
        <v>170</v>
      </c>
      <c r="M13" s="186"/>
      <c r="N13" s="187"/>
    </row>
    <row r="14" ht="29.1" customHeight="1" spans="1:14">
      <c r="A14" s="80" t="s">
        <v>171</v>
      </c>
      <c r="B14" s="74">
        <f t="shared" ref="B14:B16" si="1">C14</f>
        <v>14</v>
      </c>
      <c r="C14" s="74">
        <f>D14-0.5</f>
        <v>14</v>
      </c>
      <c r="D14" s="72">
        <v>14.5</v>
      </c>
      <c r="E14" s="74">
        <f t="shared" ref="E14:G14" si="2">D14+0.5</f>
        <v>15</v>
      </c>
      <c r="F14" s="74">
        <f t="shared" si="2"/>
        <v>15.5</v>
      </c>
      <c r="G14" s="74">
        <f t="shared" si="2"/>
        <v>16</v>
      </c>
      <c r="H14" s="297"/>
      <c r="I14" s="185"/>
      <c r="J14" s="185"/>
      <c r="K14" s="185" t="s">
        <v>158</v>
      </c>
      <c r="L14" s="185"/>
      <c r="M14" s="186"/>
      <c r="N14" s="301"/>
    </row>
    <row r="15" ht="29.1" customHeight="1" spans="1:14">
      <c r="A15" s="80" t="s">
        <v>172</v>
      </c>
      <c r="B15" s="74">
        <f t="shared" si="1"/>
        <v>2.5</v>
      </c>
      <c r="C15" s="74">
        <f>D15</f>
        <v>2.5</v>
      </c>
      <c r="D15" s="72">
        <v>2.5</v>
      </c>
      <c r="E15" s="74">
        <f>D15</f>
        <v>2.5</v>
      </c>
      <c r="F15" s="74">
        <f>D15</f>
        <v>2.5</v>
      </c>
      <c r="G15" s="74">
        <f>D15</f>
        <v>2.5</v>
      </c>
      <c r="H15" s="297"/>
      <c r="I15" s="302"/>
      <c r="J15" s="303"/>
      <c r="K15" s="304" t="s">
        <v>173</v>
      </c>
      <c r="L15" s="305"/>
      <c r="M15" s="305"/>
      <c r="N15" s="306"/>
    </row>
    <row r="16" ht="28" customHeight="1" spans="1:14">
      <c r="A16" s="80" t="s">
        <v>174</v>
      </c>
      <c r="B16" s="74">
        <f t="shared" si="1"/>
        <v>1.8</v>
      </c>
      <c r="C16" s="74">
        <f>D16</f>
        <v>1.8</v>
      </c>
      <c r="D16" s="72">
        <v>1.8</v>
      </c>
      <c r="E16" s="74">
        <f>D16</f>
        <v>1.8</v>
      </c>
      <c r="F16" s="74">
        <f>D16</f>
        <v>1.8</v>
      </c>
      <c r="G16" s="74">
        <f>D16</f>
        <v>1.8</v>
      </c>
      <c r="H16" s="297"/>
      <c r="I16" s="307"/>
      <c r="J16" s="307"/>
      <c r="K16" s="307"/>
      <c r="L16" s="307"/>
      <c r="M16" s="307"/>
      <c r="N16" s="307"/>
    </row>
    <row r="17" ht="28" customHeight="1" spans="1:14">
      <c r="A17" s="82" t="s">
        <v>175</v>
      </c>
      <c r="B17" s="83">
        <v>42</v>
      </c>
      <c r="C17" s="83">
        <v>43</v>
      </c>
      <c r="D17" s="83">
        <v>44</v>
      </c>
      <c r="E17" s="83">
        <v>45</v>
      </c>
      <c r="F17" s="83">
        <v>46</v>
      </c>
      <c r="G17" s="83">
        <v>47.5</v>
      </c>
      <c r="H17" s="298"/>
      <c r="I17" s="307"/>
      <c r="J17" s="307"/>
      <c r="K17" s="307"/>
      <c r="L17" s="307"/>
      <c r="M17" s="307"/>
      <c r="N17" s="307"/>
    </row>
    <row r="18" ht="14.25" spans="1:13">
      <c r="A18" s="87"/>
      <c r="B18" s="87"/>
      <c r="C18" s="87"/>
      <c r="D18" s="87"/>
      <c r="E18" s="87"/>
      <c r="F18" s="87"/>
      <c r="G18" s="87"/>
      <c r="H18" s="87"/>
      <c r="I18" s="85" t="s">
        <v>176</v>
      </c>
      <c r="J18" s="105"/>
      <c r="K18" s="85" t="s">
        <v>177</v>
      </c>
      <c r="L18" s="85"/>
      <c r="M18" s="85" t="s">
        <v>178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" right="0.7" top="0.75" bottom="0.75" header="0.3" footer="0.3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zoomScalePageLayoutView="125" workbookViewId="0">
      <selection activeCell="F4" sqref="F4:G4"/>
    </sheetView>
  </sheetViews>
  <sheetFormatPr defaultColWidth="10" defaultRowHeight="16.5" customHeight="1"/>
  <cols>
    <col min="1" max="16384" width="10" style="194"/>
  </cols>
  <sheetData>
    <row r="1" ht="22.5" customHeight="1" spans="1:11">
      <c r="A1" s="195" t="s">
        <v>179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ht="17.25" customHeight="1" spans="1:11">
      <c r="A2" s="196" t="s">
        <v>50</v>
      </c>
      <c r="B2" s="197" t="s">
        <v>51</v>
      </c>
      <c r="C2" s="197"/>
      <c r="D2" s="198" t="s">
        <v>52</v>
      </c>
      <c r="E2" s="198"/>
      <c r="F2" s="199" t="s">
        <v>53</v>
      </c>
      <c r="G2" s="199"/>
      <c r="H2" s="200" t="s">
        <v>54</v>
      </c>
      <c r="I2" s="271" t="s">
        <v>55</v>
      </c>
      <c r="J2" s="271"/>
      <c r="K2" s="272"/>
    </row>
    <row r="3" customHeight="1" spans="1:11">
      <c r="A3" s="201" t="s">
        <v>56</v>
      </c>
      <c r="B3" s="202"/>
      <c r="C3" s="203"/>
      <c r="D3" s="204" t="s">
        <v>57</v>
      </c>
      <c r="E3" s="205"/>
      <c r="F3" s="205"/>
      <c r="G3" s="206"/>
      <c r="H3" s="204" t="s">
        <v>58</v>
      </c>
      <c r="I3" s="205"/>
      <c r="J3" s="205"/>
      <c r="K3" s="206"/>
    </row>
    <row r="4" customHeight="1" spans="1:11">
      <c r="A4" s="207" t="s">
        <v>59</v>
      </c>
      <c r="B4" s="208" t="s">
        <v>60</v>
      </c>
      <c r="C4" s="209"/>
      <c r="D4" s="207" t="s">
        <v>61</v>
      </c>
      <c r="E4" s="210"/>
      <c r="F4" s="211">
        <v>45392</v>
      </c>
      <c r="G4" s="212"/>
      <c r="H4" s="207" t="s">
        <v>180</v>
      </c>
      <c r="I4" s="210"/>
      <c r="J4" s="232" t="s">
        <v>63</v>
      </c>
      <c r="K4" s="273" t="s">
        <v>64</v>
      </c>
    </row>
    <row r="5" customHeight="1" spans="1:11">
      <c r="A5" s="213" t="s">
        <v>65</v>
      </c>
      <c r="B5" s="214"/>
      <c r="C5" s="215"/>
      <c r="D5" s="207" t="s">
        <v>181</v>
      </c>
      <c r="E5" s="210"/>
      <c r="F5" s="208"/>
      <c r="G5" s="209"/>
      <c r="H5" s="207" t="s">
        <v>182</v>
      </c>
      <c r="I5" s="210"/>
      <c r="J5" s="232" t="s">
        <v>63</v>
      </c>
      <c r="K5" s="273" t="s">
        <v>64</v>
      </c>
    </row>
    <row r="6" customHeight="1" spans="1:11">
      <c r="A6" s="207" t="s">
        <v>69</v>
      </c>
      <c r="B6" s="208">
        <v>4</v>
      </c>
      <c r="C6" s="209">
        <v>6</v>
      </c>
      <c r="D6" s="207" t="s">
        <v>183</v>
      </c>
      <c r="E6" s="210"/>
      <c r="F6" s="208"/>
      <c r="G6" s="209"/>
      <c r="H6" s="216" t="s">
        <v>184</v>
      </c>
      <c r="I6" s="248"/>
      <c r="J6" s="248"/>
      <c r="K6" s="274"/>
    </row>
    <row r="7" customHeight="1" spans="1:11">
      <c r="A7" s="207" t="s">
        <v>72</v>
      </c>
      <c r="B7" s="208">
        <v>3383</v>
      </c>
      <c r="C7" s="209"/>
      <c r="D7" s="207" t="s">
        <v>185</v>
      </c>
      <c r="E7" s="210"/>
      <c r="F7" s="208"/>
      <c r="G7" s="209"/>
      <c r="H7" s="217"/>
      <c r="I7" s="232"/>
      <c r="J7" s="232"/>
      <c r="K7" s="273"/>
    </row>
    <row r="8" customHeight="1" spans="1:11">
      <c r="A8" s="218"/>
      <c r="B8" s="219"/>
      <c r="C8" s="220"/>
      <c r="D8" s="218" t="s">
        <v>75</v>
      </c>
      <c r="E8" s="221"/>
      <c r="F8" s="222"/>
      <c r="G8" s="223"/>
      <c r="H8" s="224"/>
      <c r="I8" s="242"/>
      <c r="J8" s="242"/>
      <c r="K8" s="275"/>
    </row>
    <row r="9" customHeight="1" spans="1:11">
      <c r="A9" s="225" t="s">
        <v>186</v>
      </c>
      <c r="B9" s="225"/>
      <c r="C9" s="225"/>
      <c r="D9" s="225"/>
      <c r="E9" s="225"/>
      <c r="F9" s="225"/>
      <c r="G9" s="225"/>
      <c r="H9" s="225"/>
      <c r="I9" s="225"/>
      <c r="J9" s="225"/>
      <c r="K9" s="225"/>
    </row>
    <row r="10" customHeight="1" spans="1:11">
      <c r="A10" s="226" t="s">
        <v>79</v>
      </c>
      <c r="B10" s="227" t="s">
        <v>80</v>
      </c>
      <c r="C10" s="228" t="s">
        <v>81</v>
      </c>
      <c r="D10" s="229"/>
      <c r="E10" s="230" t="s">
        <v>84</v>
      </c>
      <c r="F10" s="227" t="s">
        <v>80</v>
      </c>
      <c r="G10" s="228" t="s">
        <v>81</v>
      </c>
      <c r="H10" s="227"/>
      <c r="I10" s="230" t="s">
        <v>82</v>
      </c>
      <c r="J10" s="227" t="s">
        <v>80</v>
      </c>
      <c r="K10" s="276" t="s">
        <v>81</v>
      </c>
    </row>
    <row r="11" customHeight="1" spans="1:11">
      <c r="A11" s="213" t="s">
        <v>85</v>
      </c>
      <c r="B11" s="231" t="s">
        <v>80</v>
      </c>
      <c r="C11" s="232" t="s">
        <v>81</v>
      </c>
      <c r="D11" s="233"/>
      <c r="E11" s="234" t="s">
        <v>87</v>
      </c>
      <c r="F11" s="231" t="s">
        <v>80</v>
      </c>
      <c r="G11" s="232" t="s">
        <v>81</v>
      </c>
      <c r="H11" s="231"/>
      <c r="I11" s="234" t="s">
        <v>92</v>
      </c>
      <c r="J11" s="231" t="s">
        <v>80</v>
      </c>
      <c r="K11" s="273" t="s">
        <v>81</v>
      </c>
    </row>
    <row r="12" customHeight="1" spans="1:11">
      <c r="A12" s="218" t="s">
        <v>123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77"/>
    </row>
    <row r="13" customHeight="1" spans="1:11">
      <c r="A13" s="235" t="s">
        <v>187</v>
      </c>
      <c r="B13" s="235"/>
      <c r="C13" s="235"/>
      <c r="D13" s="235"/>
      <c r="E13" s="235"/>
      <c r="F13" s="235"/>
      <c r="G13" s="235"/>
      <c r="H13" s="235"/>
      <c r="I13" s="235"/>
      <c r="J13" s="235"/>
      <c r="K13" s="235"/>
    </row>
    <row r="14" customHeight="1" spans="1:11">
      <c r="A14" s="236"/>
      <c r="B14" s="237"/>
      <c r="C14" s="237"/>
      <c r="D14" s="237"/>
      <c r="E14" s="237"/>
      <c r="F14" s="237"/>
      <c r="G14" s="237"/>
      <c r="H14" s="237"/>
      <c r="I14" s="278"/>
      <c r="J14" s="278"/>
      <c r="K14" s="279"/>
    </row>
    <row r="15" customHeight="1" spans="1:11">
      <c r="A15" s="238"/>
      <c r="B15" s="239"/>
      <c r="C15" s="239"/>
      <c r="D15" s="240"/>
      <c r="E15" s="241"/>
      <c r="F15" s="239"/>
      <c r="G15" s="239"/>
      <c r="H15" s="240"/>
      <c r="I15" s="280"/>
      <c r="J15" s="281"/>
      <c r="K15" s="282"/>
    </row>
    <row r="16" customHeight="1" spans="1:11">
      <c r="A16" s="224"/>
      <c r="B16" s="242"/>
      <c r="C16" s="242"/>
      <c r="D16" s="242"/>
      <c r="E16" s="242"/>
      <c r="F16" s="242"/>
      <c r="G16" s="242"/>
      <c r="H16" s="242"/>
      <c r="I16" s="242"/>
      <c r="J16" s="242"/>
      <c r="K16" s="275"/>
    </row>
    <row r="17" customHeight="1" spans="1:11">
      <c r="A17" s="235" t="s">
        <v>188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</row>
    <row r="18" customHeight="1" spans="1:11">
      <c r="A18" s="236"/>
      <c r="B18" s="237"/>
      <c r="C18" s="237"/>
      <c r="D18" s="237"/>
      <c r="E18" s="237"/>
      <c r="F18" s="237"/>
      <c r="G18" s="237"/>
      <c r="H18" s="237"/>
      <c r="I18" s="278"/>
      <c r="J18" s="278"/>
      <c r="K18" s="279"/>
    </row>
    <row r="19" customHeight="1" spans="1:11">
      <c r="A19" s="238"/>
      <c r="B19" s="239"/>
      <c r="C19" s="239"/>
      <c r="D19" s="240"/>
      <c r="E19" s="241"/>
      <c r="F19" s="239"/>
      <c r="G19" s="239"/>
      <c r="H19" s="240"/>
      <c r="I19" s="280"/>
      <c r="J19" s="281"/>
      <c r="K19" s="282"/>
    </row>
    <row r="20" customHeight="1" spans="1:11">
      <c r="A20" s="224"/>
      <c r="B20" s="242"/>
      <c r="C20" s="242"/>
      <c r="D20" s="242"/>
      <c r="E20" s="242"/>
      <c r="F20" s="242"/>
      <c r="G20" s="242"/>
      <c r="H20" s="242"/>
      <c r="I20" s="242"/>
      <c r="J20" s="242"/>
      <c r="K20" s="275"/>
    </row>
    <row r="21" customHeight="1" spans="1:11">
      <c r="A21" s="243" t="s">
        <v>120</v>
      </c>
      <c r="B21" s="243"/>
      <c r="C21" s="243"/>
      <c r="D21" s="243"/>
      <c r="E21" s="243"/>
      <c r="F21" s="243"/>
      <c r="G21" s="243"/>
      <c r="H21" s="243"/>
      <c r="I21" s="243"/>
      <c r="J21" s="243"/>
      <c r="K21" s="243"/>
    </row>
    <row r="22" customHeight="1" spans="1:11">
      <c r="A22" s="110" t="s">
        <v>121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73"/>
    </row>
    <row r="23" customHeight="1" spans="1:11">
      <c r="A23" s="122" t="s">
        <v>122</v>
      </c>
      <c r="B23" s="123"/>
      <c r="C23" s="232" t="s">
        <v>63</v>
      </c>
      <c r="D23" s="232" t="s">
        <v>64</v>
      </c>
      <c r="E23" s="121"/>
      <c r="F23" s="121"/>
      <c r="G23" s="121"/>
      <c r="H23" s="121"/>
      <c r="I23" s="121"/>
      <c r="J23" s="121"/>
      <c r="K23" s="167"/>
    </row>
    <row r="24" customHeight="1" spans="1:11">
      <c r="A24" s="244" t="s">
        <v>189</v>
      </c>
      <c r="B24" s="245"/>
      <c r="C24" s="245"/>
      <c r="D24" s="245"/>
      <c r="E24" s="245"/>
      <c r="F24" s="245"/>
      <c r="G24" s="245"/>
      <c r="H24" s="245"/>
      <c r="I24" s="245"/>
      <c r="J24" s="245"/>
      <c r="K24" s="283"/>
    </row>
    <row r="25" customHeight="1" spans="1:11">
      <c r="A25" s="246"/>
      <c r="B25" s="247"/>
      <c r="C25" s="247"/>
      <c r="D25" s="247"/>
      <c r="E25" s="247"/>
      <c r="F25" s="247"/>
      <c r="G25" s="247"/>
      <c r="H25" s="247"/>
      <c r="I25" s="247"/>
      <c r="J25" s="247"/>
      <c r="K25" s="284"/>
    </row>
    <row r="26" customHeight="1" spans="1:11">
      <c r="A26" s="225" t="s">
        <v>130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25"/>
    </row>
    <row r="27" customHeight="1" spans="1:11">
      <c r="A27" s="201" t="s">
        <v>131</v>
      </c>
      <c r="B27" s="228" t="s">
        <v>90</v>
      </c>
      <c r="C27" s="228" t="s">
        <v>91</v>
      </c>
      <c r="D27" s="228" t="s">
        <v>83</v>
      </c>
      <c r="E27" s="202" t="s">
        <v>132</v>
      </c>
      <c r="F27" s="228" t="s">
        <v>90</v>
      </c>
      <c r="G27" s="228" t="s">
        <v>91</v>
      </c>
      <c r="H27" s="228" t="s">
        <v>83</v>
      </c>
      <c r="I27" s="202" t="s">
        <v>133</v>
      </c>
      <c r="J27" s="228" t="s">
        <v>90</v>
      </c>
      <c r="K27" s="276" t="s">
        <v>91</v>
      </c>
    </row>
    <row r="28" customHeight="1" spans="1:11">
      <c r="A28" s="216" t="s">
        <v>82</v>
      </c>
      <c r="B28" s="232" t="s">
        <v>90</v>
      </c>
      <c r="C28" s="232" t="s">
        <v>91</v>
      </c>
      <c r="D28" s="232" t="s">
        <v>83</v>
      </c>
      <c r="E28" s="248" t="s">
        <v>89</v>
      </c>
      <c r="F28" s="232" t="s">
        <v>90</v>
      </c>
      <c r="G28" s="232" t="s">
        <v>91</v>
      </c>
      <c r="H28" s="232" t="s">
        <v>83</v>
      </c>
      <c r="I28" s="248" t="s">
        <v>100</v>
      </c>
      <c r="J28" s="232" t="s">
        <v>90</v>
      </c>
      <c r="K28" s="273" t="s">
        <v>91</v>
      </c>
    </row>
    <row r="29" customHeight="1" spans="1:11">
      <c r="A29" s="207" t="s">
        <v>93</v>
      </c>
      <c r="B29" s="249"/>
      <c r="C29" s="249"/>
      <c r="D29" s="249"/>
      <c r="E29" s="249"/>
      <c r="F29" s="249"/>
      <c r="G29" s="249"/>
      <c r="H29" s="249"/>
      <c r="I29" s="249"/>
      <c r="J29" s="249"/>
      <c r="K29" s="285"/>
    </row>
    <row r="30" customHeight="1" spans="1:11">
      <c r="A30" s="250"/>
      <c r="B30" s="251"/>
      <c r="C30" s="251"/>
      <c r="D30" s="251"/>
      <c r="E30" s="251"/>
      <c r="F30" s="251"/>
      <c r="G30" s="251"/>
      <c r="H30" s="251"/>
      <c r="I30" s="251"/>
      <c r="J30" s="251"/>
      <c r="K30" s="286"/>
    </row>
    <row r="31" customHeight="1" spans="1:11">
      <c r="A31" s="252" t="s">
        <v>190</v>
      </c>
      <c r="B31" s="252"/>
      <c r="C31" s="252"/>
      <c r="D31" s="252"/>
      <c r="E31" s="252"/>
      <c r="F31" s="252"/>
      <c r="G31" s="252"/>
      <c r="H31" s="252"/>
      <c r="I31" s="252"/>
      <c r="J31" s="252"/>
      <c r="K31" s="252"/>
    </row>
    <row r="32" ht="17.25" customHeight="1" spans="1:11">
      <c r="A32" s="253"/>
      <c r="B32" s="254"/>
      <c r="C32" s="254"/>
      <c r="D32" s="254"/>
      <c r="E32" s="254"/>
      <c r="F32" s="254"/>
      <c r="G32" s="254"/>
      <c r="H32" s="254"/>
      <c r="I32" s="254"/>
      <c r="J32" s="254"/>
      <c r="K32" s="287"/>
    </row>
    <row r="33" ht="17.25" customHeight="1" spans="1:11">
      <c r="A33" s="255"/>
      <c r="B33" s="256"/>
      <c r="C33" s="256"/>
      <c r="D33" s="256"/>
      <c r="E33" s="256"/>
      <c r="F33" s="256"/>
      <c r="G33" s="256"/>
      <c r="H33" s="256"/>
      <c r="I33" s="256"/>
      <c r="J33" s="256"/>
      <c r="K33" s="288"/>
    </row>
    <row r="34" ht="17.25" customHeight="1" spans="1:11">
      <c r="A34" s="255"/>
      <c r="B34" s="256"/>
      <c r="C34" s="256"/>
      <c r="D34" s="256"/>
      <c r="E34" s="256"/>
      <c r="F34" s="256"/>
      <c r="G34" s="256"/>
      <c r="H34" s="256"/>
      <c r="I34" s="256"/>
      <c r="J34" s="256"/>
      <c r="K34" s="288"/>
    </row>
    <row r="35" ht="17.25" customHeight="1" spans="1:11">
      <c r="A35" s="255"/>
      <c r="B35" s="256"/>
      <c r="C35" s="256"/>
      <c r="D35" s="256"/>
      <c r="E35" s="256"/>
      <c r="F35" s="256"/>
      <c r="G35" s="256"/>
      <c r="H35" s="256"/>
      <c r="I35" s="256"/>
      <c r="J35" s="256"/>
      <c r="K35" s="288"/>
    </row>
    <row r="36" ht="17.25" customHeight="1" spans="1:11">
      <c r="A36" s="255"/>
      <c r="B36" s="256"/>
      <c r="C36" s="256"/>
      <c r="D36" s="256"/>
      <c r="E36" s="256"/>
      <c r="F36" s="256"/>
      <c r="G36" s="256"/>
      <c r="H36" s="256"/>
      <c r="I36" s="256"/>
      <c r="J36" s="256"/>
      <c r="K36" s="288"/>
    </row>
    <row r="37" ht="17.25" customHeight="1" spans="1:11">
      <c r="A37" s="255"/>
      <c r="B37" s="256"/>
      <c r="C37" s="256"/>
      <c r="D37" s="256"/>
      <c r="E37" s="256"/>
      <c r="F37" s="256"/>
      <c r="G37" s="256"/>
      <c r="H37" s="256"/>
      <c r="I37" s="256"/>
      <c r="J37" s="256"/>
      <c r="K37" s="288"/>
    </row>
    <row r="38" ht="17.25" customHeight="1" spans="1:11">
      <c r="A38" s="255"/>
      <c r="B38" s="256"/>
      <c r="C38" s="256"/>
      <c r="D38" s="256"/>
      <c r="E38" s="256"/>
      <c r="F38" s="256"/>
      <c r="G38" s="256"/>
      <c r="H38" s="256"/>
      <c r="I38" s="256"/>
      <c r="J38" s="256"/>
      <c r="K38" s="288"/>
    </row>
    <row r="39" ht="17.25" customHeight="1" spans="1:11">
      <c r="A39" s="255"/>
      <c r="B39" s="256"/>
      <c r="C39" s="256"/>
      <c r="D39" s="256"/>
      <c r="E39" s="256"/>
      <c r="F39" s="256"/>
      <c r="G39" s="256"/>
      <c r="H39" s="256"/>
      <c r="I39" s="256"/>
      <c r="J39" s="256"/>
      <c r="K39" s="288"/>
    </row>
    <row r="40" ht="17.25" customHeight="1" spans="1:11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288"/>
    </row>
    <row r="41" ht="17.25" customHeight="1" spans="1:11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288"/>
    </row>
    <row r="42" ht="17.25" customHeight="1" spans="1:11">
      <c r="A42" s="255"/>
      <c r="B42" s="256"/>
      <c r="C42" s="256"/>
      <c r="D42" s="256"/>
      <c r="E42" s="256"/>
      <c r="F42" s="256"/>
      <c r="G42" s="256"/>
      <c r="H42" s="256"/>
      <c r="I42" s="256"/>
      <c r="J42" s="256"/>
      <c r="K42" s="288"/>
    </row>
    <row r="43" ht="17.25" customHeight="1" spans="1:11">
      <c r="A43" s="250" t="s">
        <v>129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86"/>
    </row>
    <row r="44" customHeight="1" spans="1:11">
      <c r="A44" s="252" t="s">
        <v>191</v>
      </c>
      <c r="B44" s="252"/>
      <c r="C44" s="252"/>
      <c r="D44" s="252"/>
      <c r="E44" s="252"/>
      <c r="F44" s="252"/>
      <c r="G44" s="252"/>
      <c r="H44" s="252"/>
      <c r="I44" s="252"/>
      <c r="J44" s="252"/>
      <c r="K44" s="252"/>
    </row>
    <row r="45" ht="18" customHeight="1" spans="1:11">
      <c r="A45" s="257" t="s">
        <v>123</v>
      </c>
      <c r="B45" s="258"/>
      <c r="C45" s="258"/>
      <c r="D45" s="258"/>
      <c r="E45" s="258"/>
      <c r="F45" s="258"/>
      <c r="G45" s="258"/>
      <c r="H45" s="258"/>
      <c r="I45" s="258"/>
      <c r="J45" s="258"/>
      <c r="K45" s="289"/>
    </row>
    <row r="46" ht="18" customHeight="1" spans="1:11">
      <c r="A46" s="257"/>
      <c r="B46" s="258"/>
      <c r="C46" s="258"/>
      <c r="D46" s="258"/>
      <c r="E46" s="258"/>
      <c r="F46" s="258"/>
      <c r="G46" s="258"/>
      <c r="H46" s="258"/>
      <c r="I46" s="258"/>
      <c r="J46" s="258"/>
      <c r="K46" s="289"/>
    </row>
    <row r="47" ht="18" customHeight="1" spans="1:11">
      <c r="A47" s="246"/>
      <c r="B47" s="247"/>
      <c r="C47" s="247"/>
      <c r="D47" s="247"/>
      <c r="E47" s="247"/>
      <c r="F47" s="247"/>
      <c r="G47" s="247"/>
      <c r="H47" s="247"/>
      <c r="I47" s="247"/>
      <c r="J47" s="247"/>
      <c r="K47" s="284"/>
    </row>
    <row r="48" ht="21" customHeight="1" spans="1:11">
      <c r="A48" s="259" t="s">
        <v>135</v>
      </c>
      <c r="B48" s="260" t="s">
        <v>136</v>
      </c>
      <c r="C48" s="260"/>
      <c r="D48" s="261" t="s">
        <v>137</v>
      </c>
      <c r="E48" s="262"/>
      <c r="F48" s="261" t="s">
        <v>139</v>
      </c>
      <c r="G48" s="263"/>
      <c r="H48" s="264" t="s">
        <v>140</v>
      </c>
      <c r="I48" s="264"/>
      <c r="J48" s="260"/>
      <c r="K48" s="290"/>
    </row>
    <row r="49" customHeight="1" spans="1:11">
      <c r="A49" s="265" t="s">
        <v>141</v>
      </c>
      <c r="B49" s="266"/>
      <c r="C49" s="266"/>
      <c r="D49" s="266"/>
      <c r="E49" s="266"/>
      <c r="F49" s="266"/>
      <c r="G49" s="266"/>
      <c r="H49" s="266"/>
      <c r="I49" s="266"/>
      <c r="J49" s="266"/>
      <c r="K49" s="291"/>
    </row>
    <row r="50" customHeight="1" spans="1:11">
      <c r="A50" s="267"/>
      <c r="B50" s="268"/>
      <c r="C50" s="268"/>
      <c r="D50" s="268"/>
      <c r="E50" s="268"/>
      <c r="F50" s="268"/>
      <c r="G50" s="268"/>
      <c r="H50" s="268"/>
      <c r="I50" s="268"/>
      <c r="J50" s="268"/>
      <c r="K50" s="292"/>
    </row>
    <row r="51" customHeight="1" spans="1:11">
      <c r="A51" s="269"/>
      <c r="B51" s="270"/>
      <c r="C51" s="270"/>
      <c r="D51" s="270"/>
      <c r="E51" s="270"/>
      <c r="F51" s="270"/>
      <c r="G51" s="270"/>
      <c r="H51" s="270"/>
      <c r="I51" s="270"/>
      <c r="J51" s="270"/>
      <c r="K51" s="293"/>
    </row>
    <row r="52" ht="21" customHeight="1" spans="1:11">
      <c r="A52" s="259" t="s">
        <v>135</v>
      </c>
      <c r="B52" s="260" t="s">
        <v>136</v>
      </c>
      <c r="C52" s="260"/>
      <c r="D52" s="261" t="s">
        <v>137</v>
      </c>
      <c r="E52" s="261"/>
      <c r="F52" s="261" t="s">
        <v>139</v>
      </c>
      <c r="G52" s="261"/>
      <c r="H52" s="264" t="s">
        <v>140</v>
      </c>
      <c r="I52" s="264"/>
      <c r="J52" s="294"/>
      <c r="K52" s="29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workbookViewId="0">
      <selection activeCell="J14" sqref="J14"/>
    </sheetView>
  </sheetViews>
  <sheetFormatPr defaultColWidth="9" defaultRowHeight="26.1" customHeight="1"/>
  <cols>
    <col min="1" max="1" width="17.125" style="86" customWidth="1"/>
    <col min="2" max="7" width="9.375" style="86" customWidth="1"/>
    <col min="8" max="8" width="1.375" style="86" customWidth="1"/>
    <col min="9" max="14" width="15.625" style="86" customWidth="1"/>
    <col min="15" max="16384" width="9" style="86"/>
  </cols>
  <sheetData>
    <row r="1" ht="30" customHeight="1" spans="1:14">
      <c r="A1" s="60" t="s">
        <v>143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ht="29.1" customHeight="1" spans="1:14">
      <c r="A2" s="62" t="s">
        <v>59</v>
      </c>
      <c r="B2" s="63" t="s">
        <v>60</v>
      </c>
      <c r="C2" s="63"/>
      <c r="D2" s="64" t="s">
        <v>65</v>
      </c>
      <c r="E2" s="63" t="s">
        <v>66</v>
      </c>
      <c r="F2" s="63"/>
      <c r="G2" s="63"/>
      <c r="H2" s="65"/>
      <c r="I2" s="88" t="s">
        <v>54</v>
      </c>
      <c r="J2" s="63"/>
      <c r="K2" s="63"/>
      <c r="L2" s="63"/>
      <c r="M2" s="63"/>
      <c r="N2" s="89"/>
    </row>
    <row r="3" ht="29.1" customHeight="1" spans="1:14">
      <c r="A3" s="66" t="s">
        <v>144</v>
      </c>
      <c r="B3" s="67" t="s">
        <v>145</v>
      </c>
      <c r="C3" s="67"/>
      <c r="D3" s="67"/>
      <c r="E3" s="67"/>
      <c r="F3" s="67"/>
      <c r="G3" s="67"/>
      <c r="H3" s="68"/>
      <c r="I3" s="90" t="s">
        <v>146</v>
      </c>
      <c r="J3" s="90"/>
      <c r="K3" s="90"/>
      <c r="L3" s="90"/>
      <c r="M3" s="90"/>
      <c r="N3" s="91"/>
    </row>
    <row r="4" ht="29.1" customHeight="1" spans="1:14">
      <c r="A4" s="66"/>
      <c r="B4" s="69" t="s">
        <v>107</v>
      </c>
      <c r="C4" s="69" t="s">
        <v>108</v>
      </c>
      <c r="D4" s="70" t="s">
        <v>109</v>
      </c>
      <c r="E4" s="69" t="s">
        <v>110</v>
      </c>
      <c r="F4" s="69" t="s">
        <v>111</v>
      </c>
      <c r="G4" s="69" t="s">
        <v>112</v>
      </c>
      <c r="H4" s="68"/>
      <c r="I4" s="93"/>
      <c r="J4" s="93"/>
      <c r="K4" s="93"/>
      <c r="L4" s="93"/>
      <c r="M4" s="93"/>
      <c r="N4" s="182"/>
    </row>
    <row r="5" ht="29.1" customHeight="1" spans="1:14">
      <c r="A5" s="66"/>
      <c r="B5" s="71" t="s">
        <v>148</v>
      </c>
      <c r="C5" s="71" t="s">
        <v>149</v>
      </c>
      <c r="D5" s="72" t="s">
        <v>150</v>
      </c>
      <c r="E5" s="71" t="s">
        <v>151</v>
      </c>
      <c r="F5" s="71" t="s">
        <v>152</v>
      </c>
      <c r="G5" s="71" t="s">
        <v>153</v>
      </c>
      <c r="H5" s="68"/>
      <c r="I5" s="183"/>
      <c r="J5" s="183"/>
      <c r="K5" s="183"/>
      <c r="L5" s="183"/>
      <c r="M5" s="183"/>
      <c r="N5" s="184"/>
    </row>
    <row r="6" ht="29.1" customHeight="1" spans="1:14">
      <c r="A6" s="73" t="s">
        <v>154</v>
      </c>
      <c r="B6" s="74">
        <f>C6-1</f>
        <v>67</v>
      </c>
      <c r="C6" s="74">
        <f>D6-2</f>
        <v>68</v>
      </c>
      <c r="D6" s="72">
        <v>70</v>
      </c>
      <c r="E6" s="74">
        <f>D6+2</f>
        <v>72</v>
      </c>
      <c r="F6" s="74">
        <f>E6+2</f>
        <v>74</v>
      </c>
      <c r="G6" s="74">
        <f>F6+1</f>
        <v>75</v>
      </c>
      <c r="H6" s="68"/>
      <c r="I6" s="185"/>
      <c r="J6" s="185"/>
      <c r="K6" s="185"/>
      <c r="L6" s="185"/>
      <c r="M6" s="185"/>
      <c r="N6" s="96"/>
    </row>
    <row r="7" ht="29.1" customHeight="1" spans="1:14">
      <c r="A7" s="75" t="s">
        <v>157</v>
      </c>
      <c r="B7" s="74">
        <f t="shared" ref="B7:B9" si="0">C7-4</f>
        <v>100</v>
      </c>
      <c r="C7" s="74">
        <f t="shared" ref="C7:C9" si="1">D7-4</f>
        <v>104</v>
      </c>
      <c r="D7" s="76">
        <v>108</v>
      </c>
      <c r="E7" s="74">
        <f t="shared" ref="E7:E9" si="2">D7+4</f>
        <v>112</v>
      </c>
      <c r="F7" s="74">
        <f>E7+4</f>
        <v>116</v>
      </c>
      <c r="G7" s="74">
        <f t="shared" ref="G7:G9" si="3">F7+6</f>
        <v>122</v>
      </c>
      <c r="H7" s="68"/>
      <c r="I7" s="185"/>
      <c r="J7" s="185"/>
      <c r="K7" s="185"/>
      <c r="L7" s="185"/>
      <c r="M7" s="186"/>
      <c r="N7" s="187"/>
    </row>
    <row r="8" ht="29.1" customHeight="1" spans="1:14">
      <c r="A8" s="75" t="s">
        <v>192</v>
      </c>
      <c r="B8" s="74">
        <f t="shared" si="0"/>
        <v>98</v>
      </c>
      <c r="C8" s="74">
        <f t="shared" si="1"/>
        <v>102</v>
      </c>
      <c r="D8" s="76" t="s">
        <v>160</v>
      </c>
      <c r="E8" s="74">
        <f t="shared" si="2"/>
        <v>110</v>
      </c>
      <c r="F8" s="74">
        <f>E8+5</f>
        <v>115</v>
      </c>
      <c r="G8" s="74">
        <f t="shared" si="3"/>
        <v>121</v>
      </c>
      <c r="H8" s="68"/>
      <c r="I8" s="185"/>
      <c r="J8" s="185"/>
      <c r="K8" s="185"/>
      <c r="L8" s="185"/>
      <c r="M8" s="186"/>
      <c r="N8" s="187"/>
    </row>
    <row r="9" ht="29.1" customHeight="1" spans="1:14">
      <c r="A9" s="75" t="s">
        <v>159</v>
      </c>
      <c r="B9" s="77">
        <f t="shared" si="0"/>
        <v>98</v>
      </c>
      <c r="C9" s="77">
        <f t="shared" si="1"/>
        <v>102</v>
      </c>
      <c r="D9" s="78" t="s">
        <v>160</v>
      </c>
      <c r="E9" s="77">
        <f t="shared" si="2"/>
        <v>110</v>
      </c>
      <c r="F9" s="77">
        <f>E9+5</f>
        <v>115</v>
      </c>
      <c r="G9" s="77">
        <f t="shared" si="3"/>
        <v>121</v>
      </c>
      <c r="H9" s="68"/>
      <c r="I9" s="185"/>
      <c r="J9" s="185"/>
      <c r="K9" s="185"/>
      <c r="L9" s="185"/>
      <c r="M9" s="186"/>
      <c r="N9" s="98"/>
    </row>
    <row r="10" ht="29.1" customHeight="1" spans="1:14">
      <c r="A10" s="75" t="s">
        <v>161</v>
      </c>
      <c r="B10" s="74">
        <f>C10-1.2</f>
        <v>43.6</v>
      </c>
      <c r="C10" s="74">
        <f>D10-1.2</f>
        <v>44.8</v>
      </c>
      <c r="D10" s="72">
        <v>46</v>
      </c>
      <c r="E10" s="74">
        <f>D10+1.2</f>
        <v>47.2</v>
      </c>
      <c r="F10" s="74">
        <f>E10+1.2</f>
        <v>48.4</v>
      </c>
      <c r="G10" s="74">
        <f>F10+1.4</f>
        <v>49.8</v>
      </c>
      <c r="H10" s="68"/>
      <c r="I10" s="185"/>
      <c r="J10" s="185"/>
      <c r="K10" s="185"/>
      <c r="L10" s="185"/>
      <c r="M10" s="186"/>
      <c r="N10" s="98"/>
    </row>
    <row r="11" ht="29.1" customHeight="1" spans="1:14">
      <c r="A11" s="75" t="s">
        <v>162</v>
      </c>
      <c r="B11" s="79">
        <f>C11-0.5</f>
        <v>19.5</v>
      </c>
      <c r="C11" s="79">
        <f>D11-0.5</f>
        <v>20</v>
      </c>
      <c r="D11" s="72">
        <v>20.5</v>
      </c>
      <c r="E11" s="79">
        <f t="shared" ref="E11:G11" si="4">D11+0.5</f>
        <v>21</v>
      </c>
      <c r="F11" s="79">
        <f t="shared" si="4"/>
        <v>21.5</v>
      </c>
      <c r="G11" s="79">
        <f t="shared" si="4"/>
        <v>22</v>
      </c>
      <c r="H11" s="68"/>
      <c r="I11" s="185"/>
      <c r="J11" s="185"/>
      <c r="K11" s="185"/>
      <c r="L11" s="185"/>
      <c r="M11" s="186"/>
      <c r="N11" s="187"/>
    </row>
    <row r="12" ht="29.1" customHeight="1" spans="1:14">
      <c r="A12" s="75" t="s">
        <v>164</v>
      </c>
      <c r="B12" s="79">
        <f>C12-0.7</f>
        <v>18.1</v>
      </c>
      <c r="C12" s="79">
        <f>D12-0.7</f>
        <v>18.8</v>
      </c>
      <c r="D12" s="72">
        <v>19.5</v>
      </c>
      <c r="E12" s="79">
        <f>D12+0.7</f>
        <v>20.2</v>
      </c>
      <c r="F12" s="79">
        <f>E12+0.7</f>
        <v>20.9</v>
      </c>
      <c r="G12" s="79">
        <f>F12+1</f>
        <v>21.9</v>
      </c>
      <c r="H12" s="68"/>
      <c r="I12" s="185"/>
      <c r="J12" s="185"/>
      <c r="K12" s="185"/>
      <c r="L12" s="185"/>
      <c r="M12" s="186"/>
      <c r="N12" s="187"/>
    </row>
    <row r="13" ht="29.1" customHeight="1" spans="1:14">
      <c r="A13" s="75" t="s">
        <v>166</v>
      </c>
      <c r="B13" s="79">
        <f>C13-0.7</f>
        <v>16.1</v>
      </c>
      <c r="C13" s="79">
        <f>D13-0.7</f>
        <v>16.8</v>
      </c>
      <c r="D13" s="72">
        <v>17.5</v>
      </c>
      <c r="E13" s="79">
        <f>D13+0.7</f>
        <v>18.2</v>
      </c>
      <c r="F13" s="79">
        <f>E13+0.7</f>
        <v>18.9</v>
      </c>
      <c r="G13" s="79">
        <f>F13+1</f>
        <v>19.9</v>
      </c>
      <c r="H13" s="68"/>
      <c r="I13" s="185"/>
      <c r="J13" s="185"/>
      <c r="K13" s="185"/>
      <c r="L13" s="185"/>
      <c r="M13" s="186"/>
      <c r="N13" s="187"/>
    </row>
    <row r="14" ht="29.1" customHeight="1" spans="1:14">
      <c r="A14" s="75" t="s">
        <v>168</v>
      </c>
      <c r="B14" s="74">
        <f>C14-1</f>
        <v>45</v>
      </c>
      <c r="C14" s="74">
        <f>D14-1</f>
        <v>46</v>
      </c>
      <c r="D14" s="72">
        <v>47</v>
      </c>
      <c r="E14" s="74">
        <f>D14+1</f>
        <v>48</v>
      </c>
      <c r="F14" s="74">
        <f>E14+1</f>
        <v>49</v>
      </c>
      <c r="G14" s="74">
        <f>F14+1.5</f>
        <v>50.5</v>
      </c>
      <c r="H14" s="68"/>
      <c r="I14" s="185"/>
      <c r="J14" s="185"/>
      <c r="K14" s="185"/>
      <c r="L14" s="185"/>
      <c r="M14" s="186"/>
      <c r="N14" s="187"/>
    </row>
    <row r="15" ht="29.1" customHeight="1" spans="1:14">
      <c r="A15" s="80" t="s">
        <v>171</v>
      </c>
      <c r="B15" s="74">
        <f t="shared" ref="B15:B17" si="5">C15</f>
        <v>14</v>
      </c>
      <c r="C15" s="74">
        <f>D15-0.5</f>
        <v>14</v>
      </c>
      <c r="D15" s="72">
        <v>14.5</v>
      </c>
      <c r="E15" s="74">
        <f t="shared" ref="E15:G15" si="6">D15+0.5</f>
        <v>15</v>
      </c>
      <c r="F15" s="74">
        <f t="shared" si="6"/>
        <v>15.5</v>
      </c>
      <c r="G15" s="74">
        <f t="shared" si="6"/>
        <v>16</v>
      </c>
      <c r="H15" s="68"/>
      <c r="I15" s="185"/>
      <c r="J15" s="185"/>
      <c r="K15" s="185"/>
      <c r="L15" s="185"/>
      <c r="M15" s="186"/>
      <c r="N15" s="187"/>
    </row>
    <row r="16" ht="29.1" customHeight="1" spans="1:14">
      <c r="A16" s="80" t="s">
        <v>172</v>
      </c>
      <c r="B16" s="74">
        <f t="shared" si="5"/>
        <v>2.5</v>
      </c>
      <c r="C16" s="74">
        <f>D16</f>
        <v>2.5</v>
      </c>
      <c r="D16" s="72">
        <v>2.5</v>
      </c>
      <c r="E16" s="74">
        <f>D16</f>
        <v>2.5</v>
      </c>
      <c r="F16" s="74">
        <f>D16</f>
        <v>2.5</v>
      </c>
      <c r="G16" s="74">
        <f>D16</f>
        <v>2.5</v>
      </c>
      <c r="H16" s="81"/>
      <c r="I16" s="188"/>
      <c r="J16" s="188"/>
      <c r="K16" s="188"/>
      <c r="L16" s="188"/>
      <c r="M16" s="189"/>
      <c r="N16" s="190"/>
    </row>
    <row r="17" ht="29.1" customHeight="1" spans="1:14">
      <c r="A17" s="80" t="s">
        <v>174</v>
      </c>
      <c r="B17" s="74">
        <f t="shared" si="5"/>
        <v>1.8</v>
      </c>
      <c r="C17" s="74">
        <f>D17</f>
        <v>1.8</v>
      </c>
      <c r="D17" s="72">
        <v>1.8</v>
      </c>
      <c r="E17" s="74">
        <f>D17</f>
        <v>1.8</v>
      </c>
      <c r="F17" s="74">
        <f>D17</f>
        <v>1.8</v>
      </c>
      <c r="G17" s="74">
        <f>D17</f>
        <v>1.8</v>
      </c>
      <c r="H17" s="81"/>
      <c r="I17" s="188"/>
      <c r="J17" s="188"/>
      <c r="K17" s="188"/>
      <c r="L17" s="188"/>
      <c r="M17" s="189"/>
      <c r="N17" s="190"/>
    </row>
    <row r="18" ht="29.1" customHeight="1" spans="1:14">
      <c r="A18" s="82" t="s">
        <v>175</v>
      </c>
      <c r="B18" s="83">
        <v>42</v>
      </c>
      <c r="C18" s="83">
        <v>43</v>
      </c>
      <c r="D18" s="83">
        <v>44</v>
      </c>
      <c r="E18" s="83">
        <v>45</v>
      </c>
      <c r="F18" s="83">
        <v>46</v>
      </c>
      <c r="G18" s="83">
        <v>47.5</v>
      </c>
      <c r="H18" s="84"/>
      <c r="I18" s="191"/>
      <c r="J18" s="191"/>
      <c r="K18" s="192"/>
      <c r="L18" s="191"/>
      <c r="M18" s="191"/>
      <c r="N18" s="193"/>
    </row>
    <row r="19" ht="15" spans="1:14">
      <c r="A19" s="85" t="s">
        <v>123</v>
      </c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</row>
    <row r="20" ht="14.25" spans="1:14">
      <c r="A20" s="86" t="s">
        <v>193</v>
      </c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</row>
    <row r="21" ht="14.25" spans="1:13">
      <c r="A21" s="87"/>
      <c r="B21" s="87"/>
      <c r="C21" s="87"/>
      <c r="D21" s="87"/>
      <c r="E21" s="87"/>
      <c r="F21" s="87"/>
      <c r="G21" s="87"/>
      <c r="H21" s="87"/>
      <c r="I21" s="85" t="s">
        <v>176</v>
      </c>
      <c r="J21" s="105"/>
      <c r="K21" s="85" t="s">
        <v>177</v>
      </c>
      <c r="L21" s="85"/>
      <c r="M21" s="85" t="s">
        <v>178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156944444444444" right="0.118055555555556" top="0.75" bottom="0.75" header="0.3" footer="0.3"/>
  <pageSetup paperSize="9" scale="81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zoomScalePageLayoutView="125" workbookViewId="0">
      <selection activeCell="E3" sqref="E3:G3"/>
    </sheetView>
  </sheetViews>
  <sheetFormatPr defaultColWidth="10.125" defaultRowHeight="14.25"/>
  <cols>
    <col min="1" max="1" width="9.625" style="108" customWidth="1"/>
    <col min="2" max="2" width="11.125" style="108" customWidth="1"/>
    <col min="3" max="3" width="9.125" style="108" customWidth="1"/>
    <col min="4" max="4" width="9.5" style="108" customWidth="1"/>
    <col min="5" max="5" width="10.4" style="108" customWidth="1"/>
    <col min="6" max="6" width="10.375" style="108" customWidth="1"/>
    <col min="7" max="7" width="9.5" style="108" customWidth="1"/>
    <col min="8" max="8" width="9.125" style="108" customWidth="1"/>
    <col min="9" max="9" width="8.125" style="108" customWidth="1"/>
    <col min="10" max="10" width="10.5" style="108" customWidth="1"/>
    <col min="11" max="11" width="12.125" style="108" customWidth="1"/>
    <col min="12" max="16384" width="10.125" style="108"/>
  </cols>
  <sheetData>
    <row r="1" ht="26.25" spans="1:11">
      <c r="A1" s="109" t="s">
        <v>194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ht="15" spans="1:11">
      <c r="A2" s="110" t="s">
        <v>50</v>
      </c>
      <c r="B2" s="111" t="s">
        <v>51</v>
      </c>
      <c r="C2" s="111"/>
      <c r="D2" s="112" t="s">
        <v>59</v>
      </c>
      <c r="E2" s="113" t="s">
        <v>60</v>
      </c>
      <c r="F2" s="114" t="s">
        <v>195</v>
      </c>
      <c r="G2" s="115" t="s">
        <v>66</v>
      </c>
      <c r="H2" s="115"/>
      <c r="I2" s="144" t="s">
        <v>54</v>
      </c>
      <c r="J2" s="115" t="s">
        <v>55</v>
      </c>
      <c r="K2" s="166"/>
    </row>
    <row r="3" spans="1:11">
      <c r="A3" s="116" t="s">
        <v>72</v>
      </c>
      <c r="B3" s="117">
        <v>3383</v>
      </c>
      <c r="C3" s="117"/>
      <c r="D3" s="118" t="s">
        <v>196</v>
      </c>
      <c r="E3" s="119">
        <v>45392</v>
      </c>
      <c r="F3" s="120"/>
      <c r="G3" s="120"/>
      <c r="H3" s="121" t="s">
        <v>197</v>
      </c>
      <c r="I3" s="121"/>
      <c r="J3" s="121"/>
      <c r="K3" s="167"/>
    </row>
    <row r="4" spans="1:11">
      <c r="A4" s="122" t="s">
        <v>69</v>
      </c>
      <c r="B4" s="117">
        <v>4</v>
      </c>
      <c r="C4" s="117">
        <v>6</v>
      </c>
      <c r="D4" s="123" t="s">
        <v>198</v>
      </c>
      <c r="E4" s="120" t="s">
        <v>199</v>
      </c>
      <c r="F4" s="120"/>
      <c r="G4" s="120"/>
      <c r="H4" s="123" t="s">
        <v>200</v>
      </c>
      <c r="I4" s="123"/>
      <c r="J4" s="137" t="s">
        <v>63</v>
      </c>
      <c r="K4" s="168" t="s">
        <v>64</v>
      </c>
    </row>
    <row r="5" spans="1:11">
      <c r="A5" s="122" t="s">
        <v>201</v>
      </c>
      <c r="B5" s="117">
        <v>1</v>
      </c>
      <c r="C5" s="117"/>
      <c r="D5" s="118" t="s">
        <v>202</v>
      </c>
      <c r="E5" s="118" t="s">
        <v>203</v>
      </c>
      <c r="F5" s="118" t="s">
        <v>204</v>
      </c>
      <c r="G5" s="118" t="s">
        <v>205</v>
      </c>
      <c r="H5" s="123" t="s">
        <v>206</v>
      </c>
      <c r="I5" s="123"/>
      <c r="J5" s="137" t="s">
        <v>63</v>
      </c>
      <c r="K5" s="168" t="s">
        <v>64</v>
      </c>
    </row>
    <row r="6" ht="15" spans="1:11">
      <c r="A6" s="124" t="s">
        <v>207</v>
      </c>
      <c r="B6" s="125"/>
      <c r="C6" s="125"/>
      <c r="D6" s="126" t="s">
        <v>208</v>
      </c>
      <c r="E6" s="127"/>
      <c r="F6" s="128"/>
      <c r="G6" s="126"/>
      <c r="H6" s="129" t="s">
        <v>209</v>
      </c>
      <c r="I6" s="129"/>
      <c r="J6" s="128" t="s">
        <v>63</v>
      </c>
      <c r="K6" s="169" t="s">
        <v>64</v>
      </c>
    </row>
    <row r="7" ht="15" spans="1:11">
      <c r="A7" s="130"/>
      <c r="B7" s="131"/>
      <c r="C7" s="131"/>
      <c r="D7" s="130"/>
      <c r="E7" s="131"/>
      <c r="F7" s="132"/>
      <c r="G7" s="130"/>
      <c r="H7" s="132"/>
      <c r="I7" s="131"/>
      <c r="J7" s="131"/>
      <c r="K7" s="131"/>
    </row>
    <row r="8" spans="1:11">
      <c r="A8" s="133" t="s">
        <v>210</v>
      </c>
      <c r="B8" s="134" t="s">
        <v>211</v>
      </c>
      <c r="C8" s="134" t="s">
        <v>212</v>
      </c>
      <c r="D8" s="134" t="s">
        <v>213</v>
      </c>
      <c r="E8" s="134" t="s">
        <v>214</v>
      </c>
      <c r="F8" s="134" t="s">
        <v>215</v>
      </c>
      <c r="G8" s="135"/>
      <c r="H8" s="136"/>
      <c r="I8" s="136"/>
      <c r="J8" s="136"/>
      <c r="K8" s="170"/>
    </row>
    <row r="9" spans="1:11">
      <c r="A9" s="122" t="s">
        <v>216</v>
      </c>
      <c r="B9" s="123"/>
      <c r="C9" s="137" t="s">
        <v>63</v>
      </c>
      <c r="D9" s="137" t="s">
        <v>64</v>
      </c>
      <c r="E9" s="118" t="s">
        <v>217</v>
      </c>
      <c r="F9" s="138" t="s">
        <v>218</v>
      </c>
      <c r="G9" s="139"/>
      <c r="H9" s="140"/>
      <c r="I9" s="140"/>
      <c r="J9" s="140"/>
      <c r="K9" s="171"/>
    </row>
    <row r="10" spans="1:11">
      <c r="A10" s="122" t="s">
        <v>219</v>
      </c>
      <c r="B10" s="123"/>
      <c r="C10" s="137" t="s">
        <v>63</v>
      </c>
      <c r="D10" s="137" t="s">
        <v>64</v>
      </c>
      <c r="E10" s="118" t="s">
        <v>220</v>
      </c>
      <c r="F10" s="138" t="s">
        <v>221</v>
      </c>
      <c r="G10" s="139" t="s">
        <v>222</v>
      </c>
      <c r="H10" s="140"/>
      <c r="I10" s="140"/>
      <c r="J10" s="140"/>
      <c r="K10" s="171"/>
    </row>
    <row r="11" spans="1:11">
      <c r="A11" s="141" t="s">
        <v>186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72"/>
    </row>
    <row r="12" spans="1:11">
      <c r="A12" s="116" t="s">
        <v>84</v>
      </c>
      <c r="B12" s="137" t="s">
        <v>80</v>
      </c>
      <c r="C12" s="137" t="s">
        <v>81</v>
      </c>
      <c r="D12" s="138"/>
      <c r="E12" s="118" t="s">
        <v>82</v>
      </c>
      <c r="F12" s="137" t="s">
        <v>80</v>
      </c>
      <c r="G12" s="137" t="s">
        <v>81</v>
      </c>
      <c r="H12" s="137"/>
      <c r="I12" s="118" t="s">
        <v>223</v>
      </c>
      <c r="J12" s="137" t="s">
        <v>80</v>
      </c>
      <c r="K12" s="168" t="s">
        <v>81</v>
      </c>
    </row>
    <row r="13" spans="1:11">
      <c r="A13" s="116" t="s">
        <v>87</v>
      </c>
      <c r="B13" s="137" t="s">
        <v>80</v>
      </c>
      <c r="C13" s="137" t="s">
        <v>81</v>
      </c>
      <c r="D13" s="138"/>
      <c r="E13" s="118" t="s">
        <v>92</v>
      </c>
      <c r="F13" s="137" t="s">
        <v>80</v>
      </c>
      <c r="G13" s="137" t="s">
        <v>81</v>
      </c>
      <c r="H13" s="137"/>
      <c r="I13" s="118" t="s">
        <v>224</v>
      </c>
      <c r="J13" s="137" t="s">
        <v>80</v>
      </c>
      <c r="K13" s="168" t="s">
        <v>81</v>
      </c>
    </row>
    <row r="14" ht="15" spans="1:11">
      <c r="A14" s="124" t="s">
        <v>225</v>
      </c>
      <c r="B14" s="128" t="s">
        <v>80</v>
      </c>
      <c r="C14" s="128" t="s">
        <v>81</v>
      </c>
      <c r="D14" s="127"/>
      <c r="E14" s="126" t="s">
        <v>226</v>
      </c>
      <c r="F14" s="128" t="s">
        <v>80</v>
      </c>
      <c r="G14" s="128" t="s">
        <v>81</v>
      </c>
      <c r="H14" s="128"/>
      <c r="I14" s="126" t="s">
        <v>227</v>
      </c>
      <c r="J14" s="128" t="s">
        <v>80</v>
      </c>
      <c r="K14" s="169" t="s">
        <v>81</v>
      </c>
    </row>
    <row r="15" ht="15" spans="1:11">
      <c r="A15" s="130"/>
      <c r="B15" s="143"/>
      <c r="C15" s="143"/>
      <c r="D15" s="131"/>
      <c r="E15" s="130"/>
      <c r="F15" s="143"/>
      <c r="G15" s="143"/>
      <c r="H15" s="143"/>
      <c r="I15" s="130"/>
      <c r="J15" s="143"/>
      <c r="K15" s="143"/>
    </row>
    <row r="16" s="106" customFormat="1" spans="1:11">
      <c r="A16" s="110" t="s">
        <v>228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73"/>
    </row>
    <row r="17" spans="1:11">
      <c r="A17" s="122" t="s">
        <v>229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74"/>
    </row>
    <row r="18" spans="1:11">
      <c r="A18" s="122" t="s">
        <v>230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74"/>
    </row>
    <row r="19" spans="1:11">
      <c r="A19" s="145"/>
      <c r="B19" s="137"/>
      <c r="C19" s="137"/>
      <c r="D19" s="137"/>
      <c r="E19" s="137"/>
      <c r="F19" s="137"/>
      <c r="G19" s="137"/>
      <c r="H19" s="137"/>
      <c r="I19" s="137"/>
      <c r="J19" s="137"/>
      <c r="K19" s="168"/>
    </row>
    <row r="20" spans="1:11">
      <c r="A20" s="146"/>
      <c r="B20" s="147"/>
      <c r="C20" s="147"/>
      <c r="D20" s="147"/>
      <c r="E20" s="147"/>
      <c r="F20" s="147"/>
      <c r="G20" s="147"/>
      <c r="H20" s="147"/>
      <c r="I20" s="147"/>
      <c r="J20" s="147"/>
      <c r="K20" s="175"/>
    </row>
    <row r="21" spans="1:11">
      <c r="A21" s="146"/>
      <c r="B21" s="147"/>
      <c r="C21" s="147"/>
      <c r="D21" s="147"/>
      <c r="E21" s="147"/>
      <c r="F21" s="147"/>
      <c r="G21" s="147"/>
      <c r="H21" s="147"/>
      <c r="I21" s="147"/>
      <c r="J21" s="147"/>
      <c r="K21" s="175"/>
    </row>
    <row r="22" spans="1:11">
      <c r="A22" s="146"/>
      <c r="B22" s="147"/>
      <c r="C22" s="147"/>
      <c r="D22" s="147"/>
      <c r="E22" s="147"/>
      <c r="F22" s="147"/>
      <c r="G22" s="147"/>
      <c r="H22" s="147"/>
      <c r="I22" s="147"/>
      <c r="J22" s="147"/>
      <c r="K22" s="175"/>
    </row>
    <row r="23" spans="1:11">
      <c r="A23" s="148"/>
      <c r="B23" s="149"/>
      <c r="C23" s="149"/>
      <c r="D23" s="149"/>
      <c r="E23" s="149"/>
      <c r="F23" s="149"/>
      <c r="G23" s="149"/>
      <c r="H23" s="149"/>
      <c r="I23" s="149"/>
      <c r="J23" s="149"/>
      <c r="K23" s="176"/>
    </row>
    <row r="24" spans="1:11">
      <c r="A24" s="122" t="s">
        <v>122</v>
      </c>
      <c r="B24" s="123"/>
      <c r="C24" s="137" t="s">
        <v>63</v>
      </c>
      <c r="D24" s="137" t="s">
        <v>64</v>
      </c>
      <c r="E24" s="121"/>
      <c r="F24" s="121"/>
      <c r="G24" s="121"/>
      <c r="H24" s="121"/>
      <c r="I24" s="121"/>
      <c r="J24" s="121"/>
      <c r="K24" s="167"/>
    </row>
    <row r="25" ht="15" spans="1:11">
      <c r="A25" s="150" t="s">
        <v>231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77"/>
    </row>
    <row r="26" ht="15" spans="1:11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</row>
    <row r="27" spans="1:11">
      <c r="A27" s="153" t="s">
        <v>232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78"/>
    </row>
    <row r="28" spans="1:11">
      <c r="A28" s="146"/>
      <c r="B28" s="147"/>
      <c r="C28" s="147"/>
      <c r="D28" s="147"/>
      <c r="E28" s="147"/>
      <c r="F28" s="147"/>
      <c r="G28" s="147"/>
      <c r="H28" s="147"/>
      <c r="I28" s="147"/>
      <c r="J28" s="147"/>
      <c r="K28" s="175"/>
    </row>
    <row r="29" spans="1:11">
      <c r="A29" s="155"/>
      <c r="B29" s="147"/>
      <c r="C29" s="147"/>
      <c r="D29" s="147"/>
      <c r="E29" s="147"/>
      <c r="F29" s="147"/>
      <c r="G29" s="147"/>
      <c r="H29" s="147"/>
      <c r="I29" s="147"/>
      <c r="J29" s="147"/>
      <c r="K29" s="175"/>
    </row>
    <row r="30" spans="1:11">
      <c r="A30" s="146"/>
      <c r="B30" s="147"/>
      <c r="C30" s="147"/>
      <c r="D30" s="147"/>
      <c r="E30" s="147"/>
      <c r="F30" s="147"/>
      <c r="G30" s="147"/>
      <c r="H30" s="147"/>
      <c r="I30" s="147"/>
      <c r="J30" s="147"/>
      <c r="K30" s="175"/>
    </row>
    <row r="31" spans="1:11">
      <c r="A31" s="146"/>
      <c r="B31" s="147"/>
      <c r="C31" s="147"/>
      <c r="D31" s="147"/>
      <c r="E31" s="147"/>
      <c r="F31" s="147"/>
      <c r="G31" s="147"/>
      <c r="H31" s="147"/>
      <c r="I31" s="147"/>
      <c r="J31" s="147"/>
      <c r="K31" s="175"/>
    </row>
    <row r="32" spans="1:11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75"/>
    </row>
    <row r="33" ht="23.1" customHeight="1" spans="1:11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75"/>
    </row>
    <row r="34" ht="23.1" customHeight="1" spans="1:11">
      <c r="A34" s="146"/>
      <c r="B34" s="147"/>
      <c r="C34" s="147"/>
      <c r="D34" s="147"/>
      <c r="E34" s="147"/>
      <c r="F34" s="147"/>
      <c r="G34" s="147"/>
      <c r="H34" s="147"/>
      <c r="I34" s="147"/>
      <c r="J34" s="147"/>
      <c r="K34" s="175"/>
    </row>
    <row r="35" ht="23.1" customHeight="1" spans="1:11">
      <c r="A35" s="156"/>
      <c r="B35" s="147"/>
      <c r="C35" s="147"/>
      <c r="D35" s="147"/>
      <c r="E35" s="147"/>
      <c r="F35" s="147"/>
      <c r="G35" s="147"/>
      <c r="H35" s="147"/>
      <c r="I35" s="147"/>
      <c r="J35" s="147"/>
      <c r="K35" s="175"/>
    </row>
    <row r="36" ht="23.1" customHeight="1" spans="1:11">
      <c r="A36" s="157"/>
      <c r="B36" s="158"/>
      <c r="C36" s="158"/>
      <c r="D36" s="158"/>
      <c r="E36" s="158"/>
      <c r="F36" s="158"/>
      <c r="G36" s="158"/>
      <c r="H36" s="158"/>
      <c r="I36" s="158"/>
      <c r="J36" s="158"/>
      <c r="K36" s="179"/>
    </row>
    <row r="37" ht="18.75" customHeight="1" spans="1:11">
      <c r="A37" s="159" t="s">
        <v>233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80"/>
    </row>
    <row r="38" s="107" customFormat="1" ht="18.75" customHeight="1" spans="1:11">
      <c r="A38" s="122" t="s">
        <v>234</v>
      </c>
      <c r="B38" s="123"/>
      <c r="C38" s="123"/>
      <c r="D38" s="121" t="s">
        <v>235</v>
      </c>
      <c r="E38" s="121"/>
      <c r="F38" s="161" t="s">
        <v>236</v>
      </c>
      <c r="G38" s="162"/>
      <c r="H38" s="123" t="s">
        <v>237</v>
      </c>
      <c r="I38" s="123"/>
      <c r="J38" s="123" t="s">
        <v>238</v>
      </c>
      <c r="K38" s="174"/>
    </row>
    <row r="39" ht="18.75" customHeight="1" spans="1:13">
      <c r="A39" s="122" t="s">
        <v>123</v>
      </c>
      <c r="B39" s="123" t="s">
        <v>239</v>
      </c>
      <c r="C39" s="123"/>
      <c r="D39" s="123"/>
      <c r="E39" s="123"/>
      <c r="F39" s="123"/>
      <c r="G39" s="123"/>
      <c r="H39" s="123"/>
      <c r="I39" s="123"/>
      <c r="J39" s="123"/>
      <c r="K39" s="174"/>
      <c r="M39" s="107"/>
    </row>
    <row r="40" ht="30.95" customHeight="1" spans="1:11">
      <c r="A40" s="122"/>
      <c r="B40" s="123"/>
      <c r="C40" s="123"/>
      <c r="D40" s="123"/>
      <c r="E40" s="123"/>
      <c r="F40" s="123"/>
      <c r="G40" s="123"/>
      <c r="H40" s="123"/>
      <c r="I40" s="123"/>
      <c r="J40" s="123"/>
      <c r="K40" s="174"/>
    </row>
    <row r="41" ht="18.75" customHeight="1" spans="1:11">
      <c r="A41" s="122"/>
      <c r="B41" s="123"/>
      <c r="C41" s="123"/>
      <c r="D41" s="123"/>
      <c r="E41" s="123"/>
      <c r="F41" s="123"/>
      <c r="G41" s="123"/>
      <c r="H41" s="123"/>
      <c r="I41" s="123"/>
      <c r="J41" s="123"/>
      <c r="K41" s="174"/>
    </row>
    <row r="42" ht="32.1" customHeight="1" spans="1:11">
      <c r="A42" s="124" t="s">
        <v>135</v>
      </c>
      <c r="B42" s="163" t="s">
        <v>240</v>
      </c>
      <c r="C42" s="163"/>
      <c r="D42" s="126" t="s">
        <v>241</v>
      </c>
      <c r="E42" s="127" t="s">
        <v>138</v>
      </c>
      <c r="F42" s="126" t="s">
        <v>139</v>
      </c>
      <c r="G42" s="164">
        <v>45381</v>
      </c>
      <c r="H42" s="165" t="s">
        <v>140</v>
      </c>
      <c r="I42" s="165"/>
      <c r="J42" s="163"/>
      <c r="K42" s="18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369570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workbookViewId="0">
      <selection activeCell="J16" sqref="J16"/>
    </sheetView>
  </sheetViews>
  <sheetFormatPr defaultColWidth="9" defaultRowHeight="14.25"/>
  <cols>
    <col min="2" max="7" width="9.375" customWidth="1"/>
    <col min="8" max="8" width="3.875" customWidth="1"/>
    <col min="9" max="9" width="18.3333333333333" customWidth="1"/>
    <col min="10" max="14" width="15.625" customWidth="1"/>
  </cols>
  <sheetData>
    <row r="1" ht="30" customHeight="1" spans="1:14">
      <c r="A1" s="60" t="s">
        <v>143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ht="28.5" customHeight="1" spans="1:14">
      <c r="A2" s="62" t="s">
        <v>59</v>
      </c>
      <c r="B2" s="63" t="s">
        <v>60</v>
      </c>
      <c r="C2" s="63"/>
      <c r="D2" s="64" t="s">
        <v>65</v>
      </c>
      <c r="E2" s="63" t="s">
        <v>66</v>
      </c>
      <c r="F2" s="63"/>
      <c r="G2" s="63"/>
      <c r="H2" s="65"/>
      <c r="I2" s="88" t="s">
        <v>54</v>
      </c>
      <c r="J2" s="63"/>
      <c r="K2" s="63"/>
      <c r="L2" s="63"/>
      <c r="M2" s="63"/>
      <c r="N2" s="89"/>
    </row>
    <row r="3" ht="28.5" customHeight="1" spans="1:14">
      <c r="A3" s="66" t="s">
        <v>144</v>
      </c>
      <c r="B3" s="67" t="s">
        <v>145</v>
      </c>
      <c r="C3" s="67"/>
      <c r="D3" s="67"/>
      <c r="E3" s="67"/>
      <c r="F3" s="67"/>
      <c r="G3" s="67"/>
      <c r="H3" s="68"/>
      <c r="I3" s="90" t="s">
        <v>146</v>
      </c>
      <c r="J3" s="90"/>
      <c r="K3" s="90"/>
      <c r="L3" s="90"/>
      <c r="M3" s="90"/>
      <c r="N3" s="91"/>
    </row>
    <row r="4" ht="28.5" customHeight="1" spans="1:14">
      <c r="A4" s="66"/>
      <c r="B4" s="69" t="s">
        <v>107</v>
      </c>
      <c r="C4" s="69" t="s">
        <v>108</v>
      </c>
      <c r="D4" s="70" t="s">
        <v>109</v>
      </c>
      <c r="E4" s="69" t="s">
        <v>110</v>
      </c>
      <c r="F4" s="69" t="s">
        <v>111</v>
      </c>
      <c r="G4" s="69" t="s">
        <v>112</v>
      </c>
      <c r="H4" s="68"/>
      <c r="I4" s="92"/>
      <c r="J4" s="93"/>
      <c r="K4" s="92"/>
      <c r="L4" s="92"/>
      <c r="M4" s="92"/>
      <c r="N4" s="92"/>
    </row>
    <row r="5" ht="28.5" customHeight="1" spans="1:14">
      <c r="A5" s="66"/>
      <c r="B5" s="71" t="s">
        <v>148</v>
      </c>
      <c r="C5" s="71" t="s">
        <v>149</v>
      </c>
      <c r="D5" s="72" t="s">
        <v>150</v>
      </c>
      <c r="E5" s="71" t="s">
        <v>151</v>
      </c>
      <c r="F5" s="71" t="s">
        <v>152</v>
      </c>
      <c r="G5" s="71" t="s">
        <v>153</v>
      </c>
      <c r="H5" s="68"/>
      <c r="I5" s="94"/>
      <c r="J5" s="94"/>
      <c r="K5" s="70"/>
      <c r="L5" s="94"/>
      <c r="M5" s="94"/>
      <c r="N5" s="94"/>
    </row>
    <row r="6" ht="28.5" customHeight="1" spans="1:14">
      <c r="A6" s="73" t="s">
        <v>154</v>
      </c>
      <c r="B6" s="74">
        <f>C6-1</f>
        <v>67</v>
      </c>
      <c r="C6" s="74">
        <f>D6-2</f>
        <v>68</v>
      </c>
      <c r="D6" s="72">
        <v>70</v>
      </c>
      <c r="E6" s="74">
        <f>D6+2</f>
        <v>72</v>
      </c>
      <c r="F6" s="74">
        <f>E6+2</f>
        <v>74</v>
      </c>
      <c r="G6" s="74">
        <f>F6+1</f>
        <v>75</v>
      </c>
      <c r="H6" s="68"/>
      <c r="I6" s="95"/>
      <c r="J6" s="95"/>
      <c r="K6" s="95"/>
      <c r="L6" s="95"/>
      <c r="M6" s="95"/>
      <c r="N6" s="96"/>
    </row>
    <row r="7" ht="28.5" customHeight="1" spans="1:14">
      <c r="A7" s="75" t="s">
        <v>157</v>
      </c>
      <c r="B7" s="74">
        <f t="shared" ref="B7:B9" si="0">C7-4</f>
        <v>100</v>
      </c>
      <c r="C7" s="74">
        <f t="shared" ref="C7:C9" si="1">D7-4</f>
        <v>104</v>
      </c>
      <c r="D7" s="76">
        <v>108</v>
      </c>
      <c r="E7" s="74">
        <f t="shared" ref="E7:E9" si="2">D7+4</f>
        <v>112</v>
      </c>
      <c r="F7" s="74">
        <f>E7+4</f>
        <v>116</v>
      </c>
      <c r="G7" s="74">
        <f t="shared" ref="G7:G9" si="3">F7+6</f>
        <v>122</v>
      </c>
      <c r="H7" s="68"/>
      <c r="I7" s="95"/>
      <c r="J7" s="95"/>
      <c r="K7" s="95"/>
      <c r="L7" s="95"/>
      <c r="M7" s="97"/>
      <c r="N7" s="98"/>
    </row>
    <row r="8" ht="28.5" customHeight="1" spans="1:14">
      <c r="A8" s="75" t="s">
        <v>192</v>
      </c>
      <c r="B8" s="74">
        <f t="shared" si="0"/>
        <v>98</v>
      </c>
      <c r="C8" s="74">
        <f t="shared" si="1"/>
        <v>102</v>
      </c>
      <c r="D8" s="76" t="s">
        <v>160</v>
      </c>
      <c r="E8" s="74">
        <f t="shared" si="2"/>
        <v>110</v>
      </c>
      <c r="F8" s="74">
        <f>E8+5</f>
        <v>115</v>
      </c>
      <c r="G8" s="74">
        <f t="shared" si="3"/>
        <v>121</v>
      </c>
      <c r="H8" s="68"/>
      <c r="I8" s="95"/>
      <c r="J8" s="95"/>
      <c r="K8" s="95"/>
      <c r="L8" s="95"/>
      <c r="M8" s="97"/>
      <c r="N8" s="98"/>
    </row>
    <row r="9" ht="28.5" customHeight="1" spans="1:14">
      <c r="A9" s="75" t="s">
        <v>159</v>
      </c>
      <c r="B9" s="77">
        <f t="shared" si="0"/>
        <v>98</v>
      </c>
      <c r="C9" s="77">
        <f t="shared" si="1"/>
        <v>102</v>
      </c>
      <c r="D9" s="78" t="s">
        <v>160</v>
      </c>
      <c r="E9" s="77">
        <f t="shared" si="2"/>
        <v>110</v>
      </c>
      <c r="F9" s="77">
        <f>E9+5</f>
        <v>115</v>
      </c>
      <c r="G9" s="77">
        <f t="shared" si="3"/>
        <v>121</v>
      </c>
      <c r="H9" s="68"/>
      <c r="I9" s="95"/>
      <c r="J9" s="95"/>
      <c r="K9" s="95"/>
      <c r="L9" s="95"/>
      <c r="M9" s="97"/>
      <c r="N9" s="98"/>
    </row>
    <row r="10" ht="28.5" customHeight="1" spans="1:14">
      <c r="A10" s="75" t="s">
        <v>161</v>
      </c>
      <c r="B10" s="74">
        <f>C10-1.2</f>
        <v>43.6</v>
      </c>
      <c r="C10" s="74">
        <f>D10-1.2</f>
        <v>44.8</v>
      </c>
      <c r="D10" s="72">
        <v>46</v>
      </c>
      <c r="E10" s="74">
        <f>D10+1.2</f>
        <v>47.2</v>
      </c>
      <c r="F10" s="74">
        <f>E10+1.2</f>
        <v>48.4</v>
      </c>
      <c r="G10" s="74">
        <f>F10+1.4</f>
        <v>49.8</v>
      </c>
      <c r="H10" s="68"/>
      <c r="I10" s="95"/>
      <c r="J10" s="95"/>
      <c r="K10" s="95"/>
      <c r="L10" s="95"/>
      <c r="M10" s="97"/>
      <c r="N10" s="98"/>
    </row>
    <row r="11" ht="28.5" customHeight="1" spans="1:14">
      <c r="A11" s="75" t="s">
        <v>162</v>
      </c>
      <c r="B11" s="79">
        <f>C11-0.5</f>
        <v>19.5</v>
      </c>
      <c r="C11" s="79">
        <f>D11-0.5</f>
        <v>20</v>
      </c>
      <c r="D11" s="72">
        <v>20.5</v>
      </c>
      <c r="E11" s="79">
        <f t="shared" ref="E11:G11" si="4">D11+0.5</f>
        <v>21</v>
      </c>
      <c r="F11" s="79">
        <f t="shared" si="4"/>
        <v>21.5</v>
      </c>
      <c r="G11" s="79">
        <f t="shared" si="4"/>
        <v>22</v>
      </c>
      <c r="H11" s="68"/>
      <c r="I11" s="95"/>
      <c r="J11" s="95"/>
      <c r="K11" s="95"/>
      <c r="L11" s="95"/>
      <c r="M11" s="97"/>
      <c r="N11" s="98"/>
    </row>
    <row r="12" ht="28.5" customHeight="1" spans="1:14">
      <c r="A12" s="75" t="s">
        <v>164</v>
      </c>
      <c r="B12" s="79">
        <f>C12-0.7</f>
        <v>18.1</v>
      </c>
      <c r="C12" s="79">
        <f>D12-0.7</f>
        <v>18.8</v>
      </c>
      <c r="D12" s="72">
        <v>19.5</v>
      </c>
      <c r="E12" s="79">
        <f>D12+0.7</f>
        <v>20.2</v>
      </c>
      <c r="F12" s="79">
        <f>E12+0.7</f>
        <v>20.9</v>
      </c>
      <c r="G12" s="79">
        <f>F12+1</f>
        <v>21.9</v>
      </c>
      <c r="H12" s="68"/>
      <c r="I12" s="95"/>
      <c r="J12" s="95"/>
      <c r="K12" s="95"/>
      <c r="L12" s="95"/>
      <c r="M12" s="97"/>
      <c r="N12" s="98"/>
    </row>
    <row r="13" ht="28.5" customHeight="1" spans="1:14">
      <c r="A13" s="75" t="s">
        <v>166</v>
      </c>
      <c r="B13" s="79">
        <f>C13-0.7</f>
        <v>16.1</v>
      </c>
      <c r="C13" s="79">
        <f>D13-0.7</f>
        <v>16.8</v>
      </c>
      <c r="D13" s="72">
        <v>17.5</v>
      </c>
      <c r="E13" s="79">
        <f>D13+0.7</f>
        <v>18.2</v>
      </c>
      <c r="F13" s="79">
        <f>E13+0.7</f>
        <v>18.9</v>
      </c>
      <c r="G13" s="79">
        <f>F13+1</f>
        <v>19.9</v>
      </c>
      <c r="H13" s="68"/>
      <c r="I13" s="95"/>
      <c r="J13" s="95"/>
      <c r="K13" s="95"/>
      <c r="L13" s="95"/>
      <c r="M13" s="97"/>
      <c r="N13" s="98"/>
    </row>
    <row r="14" ht="28.5" customHeight="1" spans="1:14">
      <c r="A14" s="75" t="s">
        <v>168</v>
      </c>
      <c r="B14" s="74">
        <f>C14-1</f>
        <v>45</v>
      </c>
      <c r="C14" s="74">
        <f>D14-1</f>
        <v>46</v>
      </c>
      <c r="D14" s="72">
        <v>47</v>
      </c>
      <c r="E14" s="74">
        <f>D14+1</f>
        <v>48</v>
      </c>
      <c r="F14" s="74">
        <f>E14+1</f>
        <v>49</v>
      </c>
      <c r="G14" s="74">
        <f>F14+1.5</f>
        <v>50.5</v>
      </c>
      <c r="H14" s="68"/>
      <c r="I14" s="95"/>
      <c r="J14" s="95"/>
      <c r="K14" s="95"/>
      <c r="L14" s="95"/>
      <c r="M14" s="97"/>
      <c r="N14" s="98"/>
    </row>
    <row r="15" ht="28.5" customHeight="1" spans="1:14">
      <c r="A15" s="80" t="s">
        <v>171</v>
      </c>
      <c r="B15" s="74">
        <f t="shared" ref="B15:B17" si="5">C15</f>
        <v>14</v>
      </c>
      <c r="C15" s="74">
        <f>D15-0.5</f>
        <v>14</v>
      </c>
      <c r="D15" s="72">
        <v>14.5</v>
      </c>
      <c r="E15" s="74">
        <f t="shared" ref="E15:G15" si="6">D15+0.5</f>
        <v>15</v>
      </c>
      <c r="F15" s="74">
        <f t="shared" si="6"/>
        <v>15.5</v>
      </c>
      <c r="G15" s="74">
        <f t="shared" si="6"/>
        <v>16</v>
      </c>
      <c r="H15" s="68"/>
      <c r="I15" s="95"/>
      <c r="J15" s="95"/>
      <c r="K15" s="95"/>
      <c r="L15" s="95"/>
      <c r="M15" s="97"/>
      <c r="N15" s="98"/>
    </row>
    <row r="16" ht="28.5" customHeight="1" spans="1:14">
      <c r="A16" s="80" t="s">
        <v>172</v>
      </c>
      <c r="B16" s="74">
        <f t="shared" si="5"/>
        <v>2.5</v>
      </c>
      <c r="C16" s="74">
        <f>D16</f>
        <v>2.5</v>
      </c>
      <c r="D16" s="72">
        <v>2.5</v>
      </c>
      <c r="E16" s="74">
        <f>D16</f>
        <v>2.5</v>
      </c>
      <c r="F16" s="74">
        <f>D16</f>
        <v>2.5</v>
      </c>
      <c r="G16" s="74">
        <f>D16</f>
        <v>2.5</v>
      </c>
      <c r="H16" s="81"/>
      <c r="I16" s="99"/>
      <c r="J16" s="99"/>
      <c r="K16" s="99"/>
      <c r="L16" s="99"/>
      <c r="M16" s="100"/>
      <c r="N16" s="101"/>
    </row>
    <row r="17" ht="28.5" customHeight="1" spans="1:14">
      <c r="A17" s="80" t="s">
        <v>174</v>
      </c>
      <c r="B17" s="74">
        <f t="shared" si="5"/>
        <v>1.8</v>
      </c>
      <c r="C17" s="74">
        <f>D17</f>
        <v>1.8</v>
      </c>
      <c r="D17" s="72">
        <v>1.8</v>
      </c>
      <c r="E17" s="74">
        <f>D17</f>
        <v>1.8</v>
      </c>
      <c r="F17" s="74">
        <f>D17</f>
        <v>1.8</v>
      </c>
      <c r="G17" s="74">
        <f>D17</f>
        <v>1.8</v>
      </c>
      <c r="H17" s="81"/>
      <c r="I17" s="99"/>
      <c r="J17" s="99"/>
      <c r="K17" s="99"/>
      <c r="L17" s="99"/>
      <c r="M17" s="100"/>
      <c r="N17" s="101"/>
    </row>
    <row r="18" ht="28.5" customHeight="1" spans="1:14">
      <c r="A18" s="82" t="s">
        <v>175</v>
      </c>
      <c r="B18" s="83">
        <v>42</v>
      </c>
      <c r="C18" s="83">
        <v>43</v>
      </c>
      <c r="D18" s="83">
        <v>44</v>
      </c>
      <c r="E18" s="83">
        <v>45</v>
      </c>
      <c r="F18" s="83">
        <v>46</v>
      </c>
      <c r="G18" s="83">
        <v>47.5</v>
      </c>
      <c r="H18" s="84"/>
      <c r="I18" s="102"/>
      <c r="J18" s="102"/>
      <c r="K18" s="103"/>
      <c r="L18" s="102"/>
      <c r="M18" s="102"/>
      <c r="N18" s="104"/>
    </row>
    <row r="19" ht="15" spans="1:14">
      <c r="A19" s="85" t="s">
        <v>123</v>
      </c>
      <c r="B19" s="86"/>
      <c r="C19" s="86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</row>
    <row r="20" ht="20" customHeight="1" spans="1:14">
      <c r="A20" s="86" t="s">
        <v>193</v>
      </c>
      <c r="B20" s="86"/>
      <c r="C20" s="86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</row>
    <row r="21" spans="1:14">
      <c r="A21" s="87"/>
      <c r="B21" s="87"/>
      <c r="C21" s="87"/>
      <c r="D21" s="87"/>
      <c r="E21" s="87"/>
      <c r="F21" s="87"/>
      <c r="G21" s="87"/>
      <c r="H21" s="87"/>
      <c r="I21" s="85" t="s">
        <v>242</v>
      </c>
      <c r="J21" s="105"/>
      <c r="K21" s="85" t="s">
        <v>243</v>
      </c>
      <c r="L21" s="85"/>
      <c r="M21" s="85" t="s">
        <v>244</v>
      </c>
      <c r="N21" s="86"/>
    </row>
    <row r="22" spans="1:14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</row>
    <row r="23" spans="1:14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</row>
    <row r="24" spans="1:14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118055555555556" right="0.118055555555556" top="1" bottom="1" header="0.5" footer="0.5"/>
  <pageSetup paperSize="9" scale="81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zoomScalePageLayoutView="125" workbookViewId="0">
      <selection activeCell="F25" sqref="F2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245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246</v>
      </c>
      <c r="B2" s="5" t="s">
        <v>247</v>
      </c>
      <c r="C2" s="5" t="s">
        <v>248</v>
      </c>
      <c r="D2" s="5" t="s">
        <v>249</v>
      </c>
      <c r="E2" s="5" t="s">
        <v>250</v>
      </c>
      <c r="F2" s="5" t="s">
        <v>251</v>
      </c>
      <c r="G2" s="5" t="s">
        <v>252</v>
      </c>
      <c r="H2" s="5" t="s">
        <v>253</v>
      </c>
      <c r="I2" s="4" t="s">
        <v>254</v>
      </c>
      <c r="J2" s="4" t="s">
        <v>255</v>
      </c>
      <c r="K2" s="4" t="s">
        <v>256</v>
      </c>
      <c r="L2" s="4" t="s">
        <v>257</v>
      </c>
      <c r="M2" s="4" t="s">
        <v>258</v>
      </c>
      <c r="N2" s="5" t="s">
        <v>259</v>
      </c>
      <c r="O2" s="5" t="s">
        <v>260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261</v>
      </c>
      <c r="J3" s="4" t="s">
        <v>261</v>
      </c>
      <c r="K3" s="4" t="s">
        <v>261</v>
      </c>
      <c r="L3" s="4" t="s">
        <v>261</v>
      </c>
      <c r="M3" s="4" t="s">
        <v>261</v>
      </c>
      <c r="N3" s="7"/>
      <c r="O3" s="7"/>
    </row>
    <row r="4" ht="17" customHeight="1" spans="1:15">
      <c r="A4" s="10">
        <v>1</v>
      </c>
      <c r="B4" s="26">
        <v>240229041</v>
      </c>
      <c r="C4" s="10" t="s">
        <v>262</v>
      </c>
      <c r="D4" s="11" t="s">
        <v>115</v>
      </c>
      <c r="E4" s="12" t="s">
        <v>60</v>
      </c>
      <c r="F4" s="12" t="s">
        <v>263</v>
      </c>
      <c r="G4" s="10"/>
      <c r="H4" s="10"/>
      <c r="I4" s="57">
        <v>1</v>
      </c>
      <c r="J4" s="57">
        <v>2</v>
      </c>
      <c r="K4" s="57">
        <v>0</v>
      </c>
      <c r="L4" s="57">
        <v>0</v>
      </c>
      <c r="M4" s="57">
        <v>0</v>
      </c>
      <c r="N4" s="13"/>
      <c r="O4" s="13" t="s">
        <v>264</v>
      </c>
    </row>
    <row r="5" customFormat="1" ht="17" customHeight="1" spans="1:15">
      <c r="A5" s="10">
        <v>2</v>
      </c>
      <c r="B5" s="28">
        <v>240229037</v>
      </c>
      <c r="C5" s="10" t="s">
        <v>262</v>
      </c>
      <c r="D5" s="14" t="s">
        <v>116</v>
      </c>
      <c r="E5" s="12" t="s">
        <v>60</v>
      </c>
      <c r="F5" s="12" t="s">
        <v>263</v>
      </c>
      <c r="G5" s="10"/>
      <c r="H5" s="10"/>
      <c r="I5" s="57">
        <v>1</v>
      </c>
      <c r="J5" s="57">
        <v>1</v>
      </c>
      <c r="K5" s="57">
        <v>0</v>
      </c>
      <c r="L5" s="57">
        <v>0</v>
      </c>
      <c r="M5" s="57">
        <v>1</v>
      </c>
      <c r="N5" s="13"/>
      <c r="O5" s="13" t="s">
        <v>264</v>
      </c>
    </row>
    <row r="6" customFormat="1" ht="17" customHeight="1" spans="1:15">
      <c r="A6" s="10">
        <v>3</v>
      </c>
      <c r="B6" s="28">
        <v>240301035</v>
      </c>
      <c r="C6" s="10" t="s">
        <v>262</v>
      </c>
      <c r="D6" s="14" t="s">
        <v>117</v>
      </c>
      <c r="E6" s="12" t="s">
        <v>60</v>
      </c>
      <c r="F6" s="12" t="s">
        <v>263</v>
      </c>
      <c r="G6" s="10"/>
      <c r="H6" s="10"/>
      <c r="I6" s="57">
        <v>0</v>
      </c>
      <c r="J6" s="57">
        <v>1</v>
      </c>
      <c r="K6" s="57">
        <v>0</v>
      </c>
      <c r="L6" s="57">
        <v>0</v>
      </c>
      <c r="M6" s="57">
        <v>1</v>
      </c>
      <c r="N6" s="13"/>
      <c r="O6" s="13" t="s">
        <v>264</v>
      </c>
    </row>
    <row r="7" customFormat="1" ht="17" customHeight="1" spans="1:15">
      <c r="A7" s="10">
        <v>4</v>
      </c>
      <c r="B7" s="28">
        <v>240301018</v>
      </c>
      <c r="C7" s="10" t="s">
        <v>262</v>
      </c>
      <c r="D7" s="14" t="s">
        <v>118</v>
      </c>
      <c r="E7" s="12" t="s">
        <v>60</v>
      </c>
      <c r="F7" s="12" t="s">
        <v>263</v>
      </c>
      <c r="G7" s="10"/>
      <c r="H7" s="10"/>
      <c r="I7" s="57">
        <v>2</v>
      </c>
      <c r="J7" s="57">
        <v>0</v>
      </c>
      <c r="K7" s="57">
        <v>0</v>
      </c>
      <c r="L7" s="57">
        <v>1</v>
      </c>
      <c r="M7" s="57">
        <v>0</v>
      </c>
      <c r="N7" s="13"/>
      <c r="O7" s="13" t="s">
        <v>264</v>
      </c>
    </row>
    <row r="8" customFormat="1" ht="17" customHeight="1" spans="1:15">
      <c r="A8" s="10"/>
      <c r="B8" s="28"/>
      <c r="C8" s="10"/>
      <c r="D8" s="14"/>
      <c r="E8" s="12"/>
      <c r="F8" s="12"/>
      <c r="G8" s="10"/>
      <c r="H8" s="10"/>
      <c r="I8" s="57"/>
      <c r="J8" s="57"/>
      <c r="K8" s="57"/>
      <c r="L8" s="57"/>
      <c r="M8" s="57"/>
      <c r="N8" s="13"/>
      <c r="O8" s="13"/>
    </row>
    <row r="9" s="2" customFormat="1" spans="1:15">
      <c r="A9" s="52" t="s">
        <v>265</v>
      </c>
      <c r="B9" s="53"/>
      <c r="C9" s="53"/>
      <c r="D9" s="54"/>
      <c r="E9" s="55"/>
      <c r="F9" s="56"/>
      <c r="G9" s="56"/>
      <c r="H9" s="56"/>
      <c r="I9" s="58"/>
      <c r="J9" s="52" t="s">
        <v>266</v>
      </c>
      <c r="K9" s="53"/>
      <c r="L9" s="53"/>
      <c r="M9" s="54"/>
      <c r="N9" s="53"/>
      <c r="O9" s="59"/>
    </row>
    <row r="10" ht="60" customHeight="1" spans="1:15">
      <c r="A10" s="21" t="s">
        <v>267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 O8 O5:O7 O9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2024-04-18T01:48:20Z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3406963639B74655878D4E5E8DC1872D_13</vt:lpwstr>
  </property>
  <property fmtid="{D5CDD505-2E9C-101B-9397-08002B2CF9AE}" pid="3" name="KSOProductBuildVer">
    <vt:lpwstr>2052-11.8.2.12195</vt:lpwstr>
  </property>
</Properties>
</file>