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activeTab="3"/>
  </bookViews>
  <sheets>
    <sheet name="AQL2.5验货" sheetId="13" r:id="rId1"/>
    <sheet name="首期" sheetId="14" r:id="rId2"/>
    <sheet name="首期洗水尺寸表" sheetId="19" r:id="rId3"/>
    <sheet name="尾期" sheetId="16" r:id="rId4"/>
    <sheet name="验货尺寸表" sheetId="17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<sst xmlns="http://schemas.openxmlformats.org/spreadsheetml/2006/main" count="624" uniqueCount="308">
  <si>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</si>
  <si>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</si>
  <si>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</si>
  <si>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</si>
  <si>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</si>
  <si>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</si>
  <si>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</si>
  <si>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</si>
  <si>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</si>
  <si>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</si>
  <si>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</si>
  <si>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</si>
  <si>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</si>
  <si>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</si>
  <si>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</si>
  <si>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</si>
  <si>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</si>
  <si>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</si>
  <si>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</si>
  <si>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</si>
  <si>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</si>
  <si>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</si>
  <si>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</si>
  <si>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</si>
  <si>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</si>
  <si>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</si>
  <si>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</si>
  <si>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TAMMAM81235</t>
  </si>
  <si>
    <t>合同交期</t>
  </si>
  <si>
    <t>2024.4.30</t>
  </si>
  <si>
    <t>产前确认样</t>
  </si>
  <si>
    <t>有</t>
  </si>
  <si>
    <t>无</t>
  </si>
  <si>
    <t>品名</t>
  </si>
  <si>
    <t>男式徒步长裤</t>
  </si>
  <si>
    <t>上线日</t>
  </si>
  <si>
    <t>2024.3.30</t>
  </si>
  <si>
    <t>原辅材料卡</t>
  </si>
  <si>
    <t>色/号型数</t>
  </si>
  <si>
    <t>缝制预计完成日</t>
  </si>
  <si>
    <t>2024.4.9</t>
  </si>
  <si>
    <t>大货面料确认样</t>
  </si>
  <si>
    <t>订单数量</t>
  </si>
  <si>
    <t>包装预计完成日</t>
  </si>
  <si>
    <t>2024.4.13</t>
  </si>
  <si>
    <t>印花、刺绣确认样</t>
  </si>
  <si>
    <t>预计发货时间</t>
  </si>
  <si>
    <t>2024.4.16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</si>
  <si>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</si>
  <si>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</si>
  <si>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</si>
  <si>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</si>
  <si>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</si>
  <si>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</si>
  <si>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</si>
  <si>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</si>
  <si>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</si>
  <si>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</si>
  <si>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</si>
  <si>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</si>
  <si>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</si>
  <si>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</si>
  <si>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</si>
  <si>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</si>
  <si>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</si>
  <si>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</si>
  <si>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</si>
  <si>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</si>
  <si>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</si>
  <si>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</si>
  <si>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</si>
  <si>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</si>
  <si>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</si>
  <si>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</si>
  <si>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</si>
  <si>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</si>
  <si>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</si>
  <si>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</si>
  <si>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</si>
  <si>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</si>
  <si>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</si>
  <si>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</si>
  <si>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</si>
  <si>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</si>
  <si>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</si>
  <si>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</si>
  <si>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</si>
  <si>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</si>
  <si>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</si>
  <si>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蓝岩黑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</si>
  <si>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</si>
  <si>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黑色；L码5条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</si>
  <si>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</si>
  <si>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</si>
  <si>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</si>
  <si>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</si>
  <si>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</si>
  <si>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1.脚口错缝</t>
  </si>
  <si>
    <t>2.码边线迹不和</t>
  </si>
  <si>
    <t>3.跳线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</si>
  <si>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</si>
  <si>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</si>
  <si>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</si>
  <si>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</si>
  <si>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</si>
  <si>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</si>
  <si>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</si>
  <si>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</si>
  <si>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</si>
  <si>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</si>
  <si>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</si>
  <si>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</si>
  <si>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吴新艳</t>
  </si>
  <si>
    <t>复核时间</t>
  </si>
  <si>
    <t>张爱萍</t>
  </si>
  <si>
    <t>男式长裤</t>
  </si>
  <si>
    <t>部位名称</t>
  </si>
  <si>
    <t>指示规格  FINAL SPEC</t>
  </si>
  <si>
    <t>样品规格  SAMPLE SPEC</t>
  </si>
  <si>
    <t>黑色L#1</t>
  </si>
  <si>
    <t>黑色L#2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</si>
  <si>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</si>
  <si>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</si>
  <si>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</si>
  <si>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</si>
  <si>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</si>
  <si>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</si>
  <si>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</si>
  <si>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裤外侧长（参考值）</t>
  </si>
  <si>
    <t>103</t>
  </si>
  <si>
    <t>+1/+0.5</t>
  </si>
  <si>
    <t>腰围 平量</t>
  </si>
  <si>
    <t>86</t>
  </si>
  <si>
    <t>+1/+0.4</t>
  </si>
  <si>
    <t>0/-0.4</t>
  </si>
  <si>
    <t>臀围</t>
  </si>
  <si>
    <t>+1/+1</t>
  </si>
  <si>
    <t>腿围/2</t>
  </si>
  <si>
    <t>+0.3/+0.3</t>
  </si>
  <si>
    <t>+0.2/+0.2</t>
  </si>
  <si>
    <t>膝围</t>
  </si>
  <si>
    <t>0/0</t>
  </si>
  <si>
    <t>0/-0.2</t>
  </si>
  <si>
    <t>脚口/2</t>
  </si>
  <si>
    <t>+0.3/0.3</t>
  </si>
  <si>
    <t>前裆长 含腰</t>
  </si>
  <si>
    <t>+0.4/+0.4</t>
  </si>
  <si>
    <t>+0.5/+0.5</t>
  </si>
  <si>
    <t>后裆长 含腰</t>
  </si>
  <si>
    <t>+0.4/+0.2</t>
  </si>
  <si>
    <t xml:space="preserve">     初期请洗测2-3件，有问题的另加测量数量。</t>
  </si>
  <si>
    <t>验货时间；2024</t>
  </si>
  <si>
    <t>跟单QC:周苑</t>
  </si>
  <si>
    <t>工厂负责人：张爱萍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</si>
  <si>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</si>
  <si>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</si>
  <si>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</si>
  <si>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</si>
  <si>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</si>
  <si>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</si>
  <si>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</si>
  <si>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</si>
  <si>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</si>
  <si>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</si>
  <si>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</si>
  <si>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</si>
  <si>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</si>
  <si>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</si>
  <si>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</si>
  <si>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</si>
  <si>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CGDD24040300003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</si>
  <si>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</si>
  <si>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</si>
  <si>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</si>
  <si>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</si>
  <si>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</si>
  <si>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</si>
  <si>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</si>
  <si>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</si>
  <si>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</si>
  <si>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</si>
  <si>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</si>
  <si>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</si>
  <si>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</si>
  <si>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</si>
  <si>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</si>
  <si>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</si>
  <si>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</si>
  <si>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</si>
  <si>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</si>
  <si>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</si>
  <si>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</si>
  <si>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黑色；1142#.1136#.1131#.1128#.1126#.</t>
  </si>
  <si>
    <t>蓝岩黑；1160#.1162#.1171#.1155#.1166#.1177#.</t>
  </si>
  <si>
    <t>情况说明：</t>
  </si>
  <si>
    <t xml:space="preserve">【问题点描述】  </t>
  </si>
  <si>
    <t>1.断线1条</t>
  </si>
  <si>
    <t>2.明线掉道1条</t>
  </si>
  <si>
    <t>3压腰明线宽窄1条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</si>
  <si>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</si>
  <si>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</si>
  <si>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</si>
  <si>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</si>
  <si>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</si>
  <si>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</si>
  <si>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</si>
  <si>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此订单1652件，此次出货1633件，按照AQL2.5的抽验要求，抽验132件，不良数量3条，在允许范围之内，可以正常出货</t>
  </si>
  <si>
    <t>服装QC部门</t>
  </si>
  <si>
    <t>检验人</t>
  </si>
  <si>
    <t>2024.4.15</t>
  </si>
  <si>
    <t>+1/+0.8</t>
  </si>
  <si>
    <t>+0.6/+0.8</t>
  </si>
  <si>
    <t>+0.7/+0.4</t>
  </si>
  <si>
    <t>+0.6/0</t>
  </si>
  <si>
    <t>0/+1</t>
  </si>
  <si>
    <t>+1/-0.6</t>
  </si>
  <si>
    <t>+1/-0.4</t>
  </si>
  <si>
    <t>0/+0.4</t>
  </si>
  <si>
    <t>+0/-1</t>
  </si>
  <si>
    <t>+1/-1</t>
  </si>
  <si>
    <t>+0.3/0</t>
  </si>
  <si>
    <t>+0.5/+0.3</t>
  </si>
  <si>
    <t>+0.5/0</t>
  </si>
  <si>
    <t>0/+0.2</t>
  </si>
  <si>
    <t>-0.5/0</t>
  </si>
  <si>
    <t>+0.3/+0.2</t>
  </si>
  <si>
    <t>+0.5/+0.2</t>
  </si>
  <si>
    <t>+0.2/+0.3</t>
  </si>
  <si>
    <t>0/+0.5</t>
  </si>
  <si>
    <t>+0.3/+0.5</t>
  </si>
  <si>
    <t>+0.2/+0.5</t>
  </si>
  <si>
    <t>0/+0.3</t>
  </si>
  <si>
    <t>+0.2/-0.3</t>
  </si>
  <si>
    <t>+0.4/+0.3</t>
  </si>
  <si>
    <t>+0.2/+0.4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</si>
  <si>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</si>
  <si>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</si>
  <si>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</si>
  <si>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</si>
  <si>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</si>
  <si>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</si>
  <si>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</si>
  <si>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</si>
  <si>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</si>
  <si>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</si>
  <si>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</si>
  <si>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</si>
  <si>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</si>
  <si>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</si>
  <si>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</si>
  <si>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</si>
  <si>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</si>
  <si>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57/36R2</t>
  </si>
  <si>
    <t>台华</t>
  </si>
  <si>
    <t>57/36R1</t>
  </si>
  <si>
    <t>24/16</t>
  </si>
  <si>
    <t>（1-1）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</si>
  <si>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</si>
  <si>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</si>
  <si>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</si>
  <si>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</si>
  <si>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</si>
  <si>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</si>
  <si>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</si>
  <si>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</si>
  <si>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</si>
  <si>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</si>
  <si>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</si>
  <si>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FW10440</t>
  </si>
  <si>
    <t>预缩后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</si>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</sst>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6" borderId="79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0" applyNumberFormat="0" applyFill="0" applyAlignment="0" applyProtection="0">
      <alignment vertical="center"/>
    </xf>
    <xf numFmtId="0" fontId="35" fillId="0" borderId="80" applyNumberFormat="0" applyFill="0" applyAlignment="0" applyProtection="0">
      <alignment vertical="center"/>
    </xf>
    <xf numFmtId="0" fontId="36" fillId="0" borderId="8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82" applyNumberFormat="0" applyAlignment="0" applyProtection="0">
      <alignment vertical="center"/>
    </xf>
    <xf numFmtId="0" fontId="38" fillId="8" borderId="83" applyNumberFormat="0" applyAlignment="0" applyProtection="0">
      <alignment vertical="center"/>
    </xf>
    <xf numFmtId="0" fontId="39" fillId="8" borderId="82" applyNumberFormat="0" applyAlignment="0" applyProtection="0">
      <alignment vertical="center"/>
    </xf>
    <xf numFmtId="0" fontId="40" fillId="9" borderId="84" applyNumberFormat="0" applyAlignment="0" applyProtection="0">
      <alignment vertical="center"/>
    </xf>
    <xf numFmtId="0" fontId="41" fillId="0" borderId="85" applyNumberFormat="0" applyFill="0" applyAlignment="0" applyProtection="0">
      <alignment vertical="center"/>
    </xf>
    <xf numFmtId="0" fontId="42" fillId="0" borderId="86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  <xf numFmtId="0" fontId="16" fillId="0" borderId="0">
      <alignment vertical="center"/>
    </xf>
  </cellStyleXfs>
  <cellXfs count="3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NumberFormat="1" applyFont="1" applyFill="1" applyBorder="1" applyAlignment="1">
      <alignment vertical="center"/>
    </xf>
    <xf numFmtId="10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58" fontId="9" fillId="0" borderId="2" xfId="0" applyNumberFormat="1" applyFont="1" applyFill="1" applyBorder="1" applyAlignment="1">
      <alignment horizontal="center" vertical="center"/>
    </xf>
    <xf numFmtId="58" fontId="0" fillId="0" borderId="0" xfId="0" applyNumberFormat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/>
    <xf numFmtId="0" fontId="0" fillId="0" borderId="4" xfId="0" applyBorder="1" applyAlignment="1">
      <alignment horizontal="center" wrapText="1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11" xfId="50" applyFont="1" applyFill="1" applyBorder="1" applyAlignment="1">
      <alignment horizontal="left" vertical="center"/>
    </xf>
    <xf numFmtId="0" fontId="10" fillId="3" borderId="12" xfId="50" applyFont="1" applyFill="1" applyBorder="1" applyAlignment="1">
      <alignment horizontal="center" vertical="center"/>
    </xf>
    <xf numFmtId="0" fontId="11" fillId="3" borderId="12" xfId="50" applyFont="1" applyFill="1" applyBorder="1" applyAlignment="1">
      <alignment vertical="center"/>
    </xf>
    <xf numFmtId="0" fontId="10" fillId="3" borderId="12" xfId="51" applyFont="1" applyFill="1" applyBorder="1" applyAlignment="1">
      <alignment horizontal="center"/>
    </xf>
    <xf numFmtId="0" fontId="11" fillId="3" borderId="13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3" fillId="0" borderId="7" xfId="53" applyFont="1" applyBorder="1" applyAlignment="1">
      <alignment horizontal="center"/>
    </xf>
    <xf numFmtId="0" fontId="13" fillId="0" borderId="2" xfId="53" applyFont="1" applyBorder="1" applyAlignment="1">
      <alignment horizontal="center"/>
    </xf>
    <xf numFmtId="0" fontId="14" fillId="0" borderId="2" xfId="53" applyFont="1" applyBorder="1" applyAlignment="1">
      <alignment horizontal="center"/>
    </xf>
    <xf numFmtId="0" fontId="13" fillId="0" borderId="14" xfId="53" applyFont="1" applyBorder="1" applyAlignment="1">
      <alignment horizontal="center"/>
    </xf>
    <xf numFmtId="176" fontId="15" fillId="0" borderId="2" xfId="53" applyNumberFormat="1" applyFont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0" fillId="3" borderId="15" xfId="51" applyFont="1" applyFill="1" applyBorder="1" applyAlignment="1"/>
    <xf numFmtId="49" fontId="10" fillId="3" borderId="16" xfId="52" applyNumberFormat="1" applyFont="1" applyFill="1" applyBorder="1" applyAlignment="1">
      <alignment horizontal="center" vertical="center"/>
    </xf>
    <xf numFmtId="49" fontId="10" fillId="3" borderId="16" xfId="52" applyNumberFormat="1" applyFont="1" applyFill="1" applyBorder="1" applyAlignment="1">
      <alignment horizontal="right" vertical="center"/>
    </xf>
    <xf numFmtId="49" fontId="10" fillId="3" borderId="17" xfId="52" applyNumberFormat="1" applyFont="1" applyFill="1" applyBorder="1" applyAlignment="1">
      <alignment horizontal="center" vertical="center"/>
    </xf>
    <xf numFmtId="0" fontId="10" fillId="3" borderId="18" xfId="51" applyFont="1" applyFill="1" applyBorder="1" applyAlignment="1"/>
    <xf numFmtId="49" fontId="10" fillId="3" borderId="19" xfId="51" applyNumberFormat="1" applyFont="1" applyFill="1" applyBorder="1" applyAlignment="1">
      <alignment horizontal="center"/>
    </xf>
    <xf numFmtId="49" fontId="10" fillId="3" borderId="19" xfId="51" applyNumberFormat="1" applyFont="1" applyFill="1" applyBorder="1" applyAlignment="1">
      <alignment horizontal="right"/>
    </xf>
    <xf numFmtId="49" fontId="10" fillId="3" borderId="19" xfId="51" applyNumberFormat="1" applyFont="1" applyFill="1" applyBorder="1" applyAlignment="1">
      <alignment horizontal="right" vertical="center"/>
    </xf>
    <xf numFmtId="49" fontId="10" fillId="3" borderId="20" xfId="51" applyNumberFormat="1" applyFont="1" applyFill="1" applyBorder="1" applyAlignment="1">
      <alignment horizontal="center"/>
    </xf>
    <xf numFmtId="0" fontId="10" fillId="3" borderId="21" xfId="51" applyFont="1" applyFill="1" applyBorder="1" applyAlignment="1">
      <alignment horizont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1" fillId="3" borderId="12" xfId="50" applyFont="1" applyFill="1" applyBorder="1" applyAlignment="1">
      <alignment horizontal="left" vertical="center"/>
    </xf>
    <xf numFmtId="0" fontId="10" fillId="3" borderId="22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23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24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5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6" xfId="52" applyNumberFormat="1" applyFont="1" applyFill="1" applyBorder="1" applyAlignment="1">
      <alignment horizontal="center" vertical="center"/>
    </xf>
    <xf numFmtId="49" fontId="10" fillId="3" borderId="27" xfId="52" applyNumberFormat="1" applyFont="1" applyFill="1" applyBorder="1" applyAlignment="1">
      <alignment horizontal="center" vertical="center"/>
    </xf>
    <xf numFmtId="49" fontId="11" fillId="3" borderId="27" xfId="52" applyNumberFormat="1" applyFont="1" applyFill="1" applyBorder="1" applyAlignment="1">
      <alignment horizontal="center" vertical="center"/>
    </xf>
    <xf numFmtId="49" fontId="10" fillId="3" borderId="28" xfId="51" applyNumberFormat="1" applyFont="1" applyFill="1" applyBorder="1" applyAlignment="1">
      <alignment horizontal="center"/>
    </xf>
    <xf numFmtId="49" fontId="10" fillId="3" borderId="29" xfId="51" applyNumberFormat="1" applyFont="1" applyFill="1" applyBorder="1" applyAlignment="1">
      <alignment horizontal="center"/>
    </xf>
    <xf numFmtId="49" fontId="10" fillId="3" borderId="29" xfId="52" applyNumberFormat="1" applyFont="1" applyFill="1" applyBorder="1" applyAlignment="1">
      <alignment horizontal="center" vertical="center"/>
    </xf>
    <xf numFmtId="49" fontId="10" fillId="3" borderId="30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7" fillId="0" borderId="31" xfId="50" applyFont="1" applyFill="1" applyBorder="1" applyAlignment="1">
      <alignment horizontal="center" vertical="top"/>
    </xf>
    <xf numFmtId="0" fontId="18" fillId="0" borderId="32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center" vertical="center"/>
    </xf>
    <xf numFmtId="0" fontId="18" fillId="0" borderId="33" xfId="50" applyFont="1" applyFill="1" applyBorder="1" applyAlignment="1">
      <alignment horizontal="center" vertical="center"/>
    </xf>
    <xf numFmtId="0" fontId="20" fillId="0" borderId="33" xfId="50" applyFont="1" applyFill="1" applyBorder="1" applyAlignment="1">
      <alignment vertical="center"/>
    </xf>
    <xf numFmtId="0" fontId="18" fillId="0" borderId="33" xfId="50" applyFont="1" applyFill="1" applyBorder="1" applyAlignment="1">
      <alignment vertical="center"/>
    </xf>
    <xf numFmtId="0" fontId="20" fillId="0" borderId="33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vertical="center"/>
    </xf>
    <xf numFmtId="0" fontId="19" fillId="0" borderId="16" xfId="50" applyFont="1" applyFill="1" applyBorder="1" applyAlignment="1">
      <alignment horizontal="center" vertical="center"/>
    </xf>
    <xf numFmtId="0" fontId="18" fillId="0" borderId="16" xfId="50" applyFont="1" applyFill="1" applyBorder="1" applyAlignment="1">
      <alignment vertical="center"/>
    </xf>
    <xf numFmtId="58" fontId="20" fillId="0" borderId="16" xfId="50" applyNumberFormat="1" applyFont="1" applyFill="1" applyBorder="1" applyAlignment="1">
      <alignment horizontal="center" vertical="center"/>
    </xf>
    <xf numFmtId="0" fontId="20" fillId="0" borderId="16" xfId="50" applyFont="1" applyFill="1" applyBorder="1" applyAlignment="1">
      <alignment horizontal="center" vertical="center"/>
    </xf>
    <xf numFmtId="0" fontId="18" fillId="0" borderId="16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horizontal="left" vertical="center"/>
    </xf>
    <xf numFmtId="0" fontId="19" fillId="0" borderId="16" xfId="50" applyFont="1" applyFill="1" applyBorder="1" applyAlignment="1">
      <alignment horizontal="right" vertical="center"/>
    </xf>
    <xf numFmtId="0" fontId="18" fillId="0" borderId="16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vertical="center"/>
    </xf>
    <xf numFmtId="0" fontId="19" fillId="0" borderId="36" xfId="50" applyFont="1" applyFill="1" applyBorder="1" applyAlignment="1">
      <alignment horizontal="right" vertical="center"/>
    </xf>
    <xf numFmtId="0" fontId="18" fillId="0" borderId="36" xfId="50" applyFont="1" applyFill="1" applyBorder="1" applyAlignment="1">
      <alignment vertical="center"/>
    </xf>
    <xf numFmtId="0" fontId="20" fillId="0" borderId="36" xfId="50" applyFont="1" applyFill="1" applyBorder="1" applyAlignment="1">
      <alignment vertical="center"/>
    </xf>
    <xf numFmtId="0" fontId="20" fillId="0" borderId="36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20" fillId="0" borderId="0" xfId="50" applyFont="1" applyFill="1" applyAlignment="1">
      <alignment horizontal="left" vertical="center"/>
    </xf>
    <xf numFmtId="0" fontId="18" fillId="0" borderId="32" xfId="50" applyFont="1" applyFill="1" applyBorder="1" applyAlignment="1">
      <alignment vertical="center"/>
    </xf>
    <xf numFmtId="0" fontId="20" fillId="0" borderId="37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horizontal="center" vertical="center"/>
    </xf>
    <xf numFmtId="0" fontId="20" fillId="0" borderId="16" xfId="50" applyFont="1" applyFill="1" applyBorder="1" applyAlignment="1">
      <alignment horizontal="left" vertical="center"/>
    </xf>
    <xf numFmtId="0" fontId="20" fillId="0" borderId="16" xfId="50" applyFont="1" applyFill="1" applyBorder="1" applyAlignment="1">
      <alignment vertical="center"/>
    </xf>
    <xf numFmtId="0" fontId="20" fillId="0" borderId="39" xfId="50" applyFont="1" applyFill="1" applyBorder="1" applyAlignment="1">
      <alignment horizontal="center" vertical="center"/>
    </xf>
    <xf numFmtId="0" fontId="20" fillId="0" borderId="40" xfId="50" applyFont="1" applyFill="1" applyBorder="1" applyAlignment="1">
      <alignment horizontal="center" vertical="center"/>
    </xf>
    <xf numFmtId="0" fontId="12" fillId="0" borderId="41" xfId="50" applyFont="1" applyFill="1" applyBorder="1" applyAlignment="1">
      <alignment horizontal="left" vertical="center"/>
    </xf>
    <xf numFmtId="0" fontId="12" fillId="0" borderId="40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 wrapText="1"/>
    </xf>
    <xf numFmtId="0" fontId="20" fillId="0" borderId="16" xfId="50" applyFont="1" applyFill="1" applyBorder="1" applyAlignment="1">
      <alignment horizontal="left" vertical="center" wrapText="1"/>
    </xf>
    <xf numFmtId="0" fontId="18" fillId="0" borderId="35" xfId="50" applyFont="1" applyFill="1" applyBorder="1" applyAlignment="1">
      <alignment horizontal="left" vertical="center"/>
    </xf>
    <xf numFmtId="0" fontId="16" fillId="0" borderId="36" xfId="50" applyFill="1" applyBorder="1" applyAlignment="1">
      <alignment horizontal="center" vertical="center"/>
    </xf>
    <xf numFmtId="0" fontId="18" fillId="0" borderId="42" xfId="50" applyFont="1" applyFill="1" applyBorder="1" applyAlignment="1">
      <alignment horizontal="center" vertical="center"/>
    </xf>
    <xf numFmtId="0" fontId="18" fillId="0" borderId="43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6" fillId="0" borderId="41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21" fillId="0" borderId="41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12" fillId="0" borderId="32" xfId="50" applyFont="1" applyFill="1" applyBorder="1" applyAlignment="1">
      <alignment horizontal="left" vertical="center"/>
    </xf>
    <xf numFmtId="0" fontId="12" fillId="0" borderId="33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 wrapText="1"/>
    </xf>
    <xf numFmtId="0" fontId="18" fillId="0" borderId="16" xfId="50" applyFont="1" applyFill="1" applyBorder="1" applyAlignment="1">
      <alignment horizontal="left" vertical="center" wrapText="1"/>
    </xf>
    <xf numFmtId="0" fontId="20" fillId="0" borderId="36" xfId="50" applyFont="1" applyFill="1" applyBorder="1" applyAlignment="1">
      <alignment horizontal="center" vertical="center"/>
    </xf>
    <xf numFmtId="58" fontId="20" fillId="0" borderId="36" xfId="50" applyNumberFormat="1" applyFont="1" applyFill="1" applyBorder="1" applyAlignment="1">
      <alignment vertical="center"/>
    </xf>
    <xf numFmtId="0" fontId="18" fillId="0" borderId="36" xfId="50" applyFont="1" applyFill="1" applyBorder="1" applyAlignment="1">
      <alignment horizontal="center" vertical="center"/>
    </xf>
    <xf numFmtId="0" fontId="20" fillId="0" borderId="47" xfId="50" applyFont="1" applyFill="1" applyBorder="1" applyAlignment="1">
      <alignment horizontal="center" vertical="center"/>
    </xf>
    <xf numFmtId="0" fontId="18" fillId="0" borderId="48" xfId="50" applyFont="1" applyFill="1" applyBorder="1" applyAlignment="1">
      <alignment horizontal="center" vertical="center"/>
    </xf>
    <xf numFmtId="0" fontId="20" fillId="0" borderId="48" xfId="50" applyFont="1" applyFill="1" applyBorder="1" applyAlignment="1">
      <alignment horizontal="left" vertical="center"/>
    </xf>
    <xf numFmtId="0" fontId="20" fillId="0" borderId="49" xfId="50" applyFont="1" applyFill="1" applyBorder="1" applyAlignment="1">
      <alignment horizontal="left" vertical="center"/>
    </xf>
    <xf numFmtId="0" fontId="20" fillId="0" borderId="50" xfId="50" applyFont="1" applyFill="1" applyBorder="1" applyAlignment="1">
      <alignment horizontal="center" vertical="center"/>
    </xf>
    <xf numFmtId="0" fontId="20" fillId="0" borderId="51" xfId="50" applyFont="1" applyFill="1" applyBorder="1" applyAlignment="1">
      <alignment horizontal="center" vertical="center"/>
    </xf>
    <xf numFmtId="0" fontId="12" fillId="0" borderId="51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20" fillId="0" borderId="51" xfId="50" applyFont="1" applyFill="1" applyBorder="1" applyAlignment="1">
      <alignment horizontal="left" vertical="center"/>
    </xf>
    <xf numFmtId="0" fontId="20" fillId="0" borderId="48" xfId="50" applyFont="1" applyFill="1" applyBorder="1" applyAlignment="1">
      <alignment horizontal="left" vertical="center" wrapText="1"/>
    </xf>
    <xf numFmtId="0" fontId="16" fillId="0" borderId="49" xfId="50" applyFill="1" applyBorder="1" applyAlignment="1">
      <alignment horizontal="center" vertical="center"/>
    </xf>
    <xf numFmtId="0" fontId="18" fillId="0" borderId="50" xfId="50" applyFont="1" applyFill="1" applyBorder="1" applyAlignment="1">
      <alignment horizontal="left" vertical="center"/>
    </xf>
    <xf numFmtId="0" fontId="16" fillId="0" borderId="51" xfId="50" applyFont="1" applyFill="1" applyBorder="1" applyAlignment="1">
      <alignment horizontal="left" vertical="center"/>
    </xf>
    <xf numFmtId="0" fontId="20" fillId="0" borderId="52" xfId="50" applyFont="1" applyFill="1" applyBorder="1" applyAlignment="1">
      <alignment horizontal="left" vertical="center"/>
    </xf>
    <xf numFmtId="0" fontId="12" fillId="0" borderId="47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 wrapText="1"/>
    </xf>
    <xf numFmtId="0" fontId="20" fillId="0" borderId="49" xfId="50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6" fillId="0" borderId="0" xfId="50" applyFont="1" applyAlignment="1">
      <alignment horizontal="left" vertical="center"/>
    </xf>
    <xf numFmtId="0" fontId="16" fillId="0" borderId="0" xfId="50" applyFont="1" applyBorder="1" applyAlignment="1">
      <alignment horizontal="left" vertical="center"/>
    </xf>
    <xf numFmtId="0" fontId="23" fillId="0" borderId="31" xfId="50" applyFont="1" applyBorder="1" applyAlignment="1">
      <alignment horizontal="center" vertical="top"/>
    </xf>
    <xf numFmtId="0" fontId="21" fillId="0" borderId="53" xfId="50" applyFont="1" applyBorder="1" applyAlignment="1">
      <alignment horizontal="left" vertical="center"/>
    </xf>
    <xf numFmtId="0" fontId="19" fillId="0" borderId="54" xfId="50" applyFont="1" applyBorder="1" applyAlignment="1">
      <alignment horizontal="center" vertical="center"/>
    </xf>
    <xf numFmtId="0" fontId="21" fillId="0" borderId="54" xfId="50" applyFont="1" applyBorder="1" applyAlignment="1">
      <alignment horizontal="center" vertical="center"/>
    </xf>
    <xf numFmtId="0" fontId="12" fillId="0" borderId="54" xfId="50" applyFont="1" applyBorder="1" applyAlignment="1">
      <alignment horizontal="left" vertical="center"/>
    </xf>
    <xf numFmtId="0" fontId="12" fillId="0" borderId="32" xfId="50" applyFont="1" applyBorder="1" applyAlignment="1">
      <alignment horizontal="center" vertical="center"/>
    </xf>
    <xf numFmtId="0" fontId="12" fillId="0" borderId="33" xfId="50" applyFont="1" applyBorder="1" applyAlignment="1">
      <alignment horizontal="center" vertical="center"/>
    </xf>
    <xf numFmtId="0" fontId="12" fillId="0" borderId="47" xfId="50" applyFont="1" applyBorder="1" applyAlignment="1">
      <alignment horizontal="center" vertical="center"/>
    </xf>
    <xf numFmtId="0" fontId="21" fillId="0" borderId="32" xfId="50" applyFont="1" applyBorder="1" applyAlignment="1">
      <alignment horizontal="center" vertical="center"/>
    </xf>
    <xf numFmtId="0" fontId="21" fillId="0" borderId="33" xfId="50" applyFont="1" applyBorder="1" applyAlignment="1">
      <alignment horizontal="center" vertical="center"/>
    </xf>
    <xf numFmtId="0" fontId="21" fillId="0" borderId="47" xfId="50" applyFont="1" applyBorder="1" applyAlignment="1">
      <alignment horizontal="center" vertical="center"/>
    </xf>
    <xf numFmtId="0" fontId="12" fillId="0" borderId="34" xfId="50" applyFont="1" applyBorder="1" applyAlignment="1">
      <alignment horizontal="left" vertical="center"/>
    </xf>
    <xf numFmtId="0" fontId="19" fillId="0" borderId="16" xfId="50" applyFont="1" applyBorder="1" applyAlignment="1">
      <alignment horizontal="left" vertical="center"/>
    </xf>
    <xf numFmtId="0" fontId="19" fillId="0" borderId="48" xfId="50" applyFont="1" applyBorder="1" applyAlignment="1">
      <alignment horizontal="left" vertical="center"/>
    </xf>
    <xf numFmtId="0" fontId="12" fillId="0" borderId="16" xfId="50" applyFont="1" applyBorder="1" applyAlignment="1">
      <alignment horizontal="left" vertical="center"/>
    </xf>
    <xf numFmtId="14" fontId="19" fillId="0" borderId="16" xfId="50" applyNumberFormat="1" applyFont="1" applyBorder="1" applyAlignment="1">
      <alignment horizontal="center" vertical="center"/>
    </xf>
    <xf numFmtId="14" fontId="19" fillId="0" borderId="48" xfId="50" applyNumberFormat="1" applyFont="1" applyBorder="1" applyAlignment="1">
      <alignment horizontal="center" vertical="center"/>
    </xf>
    <xf numFmtId="0" fontId="12" fillId="0" borderId="34" xfId="50" applyFont="1" applyBorder="1" applyAlignment="1">
      <alignment vertical="center"/>
    </xf>
    <xf numFmtId="0" fontId="19" fillId="0" borderId="16" xfId="50" applyFont="1" applyBorder="1" applyAlignment="1">
      <alignment vertical="center"/>
    </xf>
    <xf numFmtId="0" fontId="19" fillId="0" borderId="48" xfId="50" applyFont="1" applyBorder="1" applyAlignment="1">
      <alignment vertical="center"/>
    </xf>
    <xf numFmtId="0" fontId="12" fillId="0" borderId="16" xfId="50" applyFont="1" applyBorder="1" applyAlignment="1">
      <alignment vertical="center"/>
    </xf>
    <xf numFmtId="0" fontId="19" fillId="0" borderId="39" xfId="50" applyFont="1" applyBorder="1" applyAlignment="1">
      <alignment horizontal="left" vertical="center"/>
    </xf>
    <xf numFmtId="0" fontId="19" fillId="0" borderId="51" xfId="50" applyFont="1" applyBorder="1" applyAlignment="1">
      <alignment horizontal="left" vertical="center"/>
    </xf>
    <xf numFmtId="0" fontId="16" fillId="0" borderId="16" xfId="50" applyFont="1" applyBorder="1" applyAlignment="1">
      <alignment vertical="center"/>
    </xf>
    <xf numFmtId="0" fontId="12" fillId="0" borderId="35" xfId="50" applyFont="1" applyBorder="1" applyAlignment="1">
      <alignment vertical="center"/>
    </xf>
    <xf numFmtId="0" fontId="19" fillId="0" borderId="36" xfId="50" applyFont="1" applyBorder="1" applyAlignment="1">
      <alignment horizontal="center" vertical="center"/>
    </xf>
    <xf numFmtId="0" fontId="19" fillId="0" borderId="49" xfId="50" applyFont="1" applyBorder="1" applyAlignment="1">
      <alignment horizontal="center" vertical="center"/>
    </xf>
    <xf numFmtId="0" fontId="12" fillId="0" borderId="35" xfId="50" applyFont="1" applyBorder="1" applyAlignment="1">
      <alignment horizontal="left" vertical="center"/>
    </xf>
    <xf numFmtId="0" fontId="12" fillId="0" borderId="36" xfId="50" applyFont="1" applyBorder="1" applyAlignment="1">
      <alignment horizontal="left" vertical="center"/>
    </xf>
    <xf numFmtId="14" fontId="19" fillId="0" borderId="36" xfId="50" applyNumberFormat="1" applyFont="1" applyBorder="1" applyAlignment="1">
      <alignment horizontal="center" vertical="center"/>
    </xf>
    <xf numFmtId="14" fontId="19" fillId="0" borderId="49" xfId="50" applyNumberFormat="1" applyFont="1" applyBorder="1" applyAlignment="1">
      <alignment horizontal="center" vertical="center"/>
    </xf>
    <xf numFmtId="0" fontId="12" fillId="0" borderId="55" xfId="50" applyFont="1" applyBorder="1" applyAlignment="1">
      <alignment horizontal="left" vertical="center"/>
    </xf>
    <xf numFmtId="0" fontId="12" fillId="0" borderId="42" xfId="50" applyFont="1" applyBorder="1" applyAlignment="1">
      <alignment horizontal="left" vertical="center"/>
    </xf>
    <xf numFmtId="0" fontId="21" fillId="0" borderId="56" xfId="50" applyFont="1" applyBorder="1" applyAlignment="1">
      <alignment horizontal="left" vertical="center"/>
    </xf>
    <xf numFmtId="0" fontId="21" fillId="0" borderId="57" xfId="50" applyFont="1" applyBorder="1" applyAlignment="1">
      <alignment horizontal="left" vertical="center"/>
    </xf>
    <xf numFmtId="0" fontId="12" fillId="0" borderId="58" xfId="50" applyFont="1" applyBorder="1" applyAlignment="1">
      <alignment vertical="center"/>
    </xf>
    <xf numFmtId="0" fontId="16" fillId="0" borderId="59" xfId="50" applyFont="1" applyBorder="1" applyAlignment="1">
      <alignment horizontal="left" vertical="center"/>
    </xf>
    <xf numFmtId="0" fontId="19" fillId="0" borderId="59" xfId="50" applyFont="1" applyBorder="1" applyAlignment="1">
      <alignment horizontal="left" vertical="center"/>
    </xf>
    <xf numFmtId="0" fontId="16" fillId="0" borderId="59" xfId="50" applyFont="1" applyBorder="1" applyAlignment="1">
      <alignment vertical="center"/>
    </xf>
    <xf numFmtId="0" fontId="12" fillId="0" borderId="59" xfId="50" applyFont="1" applyBorder="1" applyAlignment="1">
      <alignment vertical="center"/>
    </xf>
    <xf numFmtId="0" fontId="16" fillId="0" borderId="16" xfId="50" applyFont="1" applyBorder="1" applyAlignment="1">
      <alignment horizontal="left" vertical="center"/>
    </xf>
    <xf numFmtId="0" fontId="12" fillId="0" borderId="58" xfId="50" applyFont="1" applyBorder="1" applyAlignment="1">
      <alignment horizontal="center" vertical="center"/>
    </xf>
    <xf numFmtId="0" fontId="19" fillId="0" borderId="59" xfId="50" applyFont="1" applyBorder="1" applyAlignment="1">
      <alignment horizontal="center" vertical="center"/>
    </xf>
    <xf numFmtId="0" fontId="12" fillId="0" borderId="59" xfId="50" applyFont="1" applyBorder="1" applyAlignment="1">
      <alignment horizontal="center" vertical="center"/>
    </xf>
    <xf numFmtId="0" fontId="16" fillId="0" borderId="59" xfId="50" applyFont="1" applyBorder="1" applyAlignment="1">
      <alignment horizontal="center" vertical="center"/>
    </xf>
    <xf numFmtId="0" fontId="12" fillId="0" borderId="34" xfId="50" applyFont="1" applyBorder="1" applyAlignment="1">
      <alignment horizontal="center" vertical="center"/>
    </xf>
    <xf numFmtId="0" fontId="19" fillId="0" borderId="16" xfId="50" applyFont="1" applyBorder="1" applyAlignment="1">
      <alignment horizontal="center" vertical="center"/>
    </xf>
    <xf numFmtId="0" fontId="12" fillId="0" borderId="16" xfId="50" applyFont="1" applyBorder="1" applyAlignment="1">
      <alignment horizontal="center" vertical="center"/>
    </xf>
    <xf numFmtId="0" fontId="16" fillId="0" borderId="16" xfId="50" applyFont="1" applyBorder="1" applyAlignment="1">
      <alignment horizontal="center" vertical="center"/>
    </xf>
    <xf numFmtId="0" fontId="12" fillId="0" borderId="44" xfId="50" applyFont="1" applyBorder="1" applyAlignment="1">
      <alignment horizontal="left" vertical="center" wrapText="1"/>
    </xf>
    <xf numFmtId="0" fontId="12" fillId="0" borderId="45" xfId="50" applyFont="1" applyBorder="1" applyAlignment="1">
      <alignment horizontal="left" vertical="center" wrapText="1"/>
    </xf>
    <xf numFmtId="0" fontId="12" fillId="0" borderId="58" xfId="50" applyFont="1" applyBorder="1" applyAlignment="1">
      <alignment horizontal="left" vertical="center"/>
    </xf>
    <xf numFmtId="0" fontId="12" fillId="0" borderId="59" xfId="50" applyFont="1" applyBorder="1" applyAlignment="1">
      <alignment horizontal="left" vertical="center"/>
    </xf>
    <xf numFmtId="0" fontId="24" fillId="0" borderId="60" xfId="50" applyFont="1" applyBorder="1" applyAlignment="1">
      <alignment horizontal="left" vertical="center" wrapText="1"/>
    </xf>
    <xf numFmtId="0" fontId="19" fillId="0" borderId="34" xfId="50" applyFont="1" applyBorder="1" applyAlignment="1">
      <alignment horizontal="left" vertical="center"/>
    </xf>
    <xf numFmtId="9" fontId="19" fillId="0" borderId="16" xfId="50" applyNumberFormat="1" applyFont="1" applyBorder="1" applyAlignment="1">
      <alignment horizontal="center" vertical="center"/>
    </xf>
    <xf numFmtId="0" fontId="21" fillId="0" borderId="56" xfId="0" applyFont="1" applyBorder="1" applyAlignment="1">
      <alignment horizontal="left" vertical="center"/>
    </xf>
    <xf numFmtId="0" fontId="21" fillId="0" borderId="57" xfId="0" applyFont="1" applyBorder="1" applyAlignment="1">
      <alignment horizontal="left" vertical="center"/>
    </xf>
    <xf numFmtId="9" fontId="19" fillId="0" borderId="43" xfId="50" applyNumberFormat="1" applyFont="1" applyBorder="1" applyAlignment="1">
      <alignment horizontal="left" vertical="center"/>
    </xf>
    <xf numFmtId="9" fontId="19" fillId="0" borderId="38" xfId="50" applyNumberFormat="1" applyFont="1" applyBorder="1" applyAlignment="1">
      <alignment horizontal="left" vertical="center"/>
    </xf>
    <xf numFmtId="9" fontId="19" fillId="0" borderId="44" xfId="50" applyNumberFormat="1" applyFont="1" applyBorder="1" applyAlignment="1">
      <alignment horizontal="left" vertical="center"/>
    </xf>
    <xf numFmtId="9" fontId="19" fillId="0" borderId="45" xfId="50" applyNumberFormat="1" applyFont="1" applyBorder="1" applyAlignment="1">
      <alignment horizontal="left" vertical="center"/>
    </xf>
    <xf numFmtId="0" fontId="18" fillId="0" borderId="58" xfId="50" applyFont="1" applyFill="1" applyBorder="1" applyAlignment="1">
      <alignment horizontal="left" vertical="center"/>
    </xf>
    <xf numFmtId="0" fontId="18" fillId="0" borderId="59" xfId="50" applyFont="1" applyFill="1" applyBorder="1" applyAlignment="1">
      <alignment horizontal="left" vertical="center"/>
    </xf>
    <xf numFmtId="0" fontId="18" fillId="0" borderId="61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/>
    </xf>
    <xf numFmtId="0" fontId="19" fillId="0" borderId="62" xfId="50" applyFont="1" applyFill="1" applyBorder="1" applyAlignment="1">
      <alignment horizontal="left" vertical="center"/>
    </xf>
    <xf numFmtId="0" fontId="19" fillId="0" borderId="63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2" fillId="0" borderId="44" xfId="50" applyFont="1" applyFill="1" applyBorder="1" applyAlignment="1">
      <alignment horizontal="left" vertical="center"/>
    </xf>
    <xf numFmtId="0" fontId="12" fillId="0" borderId="45" xfId="50" applyFont="1" applyFill="1" applyBorder="1" applyAlignment="1">
      <alignment horizontal="left" vertical="center"/>
    </xf>
    <xf numFmtId="0" fontId="21" fillId="0" borderId="53" xfId="50" applyFont="1" applyBorder="1" applyAlignment="1">
      <alignment vertical="center"/>
    </xf>
    <xf numFmtId="0" fontId="25" fillId="0" borderId="57" xfId="50" applyFont="1" applyBorder="1" applyAlignment="1">
      <alignment horizontal="center" vertical="center"/>
    </xf>
    <xf numFmtId="0" fontId="21" fillId="0" borderId="54" xfId="50" applyFont="1" applyBorder="1" applyAlignment="1">
      <alignment vertical="center"/>
    </xf>
    <xf numFmtId="0" fontId="19" fillId="0" borderId="64" xfId="50" applyFont="1" applyBorder="1" applyAlignment="1">
      <alignment vertical="center"/>
    </xf>
    <xf numFmtId="0" fontId="21" fillId="0" borderId="64" xfId="50" applyFont="1" applyBorder="1" applyAlignment="1">
      <alignment vertical="center"/>
    </xf>
    <xf numFmtId="58" fontId="16" fillId="0" borderId="54" xfId="50" applyNumberFormat="1" applyFont="1" applyBorder="1" applyAlignment="1">
      <alignment vertical="center"/>
    </xf>
    <xf numFmtId="0" fontId="21" fillId="0" borderId="42" xfId="50" applyFont="1" applyBorder="1" applyAlignment="1">
      <alignment horizontal="center" vertical="center"/>
    </xf>
    <xf numFmtId="0" fontId="19" fillId="0" borderId="55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6" fillId="0" borderId="64" xfId="50" applyFont="1" applyBorder="1" applyAlignment="1">
      <alignment vertical="center"/>
    </xf>
    <xf numFmtId="0" fontId="16" fillId="0" borderId="54" xfId="50" applyFont="1" applyBorder="1" applyAlignment="1">
      <alignment horizontal="center" vertical="center"/>
    </xf>
    <xf numFmtId="0" fontId="16" fillId="0" borderId="65" xfId="50" applyFont="1" applyBorder="1" applyAlignment="1">
      <alignment horizontal="center" vertical="center"/>
    </xf>
    <xf numFmtId="0" fontId="19" fillId="0" borderId="36" xfId="50" applyFont="1" applyBorder="1" applyAlignment="1">
      <alignment horizontal="left" vertical="center"/>
    </xf>
    <xf numFmtId="0" fontId="19" fillId="0" borderId="49" xfId="50" applyFont="1" applyBorder="1" applyAlignment="1">
      <alignment horizontal="left" vertical="center"/>
    </xf>
    <xf numFmtId="0" fontId="12" fillId="0" borderId="66" xfId="50" applyFont="1" applyBorder="1" applyAlignment="1">
      <alignment horizontal="left" vertical="center"/>
    </xf>
    <xf numFmtId="0" fontId="21" fillId="0" borderId="67" xfId="50" applyFont="1" applyBorder="1" applyAlignment="1">
      <alignment horizontal="left" vertical="center"/>
    </xf>
    <xf numFmtId="0" fontId="19" fillId="0" borderId="68" xfId="50" applyFont="1" applyBorder="1" applyAlignment="1">
      <alignment horizontal="left" vertical="center"/>
    </xf>
    <xf numFmtId="0" fontId="12" fillId="0" borderId="49" xfId="50" applyFont="1" applyBorder="1" applyAlignment="1">
      <alignment horizontal="left" vertical="center"/>
    </xf>
    <xf numFmtId="0" fontId="12" fillId="0" borderId="0" xfId="50" applyFont="1" applyBorder="1" applyAlignment="1">
      <alignment vertical="center"/>
    </xf>
    <xf numFmtId="0" fontId="12" fillId="0" borderId="52" xfId="50" applyFont="1" applyBorder="1" applyAlignment="1">
      <alignment horizontal="left" vertical="center" wrapText="1"/>
    </xf>
    <xf numFmtId="0" fontId="12" fillId="0" borderId="68" xfId="50" applyFont="1" applyBorder="1" applyAlignment="1">
      <alignment horizontal="left" vertical="center"/>
    </xf>
    <xf numFmtId="0" fontId="18" fillId="0" borderId="48" xfId="50" applyFont="1" applyBorder="1" applyAlignment="1">
      <alignment horizontal="left" vertical="center"/>
    </xf>
    <xf numFmtId="0" fontId="26" fillId="0" borderId="48" xfId="50" applyFont="1" applyBorder="1" applyAlignment="1">
      <alignment horizontal="left" vertical="center" wrapText="1"/>
    </xf>
    <xf numFmtId="0" fontId="26" fillId="0" borderId="48" xfId="50" applyFont="1" applyBorder="1" applyAlignment="1">
      <alignment horizontal="left" vertical="center"/>
    </xf>
    <xf numFmtId="0" fontId="20" fillId="0" borderId="48" xfId="50" applyFont="1" applyBorder="1" applyAlignment="1">
      <alignment horizontal="left" vertical="center"/>
    </xf>
    <xf numFmtId="0" fontId="21" fillId="0" borderId="67" xfId="0" applyFont="1" applyBorder="1" applyAlignment="1">
      <alignment horizontal="left" vertical="center"/>
    </xf>
    <xf numFmtId="9" fontId="19" fillId="0" borderId="50" xfId="50" applyNumberFormat="1" applyFont="1" applyBorder="1" applyAlignment="1">
      <alignment horizontal="left" vertical="center"/>
    </xf>
    <xf numFmtId="9" fontId="19" fillId="0" borderId="52" xfId="50" applyNumberFormat="1" applyFont="1" applyBorder="1" applyAlignment="1">
      <alignment horizontal="left" vertical="center"/>
    </xf>
    <xf numFmtId="0" fontId="18" fillId="0" borderId="68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9" fillId="0" borderId="69" xfId="50" applyFont="1" applyFill="1" applyBorder="1" applyAlignment="1">
      <alignment horizontal="left" vertical="center"/>
    </xf>
    <xf numFmtId="0" fontId="19" fillId="0" borderId="51" xfId="50" applyFont="1" applyFill="1" applyBorder="1" applyAlignment="1">
      <alignment horizontal="left" vertical="center"/>
    </xf>
    <xf numFmtId="0" fontId="12" fillId="0" borderId="52" xfId="50" applyFont="1" applyFill="1" applyBorder="1" applyAlignment="1">
      <alignment horizontal="left" vertical="center"/>
    </xf>
    <xf numFmtId="0" fontId="21" fillId="0" borderId="70" xfId="50" applyFont="1" applyBorder="1" applyAlignment="1">
      <alignment horizontal="center" vertical="center"/>
    </xf>
    <xf numFmtId="0" fontId="19" fillId="0" borderId="64" xfId="50" applyFont="1" applyBorder="1" applyAlignment="1">
      <alignment horizontal="center" vertical="center"/>
    </xf>
    <xf numFmtId="0" fontId="19" fillId="0" borderId="66" xfId="50" applyFont="1" applyBorder="1" applyAlignment="1">
      <alignment horizontal="center" vertical="center"/>
    </xf>
    <xf numFmtId="0" fontId="19" fillId="0" borderId="66" xfId="50" applyFont="1" applyFill="1" applyBorder="1" applyAlignment="1">
      <alignment horizontal="left" vertical="center"/>
    </xf>
    <xf numFmtId="0" fontId="27" fillId="0" borderId="71" xfId="0" applyFont="1" applyBorder="1" applyAlignment="1">
      <alignment horizontal="center" vertical="center" wrapText="1"/>
    </xf>
    <xf numFmtId="0" fontId="27" fillId="0" borderId="72" xfId="0" applyFont="1" applyBorder="1" applyAlignment="1">
      <alignment horizontal="center" vertical="center" wrapText="1"/>
    </xf>
    <xf numFmtId="0" fontId="28" fillId="0" borderId="14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0" fontId="28" fillId="4" borderId="2" xfId="0" applyFont="1" applyFill="1" applyBorder="1"/>
    <xf numFmtId="0" fontId="0" fillId="0" borderId="14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7" fillId="0" borderId="75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/>
    </xf>
    <xf numFmtId="0" fontId="28" fillId="0" borderId="77" xfId="0" applyFont="1" applyBorder="1"/>
    <xf numFmtId="0" fontId="0" fillId="0" borderId="77" xfId="0" applyBorder="1"/>
    <xf numFmtId="0" fontId="0" fillId="0" borderId="78" xfId="0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295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6652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6652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0208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295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54342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01027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40092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15290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1015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1015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15290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1015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84860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84860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698182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84860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8103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6104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6104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581025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29577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98182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98182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6104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8103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8103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2432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174625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225425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301625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174625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174625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1320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6804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6804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40233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1320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96" t="s">
        <v>0</v>
      </c>
      <c r="C2" s="297"/>
      <c r="D2" s="297"/>
      <c r="E2" s="297"/>
      <c r="F2" s="297"/>
      <c r="G2" s="297"/>
      <c r="H2" s="297"/>
      <c r="I2" s="311"/>
    </row>
    <row r="3" ht="27.95" customHeight="1" spans="2:9">
      <c r="B3" s="298"/>
      <c r="C3" s="299"/>
      <c r="D3" s="300" t="s">
        <v>1</v>
      </c>
      <c r="E3" s="301"/>
      <c r="F3" s="302" t="s">
        <v>2</v>
      </c>
      <c r="G3" s="303"/>
      <c r="H3" s="300" t="s">
        <v>3</v>
      </c>
      <c r="I3" s="312"/>
    </row>
    <row r="4" ht="27.95" customHeight="1" spans="2:9">
      <c r="B4" s="298" t="s">
        <v>4</v>
      </c>
      <c r="C4" s="299" t="s">
        <v>5</v>
      </c>
      <c r="D4" s="299" t="s">
        <v>6</v>
      </c>
      <c r="E4" s="299" t="s">
        <v>7</v>
      </c>
      <c r="F4" s="304" t="s">
        <v>6</v>
      </c>
      <c r="G4" s="304" t="s">
        <v>7</v>
      </c>
      <c r="H4" s="299" t="s">
        <v>6</v>
      </c>
      <c r="I4" s="313" t="s">
        <v>7</v>
      </c>
    </row>
    <row r="5" ht="27.95" customHeight="1" spans="2:9">
      <c r="B5" s="305" t="s">
        <v>8</v>
      </c>
      <c r="C5" s="9">
        <v>13</v>
      </c>
      <c r="D5" s="9">
        <v>0</v>
      </c>
      <c r="E5" s="9">
        <v>1</v>
      </c>
      <c r="F5" s="306">
        <v>0</v>
      </c>
      <c r="G5" s="306">
        <v>1</v>
      </c>
      <c r="H5" s="9">
        <v>1</v>
      </c>
      <c r="I5" s="314">
        <v>2</v>
      </c>
    </row>
    <row r="6" ht="27.95" customHeight="1" spans="2:9">
      <c r="B6" s="305" t="s">
        <v>9</v>
      </c>
      <c r="C6" s="9">
        <v>20</v>
      </c>
      <c r="D6" s="9">
        <v>0</v>
      </c>
      <c r="E6" s="9">
        <v>1</v>
      </c>
      <c r="F6" s="306">
        <v>1</v>
      </c>
      <c r="G6" s="306">
        <v>2</v>
      </c>
      <c r="H6" s="9">
        <v>2</v>
      </c>
      <c r="I6" s="314">
        <v>3</v>
      </c>
    </row>
    <row r="7" ht="27.95" customHeight="1" spans="2:9">
      <c r="B7" s="305" t="s">
        <v>10</v>
      </c>
      <c r="C7" s="9">
        <v>32</v>
      </c>
      <c r="D7" s="9">
        <v>0</v>
      </c>
      <c r="E7" s="9">
        <v>1</v>
      </c>
      <c r="F7" s="306">
        <v>2</v>
      </c>
      <c r="G7" s="306">
        <v>3</v>
      </c>
      <c r="H7" s="9">
        <v>3</v>
      </c>
      <c r="I7" s="314">
        <v>4</v>
      </c>
    </row>
    <row r="8" ht="27.95" customHeight="1" spans="2:9">
      <c r="B8" s="305" t="s">
        <v>11</v>
      </c>
      <c r="C8" s="9">
        <v>50</v>
      </c>
      <c r="D8" s="9">
        <v>1</v>
      </c>
      <c r="E8" s="9">
        <v>2</v>
      </c>
      <c r="F8" s="306">
        <v>3</v>
      </c>
      <c r="G8" s="306">
        <v>4</v>
      </c>
      <c r="H8" s="9">
        <v>5</v>
      </c>
      <c r="I8" s="314">
        <v>6</v>
      </c>
    </row>
    <row r="9" ht="27.95" customHeight="1" spans="2:9">
      <c r="B9" s="305" t="s">
        <v>12</v>
      </c>
      <c r="C9" s="9">
        <v>80</v>
      </c>
      <c r="D9" s="9">
        <v>2</v>
      </c>
      <c r="E9" s="9">
        <v>3</v>
      </c>
      <c r="F9" s="306">
        <v>5</v>
      </c>
      <c r="G9" s="306">
        <v>6</v>
      </c>
      <c r="H9" s="9">
        <v>7</v>
      </c>
      <c r="I9" s="314">
        <v>8</v>
      </c>
    </row>
    <row r="10" ht="27.95" customHeight="1" spans="2:9">
      <c r="B10" s="305" t="s">
        <v>13</v>
      </c>
      <c r="C10" s="9">
        <v>125</v>
      </c>
      <c r="D10" s="9">
        <v>3</v>
      </c>
      <c r="E10" s="9">
        <v>4</v>
      </c>
      <c r="F10" s="306">
        <v>7</v>
      </c>
      <c r="G10" s="306">
        <v>8</v>
      </c>
      <c r="H10" s="9">
        <v>10</v>
      </c>
      <c r="I10" s="314">
        <v>11</v>
      </c>
    </row>
    <row r="11" ht="27.95" customHeight="1" spans="2:9">
      <c r="B11" s="305" t="s">
        <v>14</v>
      </c>
      <c r="C11" s="9">
        <v>200</v>
      </c>
      <c r="D11" s="9">
        <v>5</v>
      </c>
      <c r="E11" s="9">
        <v>6</v>
      </c>
      <c r="F11" s="306">
        <v>10</v>
      </c>
      <c r="G11" s="306">
        <v>11</v>
      </c>
      <c r="H11" s="9">
        <v>14</v>
      </c>
      <c r="I11" s="314">
        <v>15</v>
      </c>
    </row>
    <row r="12" ht="27.95" customHeight="1" spans="2:9">
      <c r="B12" s="307" t="s">
        <v>15</v>
      </c>
      <c r="C12" s="308">
        <v>315</v>
      </c>
      <c r="D12" s="308">
        <v>7</v>
      </c>
      <c r="E12" s="308">
        <v>8</v>
      </c>
      <c r="F12" s="309">
        <v>14</v>
      </c>
      <c r="G12" s="309">
        <v>15</v>
      </c>
      <c r="H12" s="308">
        <v>21</v>
      </c>
      <c r="I12" s="315">
        <v>22</v>
      </c>
    </row>
    <row r="14" customFormat="1" spans="2:4">
      <c r="B14" s="310" t="s">
        <v>16</v>
      </c>
      <c r="C14" s="310"/>
      <c r="D14" s="310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A3" sqref="A3:K7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271</v>
      </c>
      <c r="B2" s="5" t="s">
        <v>241</v>
      </c>
      <c r="C2" s="5" t="s">
        <v>237</v>
      </c>
      <c r="D2" s="5" t="s">
        <v>238</v>
      </c>
      <c r="E2" s="5" t="s">
        <v>239</v>
      </c>
      <c r="F2" s="5" t="s">
        <v>240</v>
      </c>
      <c r="G2" s="4" t="s">
        <v>299</v>
      </c>
      <c r="H2" s="4" t="s">
        <v>300</v>
      </c>
      <c r="I2" s="4" t="s">
        <v>301</v>
      </c>
      <c r="J2" s="4" t="s">
        <v>302</v>
      </c>
      <c r="K2" s="5" t="s">
        <v>277</v>
      </c>
      <c r="L2" s="5" t="s">
        <v>250</v>
      </c>
    </row>
    <row r="3" spans="1:12">
      <c r="A3" s="9"/>
      <c r="B3" s="9"/>
      <c r="C3" s="9"/>
      <c r="D3" s="9"/>
      <c r="E3" s="9"/>
      <c r="F3" s="10"/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257</v>
      </c>
      <c r="B11" s="12"/>
      <c r="C11" s="12"/>
      <c r="D11" s="12"/>
      <c r="E11" s="13"/>
      <c r="F11" s="14"/>
      <c r="G11" s="20"/>
      <c r="H11" s="11" t="s">
        <v>258</v>
      </c>
      <c r="I11" s="12"/>
      <c r="J11" s="12"/>
      <c r="K11" s="12"/>
      <c r="L11" s="19"/>
    </row>
    <row r="12" ht="79.5" customHeight="1" spans="1:12">
      <c r="A12" s="15" t="s">
        <v>303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B18" sqref="B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304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236</v>
      </c>
      <c r="B2" s="5" t="s">
        <v>241</v>
      </c>
      <c r="C2" s="5" t="s">
        <v>278</v>
      </c>
      <c r="D2" s="5" t="s">
        <v>239</v>
      </c>
      <c r="E2" s="5" t="s">
        <v>240</v>
      </c>
      <c r="F2" s="4" t="s">
        <v>305</v>
      </c>
      <c r="G2" s="4" t="s">
        <v>262</v>
      </c>
      <c r="H2" s="6" t="s">
        <v>263</v>
      </c>
      <c r="I2" s="17" t="s">
        <v>265</v>
      </c>
    </row>
    <row r="3" s="1" customFormat="1" ht="16.5" spans="1:9">
      <c r="A3" s="4"/>
      <c r="B3" s="7"/>
      <c r="C3" s="7"/>
      <c r="D3" s="7"/>
      <c r="E3" s="7"/>
      <c r="F3" s="4" t="s">
        <v>306</v>
      </c>
      <c r="G3" s="4" t="s">
        <v>266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257</v>
      </c>
      <c r="B12" s="12"/>
      <c r="C12" s="12"/>
      <c r="D12" s="13"/>
      <c r="E12" s="14"/>
      <c r="F12" s="11" t="s">
        <v>258</v>
      </c>
      <c r="G12" s="12"/>
      <c r="H12" s="13"/>
      <c r="I12" s="19"/>
    </row>
    <row r="13" ht="52.5" customHeight="1" spans="1:9">
      <c r="A13" s="15" t="s">
        <v>307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0" workbookViewId="0">
      <selection activeCell="B5" sqref="B5:C5"/>
    </sheetView>
  </sheetViews>
  <sheetFormatPr defaultColWidth="10.375" defaultRowHeight="16.5" customHeight="1"/>
  <cols>
    <col min="1" max="9" width="10.375" style="184"/>
    <col min="10" max="10" width="8.875" style="184" customWidth="1"/>
    <col min="11" max="11" width="12" style="184" customWidth="1"/>
    <col min="12" max="16384" width="10.375" style="184"/>
  </cols>
  <sheetData>
    <row r="1" s="184" customFormat="1" ht="21" spans="1:11">
      <c r="A1" s="186" t="s">
        <v>17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="184" customFormat="1" ht="15" spans="1:11">
      <c r="A2" s="187" t="s">
        <v>18</v>
      </c>
      <c r="B2" s="188" t="s">
        <v>19</v>
      </c>
      <c r="C2" s="188"/>
      <c r="D2" s="189" t="s">
        <v>20</v>
      </c>
      <c r="E2" s="189"/>
      <c r="F2" s="188" t="s">
        <v>21</v>
      </c>
      <c r="G2" s="188"/>
      <c r="H2" s="190" t="s">
        <v>22</v>
      </c>
      <c r="I2" s="269" t="s">
        <v>21</v>
      </c>
      <c r="J2" s="269"/>
      <c r="K2" s="270"/>
    </row>
    <row r="3" s="184" customFormat="1" ht="14.25" spans="1:11">
      <c r="A3" s="191" t="s">
        <v>23</v>
      </c>
      <c r="B3" s="192"/>
      <c r="C3" s="193"/>
      <c r="D3" s="194" t="s">
        <v>24</v>
      </c>
      <c r="E3" s="195"/>
      <c r="F3" s="195"/>
      <c r="G3" s="196"/>
      <c r="H3" s="194" t="s">
        <v>25</v>
      </c>
      <c r="I3" s="195"/>
      <c r="J3" s="195"/>
      <c r="K3" s="196"/>
    </row>
    <row r="4" s="184" customFormat="1" ht="14.25" spans="1:11">
      <c r="A4" s="197" t="s">
        <v>26</v>
      </c>
      <c r="B4" s="198" t="s">
        <v>27</v>
      </c>
      <c r="C4" s="199"/>
      <c r="D4" s="197" t="s">
        <v>28</v>
      </c>
      <c r="E4" s="200"/>
      <c r="F4" s="201" t="s">
        <v>29</v>
      </c>
      <c r="G4" s="202"/>
      <c r="H4" s="197" t="s">
        <v>30</v>
      </c>
      <c r="I4" s="200"/>
      <c r="J4" s="198" t="s">
        <v>31</v>
      </c>
      <c r="K4" s="199" t="s">
        <v>32</v>
      </c>
    </row>
    <row r="5" s="184" customFormat="1" ht="14.25" spans="1:11">
      <c r="A5" s="203" t="s">
        <v>33</v>
      </c>
      <c r="B5" s="198" t="s">
        <v>34</v>
      </c>
      <c r="C5" s="199"/>
      <c r="D5" s="197" t="s">
        <v>35</v>
      </c>
      <c r="E5" s="200"/>
      <c r="F5" s="201" t="s">
        <v>36</v>
      </c>
      <c r="G5" s="202"/>
      <c r="H5" s="197" t="s">
        <v>37</v>
      </c>
      <c r="I5" s="200"/>
      <c r="J5" s="198" t="s">
        <v>31</v>
      </c>
      <c r="K5" s="199" t="s">
        <v>32</v>
      </c>
    </row>
    <row r="6" s="184" customFormat="1" ht="14.25" spans="1:11">
      <c r="A6" s="197" t="s">
        <v>38</v>
      </c>
      <c r="B6" s="204">
        <v>2</v>
      </c>
      <c r="C6" s="205">
        <v>6</v>
      </c>
      <c r="D6" s="203" t="s">
        <v>39</v>
      </c>
      <c r="E6" s="206"/>
      <c r="F6" s="201" t="s">
        <v>40</v>
      </c>
      <c r="G6" s="202"/>
      <c r="H6" s="197" t="s">
        <v>41</v>
      </c>
      <c r="I6" s="200"/>
      <c r="J6" s="198" t="s">
        <v>31</v>
      </c>
      <c r="K6" s="199" t="s">
        <v>32</v>
      </c>
    </row>
    <row r="7" s="184" customFormat="1" ht="14.25" spans="1:11">
      <c r="A7" s="197" t="s">
        <v>42</v>
      </c>
      <c r="B7" s="207">
        <v>1652</v>
      </c>
      <c r="C7" s="208"/>
      <c r="D7" s="203" t="s">
        <v>43</v>
      </c>
      <c r="E7" s="209"/>
      <c r="F7" s="201" t="s">
        <v>44</v>
      </c>
      <c r="G7" s="202"/>
      <c r="H7" s="197" t="s">
        <v>45</v>
      </c>
      <c r="I7" s="200"/>
      <c r="J7" s="198" t="s">
        <v>31</v>
      </c>
      <c r="K7" s="199" t="s">
        <v>32</v>
      </c>
    </row>
    <row r="8" s="184" customFormat="1" ht="15" spans="1:11">
      <c r="A8" s="210"/>
      <c r="B8" s="211"/>
      <c r="C8" s="212"/>
      <c r="D8" s="213" t="s">
        <v>46</v>
      </c>
      <c r="E8" s="214"/>
      <c r="F8" s="215" t="s">
        <v>47</v>
      </c>
      <c r="G8" s="216"/>
      <c r="H8" s="213" t="s">
        <v>48</v>
      </c>
      <c r="I8" s="214"/>
      <c r="J8" s="271" t="s">
        <v>31</v>
      </c>
      <c r="K8" s="272" t="s">
        <v>32</v>
      </c>
    </row>
    <row r="9" s="184" customFormat="1" ht="15" spans="1:11">
      <c r="A9" s="217" t="s">
        <v>49</v>
      </c>
      <c r="B9" s="218"/>
      <c r="C9" s="218"/>
      <c r="D9" s="218"/>
      <c r="E9" s="218"/>
      <c r="F9" s="218"/>
      <c r="G9" s="218"/>
      <c r="H9" s="218"/>
      <c r="I9" s="218"/>
      <c r="J9" s="218"/>
      <c r="K9" s="273"/>
    </row>
    <row r="10" s="184" customFormat="1" ht="15" spans="1:11">
      <c r="A10" s="219" t="s">
        <v>50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74"/>
    </row>
    <row r="11" s="184" customFormat="1" ht="14.25" spans="1:11">
      <c r="A11" s="221" t="s">
        <v>51</v>
      </c>
      <c r="B11" s="222" t="s">
        <v>52</v>
      </c>
      <c r="C11" s="223" t="s">
        <v>53</v>
      </c>
      <c r="D11" s="224"/>
      <c r="E11" s="225" t="s">
        <v>54</v>
      </c>
      <c r="F11" s="222" t="s">
        <v>52</v>
      </c>
      <c r="G11" s="223" t="s">
        <v>53</v>
      </c>
      <c r="H11" s="223" t="s">
        <v>55</v>
      </c>
      <c r="I11" s="225" t="s">
        <v>56</v>
      </c>
      <c r="J11" s="222" t="s">
        <v>52</v>
      </c>
      <c r="K11" s="275" t="s">
        <v>53</v>
      </c>
    </row>
    <row r="12" s="184" customFormat="1" ht="14.25" spans="1:11">
      <c r="A12" s="203" t="s">
        <v>57</v>
      </c>
      <c r="B12" s="226" t="s">
        <v>52</v>
      </c>
      <c r="C12" s="198" t="s">
        <v>53</v>
      </c>
      <c r="D12" s="209"/>
      <c r="E12" s="206" t="s">
        <v>58</v>
      </c>
      <c r="F12" s="226" t="s">
        <v>52</v>
      </c>
      <c r="G12" s="198" t="s">
        <v>53</v>
      </c>
      <c r="H12" s="198" t="s">
        <v>55</v>
      </c>
      <c r="I12" s="206" t="s">
        <v>59</v>
      </c>
      <c r="J12" s="226" t="s">
        <v>52</v>
      </c>
      <c r="K12" s="199" t="s">
        <v>53</v>
      </c>
    </row>
    <row r="13" s="184" customFormat="1" ht="14.25" spans="1:11">
      <c r="A13" s="203" t="s">
        <v>60</v>
      </c>
      <c r="B13" s="226" t="s">
        <v>52</v>
      </c>
      <c r="C13" s="198" t="s">
        <v>53</v>
      </c>
      <c r="D13" s="209"/>
      <c r="E13" s="206" t="s">
        <v>61</v>
      </c>
      <c r="F13" s="198" t="s">
        <v>62</v>
      </c>
      <c r="G13" s="198" t="s">
        <v>63</v>
      </c>
      <c r="H13" s="198" t="s">
        <v>55</v>
      </c>
      <c r="I13" s="206" t="s">
        <v>64</v>
      </c>
      <c r="J13" s="226" t="s">
        <v>52</v>
      </c>
      <c r="K13" s="199" t="s">
        <v>53</v>
      </c>
    </row>
    <row r="14" s="184" customFormat="1" ht="15" spans="1:11">
      <c r="A14" s="213" t="s">
        <v>65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76"/>
    </row>
    <row r="15" s="184" customFormat="1" ht="15" spans="1:11">
      <c r="A15" s="219" t="s">
        <v>66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74"/>
    </row>
    <row r="16" s="184" customFormat="1" ht="14.25" spans="1:11">
      <c r="A16" s="227" t="s">
        <v>67</v>
      </c>
      <c r="B16" s="223" t="s">
        <v>62</v>
      </c>
      <c r="C16" s="223" t="s">
        <v>63</v>
      </c>
      <c r="D16" s="228"/>
      <c r="E16" s="229" t="s">
        <v>68</v>
      </c>
      <c r="F16" s="223" t="s">
        <v>62</v>
      </c>
      <c r="G16" s="223" t="s">
        <v>63</v>
      </c>
      <c r="H16" s="230"/>
      <c r="I16" s="229" t="s">
        <v>69</v>
      </c>
      <c r="J16" s="223" t="s">
        <v>62</v>
      </c>
      <c r="K16" s="275" t="s">
        <v>63</v>
      </c>
    </row>
    <row r="17" s="184" customFormat="1" customHeight="1" spans="1:22">
      <c r="A17" s="231" t="s">
        <v>70</v>
      </c>
      <c r="B17" s="198" t="s">
        <v>62</v>
      </c>
      <c r="C17" s="198" t="s">
        <v>63</v>
      </c>
      <c r="D17" s="232"/>
      <c r="E17" s="233" t="s">
        <v>71</v>
      </c>
      <c r="F17" s="198" t="s">
        <v>62</v>
      </c>
      <c r="G17" s="198" t="s">
        <v>63</v>
      </c>
      <c r="H17" s="234"/>
      <c r="I17" s="233" t="s">
        <v>72</v>
      </c>
      <c r="J17" s="198" t="s">
        <v>62</v>
      </c>
      <c r="K17" s="199" t="s">
        <v>63</v>
      </c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7"/>
    </row>
    <row r="18" s="184" customFormat="1" ht="18" customHeight="1" spans="1:11">
      <c r="A18" s="235" t="s">
        <v>73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78"/>
    </row>
    <row r="19" s="185" customFormat="1" ht="18" customHeight="1" spans="1:11">
      <c r="A19" s="219" t="s">
        <v>74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74"/>
    </row>
    <row r="20" s="184" customFormat="1" customHeight="1" spans="1:11">
      <c r="A20" s="237" t="s">
        <v>75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79"/>
    </row>
    <row r="21" s="184" customFormat="1" ht="21.75" customHeight="1" spans="1:11">
      <c r="A21" s="239" t="s">
        <v>76</v>
      </c>
      <c r="B21" s="233" t="s">
        <v>77</v>
      </c>
      <c r="C21" s="233" t="s">
        <v>78</v>
      </c>
      <c r="D21" s="233" t="s">
        <v>79</v>
      </c>
      <c r="E21" s="233" t="s">
        <v>80</v>
      </c>
      <c r="F21" s="233" t="s">
        <v>81</v>
      </c>
      <c r="G21" s="233" t="s">
        <v>82</v>
      </c>
      <c r="H21" s="233" t="s">
        <v>83</v>
      </c>
      <c r="I21" s="233" t="s">
        <v>84</v>
      </c>
      <c r="J21" s="233" t="s">
        <v>85</v>
      </c>
      <c r="K21" s="280" t="s">
        <v>86</v>
      </c>
    </row>
    <row r="22" s="184" customFormat="1" customHeight="1" spans="1:11">
      <c r="A22" s="240" t="s">
        <v>87</v>
      </c>
      <c r="B22" s="241"/>
      <c r="C22" s="241"/>
      <c r="D22" s="241"/>
      <c r="E22" s="241">
        <v>0.5</v>
      </c>
      <c r="F22" s="241">
        <v>0.5</v>
      </c>
      <c r="G22" s="241">
        <v>0.5</v>
      </c>
      <c r="H22" s="241">
        <v>0.5</v>
      </c>
      <c r="I22" s="241">
        <v>0.5</v>
      </c>
      <c r="J22" s="241"/>
      <c r="K22" s="281" t="s">
        <v>88</v>
      </c>
    </row>
    <row r="23" s="184" customFormat="1" customHeight="1" spans="1:11">
      <c r="A23" s="240" t="s">
        <v>89</v>
      </c>
      <c r="B23" s="241"/>
      <c r="C23" s="241"/>
      <c r="D23" s="241">
        <v>0.5</v>
      </c>
      <c r="E23" s="241">
        <v>0.5</v>
      </c>
      <c r="F23" s="241">
        <v>0.5</v>
      </c>
      <c r="G23" s="241">
        <v>0.5</v>
      </c>
      <c r="H23" s="241">
        <v>0.5</v>
      </c>
      <c r="I23" s="241">
        <v>0.5</v>
      </c>
      <c r="J23" s="241"/>
      <c r="K23" s="282" t="s">
        <v>88</v>
      </c>
    </row>
    <row r="24" s="184" customFormat="1" customHeight="1" spans="1:11">
      <c r="A24" s="240"/>
      <c r="B24" s="241"/>
      <c r="C24" s="241"/>
      <c r="D24" s="241"/>
      <c r="E24" s="241"/>
      <c r="F24" s="241"/>
      <c r="G24" s="241"/>
      <c r="H24" s="241"/>
      <c r="I24" s="241"/>
      <c r="J24" s="241"/>
      <c r="K24" s="282"/>
    </row>
    <row r="25" s="184" customFormat="1" customHeight="1" spans="1:11">
      <c r="A25" s="240"/>
      <c r="B25" s="241"/>
      <c r="C25" s="241"/>
      <c r="D25" s="241"/>
      <c r="E25" s="241"/>
      <c r="F25" s="241"/>
      <c r="G25" s="241"/>
      <c r="H25" s="241"/>
      <c r="I25" s="241"/>
      <c r="J25" s="241"/>
      <c r="K25" s="283"/>
    </row>
    <row r="26" s="184" customFormat="1" customHeight="1" spans="1:11">
      <c r="A26" s="240"/>
      <c r="B26" s="241"/>
      <c r="C26" s="241"/>
      <c r="D26" s="241"/>
      <c r="E26" s="241"/>
      <c r="F26" s="241"/>
      <c r="G26" s="241"/>
      <c r="H26" s="241"/>
      <c r="I26" s="241"/>
      <c r="J26" s="241"/>
      <c r="K26" s="283"/>
    </row>
    <row r="27" s="184" customFormat="1" customHeight="1" spans="1:11">
      <c r="A27" s="240"/>
      <c r="B27" s="241"/>
      <c r="C27" s="241"/>
      <c r="D27" s="241"/>
      <c r="E27" s="241"/>
      <c r="F27" s="241"/>
      <c r="G27" s="241"/>
      <c r="H27" s="241"/>
      <c r="I27" s="241"/>
      <c r="J27" s="241"/>
      <c r="K27" s="283"/>
    </row>
    <row r="28" s="184" customFormat="1" customHeight="1" spans="1:11">
      <c r="A28" s="240"/>
      <c r="B28" s="241"/>
      <c r="C28" s="241"/>
      <c r="D28" s="241"/>
      <c r="E28" s="241"/>
      <c r="F28" s="241"/>
      <c r="G28" s="241"/>
      <c r="H28" s="241"/>
      <c r="I28" s="241"/>
      <c r="J28" s="241"/>
      <c r="K28" s="283"/>
    </row>
    <row r="29" s="184" customFormat="1" ht="18" customHeight="1" spans="1:11">
      <c r="A29" s="242" t="s">
        <v>90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84"/>
    </row>
    <row r="30" s="184" customFormat="1" ht="18.75" customHeight="1" spans="1:11">
      <c r="A30" s="244" t="s">
        <v>91</v>
      </c>
      <c r="B30" s="245"/>
      <c r="C30" s="245"/>
      <c r="D30" s="245"/>
      <c r="E30" s="245"/>
      <c r="F30" s="245"/>
      <c r="G30" s="245"/>
      <c r="H30" s="245"/>
      <c r="I30" s="245"/>
      <c r="J30" s="245"/>
      <c r="K30" s="285"/>
    </row>
    <row r="31" s="184" customFormat="1" ht="18.75" customHeight="1" spans="1:11">
      <c r="A31" s="246"/>
      <c r="B31" s="247"/>
      <c r="C31" s="247"/>
      <c r="D31" s="247"/>
      <c r="E31" s="247"/>
      <c r="F31" s="247"/>
      <c r="G31" s="247"/>
      <c r="H31" s="247"/>
      <c r="I31" s="247"/>
      <c r="J31" s="247"/>
      <c r="K31" s="286"/>
    </row>
    <row r="32" s="184" customFormat="1" ht="18" customHeight="1" spans="1:11">
      <c r="A32" s="242" t="s">
        <v>92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84"/>
    </row>
    <row r="33" s="184" customFormat="1" ht="14.25" spans="1:11">
      <c r="A33" s="248" t="s">
        <v>93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87"/>
    </row>
    <row r="34" s="184" customFormat="1" ht="15" spans="1:11">
      <c r="A34" s="116" t="s">
        <v>94</v>
      </c>
      <c r="B34" s="118"/>
      <c r="C34" s="198" t="s">
        <v>31</v>
      </c>
      <c r="D34" s="198" t="s">
        <v>32</v>
      </c>
      <c r="E34" s="250" t="s">
        <v>95</v>
      </c>
      <c r="F34" s="251"/>
      <c r="G34" s="251"/>
      <c r="H34" s="251"/>
      <c r="I34" s="251"/>
      <c r="J34" s="251"/>
      <c r="K34" s="288"/>
    </row>
    <row r="35" s="184" customFormat="1" ht="15" spans="1:11">
      <c r="A35" s="252" t="s">
        <v>96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52"/>
    </row>
    <row r="36" s="184" customFormat="1" ht="14.25" spans="1:11">
      <c r="A36" s="253" t="s">
        <v>97</v>
      </c>
      <c r="B36" s="254"/>
      <c r="C36" s="254"/>
      <c r="D36" s="254"/>
      <c r="E36" s="254"/>
      <c r="F36" s="254"/>
      <c r="G36" s="254"/>
      <c r="H36" s="254"/>
      <c r="I36" s="254"/>
      <c r="J36" s="254"/>
      <c r="K36" s="289"/>
    </row>
    <row r="37" s="184" customFormat="1" ht="14.25" spans="1:11">
      <c r="A37" s="255" t="s">
        <v>98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90"/>
    </row>
    <row r="38" s="184" customFormat="1" ht="14.25" spans="1:11">
      <c r="A38" s="255" t="s">
        <v>99</v>
      </c>
      <c r="B38" s="256"/>
      <c r="C38" s="256"/>
      <c r="D38" s="256"/>
      <c r="E38" s="256"/>
      <c r="F38" s="256"/>
      <c r="G38" s="256"/>
      <c r="H38" s="256"/>
      <c r="I38" s="256"/>
      <c r="J38" s="256"/>
      <c r="K38" s="290"/>
    </row>
    <row r="39" s="184" customFormat="1" ht="14.25" spans="1:11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90"/>
    </row>
    <row r="40" s="184" customFormat="1" ht="14.25" spans="1:1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90"/>
    </row>
    <row r="41" s="184" customFormat="1" ht="14.25" spans="1:1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90"/>
    </row>
    <row r="42" s="184" customFormat="1" ht="14.25" spans="1:1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90"/>
    </row>
    <row r="43" s="184" customFormat="1" ht="15" spans="1:11">
      <c r="A43" s="257" t="s">
        <v>100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91"/>
    </row>
    <row r="44" s="184" customFormat="1" ht="15" spans="1:11">
      <c r="A44" s="219" t="s">
        <v>101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74"/>
    </row>
    <row r="45" s="184" customFormat="1" ht="14.25" spans="1:11">
      <c r="A45" s="227" t="s">
        <v>102</v>
      </c>
      <c r="B45" s="223" t="s">
        <v>62</v>
      </c>
      <c r="C45" s="223" t="s">
        <v>63</v>
      </c>
      <c r="D45" s="223" t="s">
        <v>55</v>
      </c>
      <c r="E45" s="229" t="s">
        <v>103</v>
      </c>
      <c r="F45" s="223" t="s">
        <v>62</v>
      </c>
      <c r="G45" s="223" t="s">
        <v>63</v>
      </c>
      <c r="H45" s="223" t="s">
        <v>55</v>
      </c>
      <c r="I45" s="229" t="s">
        <v>104</v>
      </c>
      <c r="J45" s="223" t="s">
        <v>62</v>
      </c>
      <c r="K45" s="275" t="s">
        <v>63</v>
      </c>
    </row>
    <row r="46" s="184" customFormat="1" ht="14.25" spans="1:11">
      <c r="A46" s="231" t="s">
        <v>54</v>
      </c>
      <c r="B46" s="198" t="s">
        <v>62</v>
      </c>
      <c r="C46" s="198" t="s">
        <v>63</v>
      </c>
      <c r="D46" s="198" t="s">
        <v>55</v>
      </c>
      <c r="E46" s="233" t="s">
        <v>61</v>
      </c>
      <c r="F46" s="198" t="s">
        <v>62</v>
      </c>
      <c r="G46" s="198" t="s">
        <v>63</v>
      </c>
      <c r="H46" s="198" t="s">
        <v>55</v>
      </c>
      <c r="I46" s="233" t="s">
        <v>72</v>
      </c>
      <c r="J46" s="198" t="s">
        <v>62</v>
      </c>
      <c r="K46" s="199" t="s">
        <v>63</v>
      </c>
    </row>
    <row r="47" s="184" customFormat="1" ht="15" spans="1:11">
      <c r="A47" s="213" t="s">
        <v>65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76"/>
    </row>
    <row r="48" s="184" customFormat="1" ht="15" spans="1:11">
      <c r="A48" s="252" t="s">
        <v>105</v>
      </c>
      <c r="B48" s="252"/>
      <c r="C48" s="252"/>
      <c r="D48" s="252"/>
      <c r="E48" s="252"/>
      <c r="F48" s="252"/>
      <c r="G48" s="252"/>
      <c r="H48" s="252"/>
      <c r="I48" s="252"/>
      <c r="J48" s="252"/>
      <c r="K48" s="252"/>
    </row>
    <row r="49" s="184" customFormat="1" ht="15" spans="1:11">
      <c r="A49" s="253"/>
      <c r="B49" s="254"/>
      <c r="C49" s="254"/>
      <c r="D49" s="254"/>
      <c r="E49" s="254"/>
      <c r="F49" s="254"/>
      <c r="G49" s="254"/>
      <c r="H49" s="254"/>
      <c r="I49" s="254"/>
      <c r="J49" s="254"/>
      <c r="K49" s="289"/>
    </row>
    <row r="50" s="184" customFormat="1" ht="15" spans="1:11">
      <c r="A50" s="259" t="s">
        <v>106</v>
      </c>
      <c r="B50" s="260" t="s">
        <v>107</v>
      </c>
      <c r="C50" s="260"/>
      <c r="D50" s="261" t="s">
        <v>108</v>
      </c>
      <c r="E50" s="262"/>
      <c r="F50" s="263" t="s">
        <v>109</v>
      </c>
      <c r="G50" s="264"/>
      <c r="H50" s="265" t="s">
        <v>110</v>
      </c>
      <c r="I50" s="292"/>
      <c r="J50" s="293"/>
      <c r="K50" s="294"/>
    </row>
    <row r="51" s="184" customFormat="1" ht="15" spans="1:11">
      <c r="A51" s="252" t="s">
        <v>111</v>
      </c>
      <c r="B51" s="252"/>
      <c r="C51" s="252"/>
      <c r="D51" s="252"/>
      <c r="E51" s="252"/>
      <c r="F51" s="252"/>
      <c r="G51" s="252"/>
      <c r="H51" s="252"/>
      <c r="I51" s="252"/>
      <c r="J51" s="252"/>
      <c r="K51" s="252"/>
    </row>
    <row r="52" s="184" customFormat="1" ht="15" spans="1:11">
      <c r="A52" s="266"/>
      <c r="B52" s="267"/>
      <c r="C52" s="267"/>
      <c r="D52" s="267"/>
      <c r="E52" s="267"/>
      <c r="F52" s="267"/>
      <c r="G52" s="267"/>
      <c r="H52" s="267"/>
      <c r="I52" s="267"/>
      <c r="J52" s="267"/>
      <c r="K52" s="295"/>
    </row>
    <row r="53" s="184" customFormat="1" ht="15" spans="1:11">
      <c r="A53" s="259" t="s">
        <v>106</v>
      </c>
      <c r="B53" s="260" t="s">
        <v>107</v>
      </c>
      <c r="C53" s="260"/>
      <c r="D53" s="261" t="s">
        <v>108</v>
      </c>
      <c r="E53" s="268" t="s">
        <v>112</v>
      </c>
      <c r="F53" s="263" t="s">
        <v>113</v>
      </c>
      <c r="G53" s="264" t="s">
        <v>36</v>
      </c>
      <c r="H53" s="265" t="s">
        <v>110</v>
      </c>
      <c r="I53" s="292"/>
      <c r="J53" s="293" t="s">
        <v>114</v>
      </c>
      <c r="K53" s="29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R16" sqref="R16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26</v>
      </c>
      <c r="B2" s="57" t="s">
        <v>27</v>
      </c>
      <c r="C2" s="57"/>
      <c r="D2" s="58" t="s">
        <v>33</v>
      </c>
      <c r="E2" s="57" t="s">
        <v>115</v>
      </c>
      <c r="F2" s="57"/>
      <c r="G2" s="57"/>
      <c r="H2" s="59"/>
      <c r="I2" s="83" t="s">
        <v>22</v>
      </c>
      <c r="J2" s="57" t="s">
        <v>21</v>
      </c>
      <c r="K2" s="57"/>
      <c r="L2" s="57"/>
      <c r="M2" s="57"/>
      <c r="N2" s="84"/>
    </row>
    <row r="3" s="53" customFormat="1" ht="29.1" customHeight="1" spans="1:14">
      <c r="A3" s="60" t="s">
        <v>116</v>
      </c>
      <c r="B3" s="61" t="s">
        <v>117</v>
      </c>
      <c r="C3" s="61"/>
      <c r="D3" s="61"/>
      <c r="E3" s="61"/>
      <c r="F3" s="61"/>
      <c r="G3" s="61"/>
      <c r="H3" s="62"/>
      <c r="I3" s="85" t="s">
        <v>118</v>
      </c>
      <c r="J3" s="85"/>
      <c r="K3" s="85"/>
      <c r="L3" s="85"/>
      <c r="M3" s="85"/>
      <c r="N3" s="86"/>
    </row>
    <row r="4" s="53" customFormat="1" ht="29.1" customHeight="1" spans="1:14">
      <c r="A4" s="60"/>
      <c r="B4" s="63" t="s">
        <v>79</v>
      </c>
      <c r="C4" s="63" t="s">
        <v>80</v>
      </c>
      <c r="D4" s="64" t="s">
        <v>81</v>
      </c>
      <c r="E4" s="63" t="s">
        <v>82</v>
      </c>
      <c r="F4" s="63" t="s">
        <v>83</v>
      </c>
      <c r="G4" s="63" t="s">
        <v>84</v>
      </c>
      <c r="H4" s="62"/>
      <c r="I4" s="181" t="s">
        <v>119</v>
      </c>
      <c r="J4" s="181" t="s">
        <v>120</v>
      </c>
      <c r="K4" s="182"/>
      <c r="L4" s="182"/>
      <c r="M4" s="182"/>
      <c r="N4" s="183"/>
    </row>
    <row r="5" s="53" customFormat="1" ht="29.1" customHeight="1" spans="1:14">
      <c r="A5" s="60"/>
      <c r="B5" s="65" t="s">
        <v>121</v>
      </c>
      <c r="C5" s="66" t="s">
        <v>122</v>
      </c>
      <c r="D5" s="67" t="s">
        <v>123</v>
      </c>
      <c r="E5" s="66" t="s">
        <v>124</v>
      </c>
      <c r="F5" s="66" t="s">
        <v>125</v>
      </c>
      <c r="G5" s="66" t="s">
        <v>126</v>
      </c>
      <c r="H5" s="62"/>
      <c r="I5" s="87" t="s">
        <v>127</v>
      </c>
      <c r="J5" s="87" t="s">
        <v>127</v>
      </c>
      <c r="K5" s="87"/>
      <c r="L5" s="87"/>
      <c r="M5" s="87"/>
      <c r="N5" s="88"/>
    </row>
    <row r="6" s="53" customFormat="1" ht="29.1" customHeight="1" spans="1:14">
      <c r="A6" s="68" t="s">
        <v>128</v>
      </c>
      <c r="B6" s="69">
        <f>C6-2.1</f>
        <v>98.8</v>
      </c>
      <c r="C6" s="69">
        <f>D6-2.1</f>
        <v>100.9</v>
      </c>
      <c r="D6" s="70" t="s">
        <v>129</v>
      </c>
      <c r="E6" s="69">
        <f t="shared" ref="E6:G6" si="0">D6+2.1</f>
        <v>105.1</v>
      </c>
      <c r="F6" s="69">
        <f t="shared" si="0"/>
        <v>107.2</v>
      </c>
      <c r="G6" s="69">
        <f t="shared" si="0"/>
        <v>109.3</v>
      </c>
      <c r="H6" s="62"/>
      <c r="I6" s="89" t="s">
        <v>130</v>
      </c>
      <c r="J6" s="89" t="s">
        <v>130</v>
      </c>
      <c r="K6" s="89"/>
      <c r="L6" s="89"/>
      <c r="M6" s="89"/>
      <c r="N6" s="90"/>
    </row>
    <row r="7" s="53" customFormat="1" ht="29.1" customHeight="1" spans="1:14">
      <c r="A7" s="68" t="s">
        <v>131</v>
      </c>
      <c r="B7" s="69">
        <f>C7-4</f>
        <v>78</v>
      </c>
      <c r="C7" s="69">
        <f>D7-4</f>
        <v>82</v>
      </c>
      <c r="D7" s="70" t="s">
        <v>132</v>
      </c>
      <c r="E7" s="69">
        <f>D7+4</f>
        <v>90</v>
      </c>
      <c r="F7" s="69">
        <f>E7+5</f>
        <v>95</v>
      </c>
      <c r="G7" s="69">
        <f>F7+6</f>
        <v>101</v>
      </c>
      <c r="H7" s="62"/>
      <c r="I7" s="91" t="s">
        <v>133</v>
      </c>
      <c r="J7" s="91" t="s">
        <v>134</v>
      </c>
      <c r="K7" s="91"/>
      <c r="L7" s="91"/>
      <c r="M7" s="91"/>
      <c r="N7" s="92"/>
    </row>
    <row r="8" s="53" customFormat="1" ht="30" customHeight="1" spans="1:14">
      <c r="A8" s="68" t="s">
        <v>135</v>
      </c>
      <c r="B8" s="69">
        <f>C8-3.6</f>
        <v>98.8</v>
      </c>
      <c r="C8" s="69">
        <f>D8-3.6</f>
        <v>102.4</v>
      </c>
      <c r="D8" s="70">
        <v>106</v>
      </c>
      <c r="E8" s="69">
        <f t="shared" ref="E8:G8" si="1">D8+4</f>
        <v>110</v>
      </c>
      <c r="F8" s="69">
        <f t="shared" si="1"/>
        <v>114</v>
      </c>
      <c r="G8" s="69">
        <f t="shared" si="1"/>
        <v>118</v>
      </c>
      <c r="H8" s="62"/>
      <c r="I8" s="91" t="s">
        <v>136</v>
      </c>
      <c r="J8" s="91" t="s">
        <v>136</v>
      </c>
      <c r="K8" s="91"/>
      <c r="L8" s="91"/>
      <c r="M8" s="91"/>
      <c r="N8" s="93"/>
    </row>
    <row r="9" s="53" customFormat="1" ht="27" customHeight="1" spans="1:14">
      <c r="A9" s="68" t="s">
        <v>137</v>
      </c>
      <c r="B9" s="69">
        <f>C9-2.3/2</f>
        <v>30.7</v>
      </c>
      <c r="C9" s="69">
        <f>D9-2.3/2</f>
        <v>31.85</v>
      </c>
      <c r="D9" s="70">
        <v>33</v>
      </c>
      <c r="E9" s="69">
        <f t="shared" ref="E9:G9" si="2">D9+2.6/2</f>
        <v>34.3</v>
      </c>
      <c r="F9" s="69">
        <f t="shared" si="2"/>
        <v>35.6</v>
      </c>
      <c r="G9" s="69">
        <f t="shared" si="2"/>
        <v>36.9</v>
      </c>
      <c r="H9" s="62"/>
      <c r="I9" s="91" t="s">
        <v>138</v>
      </c>
      <c r="J9" s="91" t="s">
        <v>139</v>
      </c>
      <c r="K9" s="89"/>
      <c r="L9" s="89"/>
      <c r="M9" s="89"/>
      <c r="N9" s="94"/>
    </row>
    <row r="10" s="53" customFormat="1" ht="27" customHeight="1" spans="1:14">
      <c r="A10" s="68" t="s">
        <v>140</v>
      </c>
      <c r="B10" s="69">
        <v>22.1</v>
      </c>
      <c r="C10" s="69">
        <v>22.8</v>
      </c>
      <c r="D10" s="70">
        <v>23.5</v>
      </c>
      <c r="E10" s="69">
        <v>24.2</v>
      </c>
      <c r="F10" s="69">
        <v>24.9</v>
      </c>
      <c r="G10" s="69">
        <v>25.8</v>
      </c>
      <c r="H10" s="62"/>
      <c r="I10" s="91" t="s">
        <v>141</v>
      </c>
      <c r="J10" s="91" t="s">
        <v>142</v>
      </c>
      <c r="K10" s="89"/>
      <c r="L10" s="89"/>
      <c r="M10" s="89"/>
      <c r="N10" s="94"/>
    </row>
    <row r="11" s="53" customFormat="1" ht="28" customHeight="1" spans="1:14">
      <c r="A11" s="68" t="s">
        <v>143</v>
      </c>
      <c r="B11" s="69">
        <f>C11-0.5</f>
        <v>18.5</v>
      </c>
      <c r="C11" s="69">
        <f>D11-0.5</f>
        <v>19</v>
      </c>
      <c r="D11" s="70">
        <v>19.5</v>
      </c>
      <c r="E11" s="69">
        <f>D11+0.5</f>
        <v>20</v>
      </c>
      <c r="F11" s="69">
        <f>E11+0.5</f>
        <v>20.5</v>
      </c>
      <c r="G11" s="69">
        <f>F11+0.7</f>
        <v>21.2</v>
      </c>
      <c r="H11" s="62"/>
      <c r="I11" s="91" t="s">
        <v>144</v>
      </c>
      <c r="J11" s="91" t="s">
        <v>139</v>
      </c>
      <c r="K11" s="91"/>
      <c r="L11" s="91"/>
      <c r="M11" s="91"/>
      <c r="N11" s="93"/>
    </row>
    <row r="12" s="53" customFormat="1" ht="29.1" customHeight="1" spans="1:14">
      <c r="A12" s="68" t="s">
        <v>145</v>
      </c>
      <c r="B12" s="69">
        <f>C12-0.7</f>
        <v>27.7</v>
      </c>
      <c r="C12" s="69">
        <f>D12-0.6</f>
        <v>28.4</v>
      </c>
      <c r="D12" s="70">
        <v>29</v>
      </c>
      <c r="E12" s="69">
        <f>D12+0.6</f>
        <v>29.6</v>
      </c>
      <c r="F12" s="69">
        <f>E12+0.7</f>
        <v>30.3</v>
      </c>
      <c r="G12" s="69">
        <f>F12+0.6</f>
        <v>30.9</v>
      </c>
      <c r="H12" s="62"/>
      <c r="I12" s="91" t="s">
        <v>146</v>
      </c>
      <c r="J12" s="91" t="s">
        <v>147</v>
      </c>
      <c r="K12" s="91"/>
      <c r="L12" s="91"/>
      <c r="M12" s="91"/>
      <c r="N12" s="93"/>
    </row>
    <row r="13" s="53" customFormat="1" ht="29.1" customHeight="1" spans="1:14">
      <c r="A13" s="68" t="s">
        <v>148</v>
      </c>
      <c r="B13" s="69">
        <f>C13-0.9</f>
        <v>41</v>
      </c>
      <c r="C13" s="69">
        <f>D13-0.9</f>
        <v>41.9</v>
      </c>
      <c r="D13" s="70">
        <v>42.8</v>
      </c>
      <c r="E13" s="69">
        <f t="shared" ref="E13:G13" si="3">D13+1.1</f>
        <v>43.9</v>
      </c>
      <c r="F13" s="69">
        <f t="shared" si="3"/>
        <v>45</v>
      </c>
      <c r="G13" s="69">
        <f t="shared" si="3"/>
        <v>46.1</v>
      </c>
      <c r="H13" s="62"/>
      <c r="I13" s="91" t="s">
        <v>149</v>
      </c>
      <c r="J13" s="91" t="s">
        <v>138</v>
      </c>
      <c r="K13" s="91"/>
      <c r="L13" s="91"/>
      <c r="M13" s="91"/>
      <c r="N13" s="93"/>
    </row>
    <row r="14" s="53" customFormat="1" ht="29.1" customHeight="1" spans="1:14">
      <c r="A14" s="68"/>
      <c r="B14" s="69"/>
      <c r="C14" s="69"/>
      <c r="D14" s="70"/>
      <c r="E14" s="69"/>
      <c r="F14" s="69"/>
      <c r="G14" s="69"/>
      <c r="H14" s="62"/>
      <c r="I14" s="91"/>
      <c r="J14" s="91"/>
      <c r="K14" s="91"/>
      <c r="L14" s="91"/>
      <c r="M14" s="91"/>
      <c r="N14" s="93"/>
    </row>
    <row r="15" s="53" customFormat="1" ht="29.1" customHeight="1" spans="1:14">
      <c r="A15" s="71"/>
      <c r="B15" s="72"/>
      <c r="C15" s="73"/>
      <c r="D15" s="73"/>
      <c r="E15" s="73"/>
      <c r="F15" s="73"/>
      <c r="G15" s="74"/>
      <c r="H15" s="62"/>
      <c r="I15" s="91"/>
      <c r="J15" s="91"/>
      <c r="K15" s="91"/>
      <c r="L15" s="91"/>
      <c r="M15" s="91"/>
      <c r="N15" s="93"/>
    </row>
    <row r="16" s="53" customFormat="1" ht="29.1" customHeight="1" spans="1:14">
      <c r="A16" s="75"/>
      <c r="B16" s="76"/>
      <c r="C16" s="77"/>
      <c r="D16" s="77"/>
      <c r="E16" s="78"/>
      <c r="F16" s="78"/>
      <c r="G16" s="79"/>
      <c r="H16" s="80"/>
      <c r="I16" s="95"/>
      <c r="J16" s="96"/>
      <c r="K16" s="97"/>
      <c r="L16" s="96"/>
      <c r="M16" s="96"/>
      <c r="N16" s="98"/>
    </row>
    <row r="17" s="53" customFormat="1" ht="15" spans="1:14">
      <c r="A17" s="81" t="s">
        <v>95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="53" customFormat="1" ht="14.25" spans="1:14">
      <c r="A18" s="53" t="s">
        <v>150</v>
      </c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</row>
    <row r="19" s="53" customFormat="1" customHeight="1" spans="9:13">
      <c r="I19" s="81" t="s">
        <v>151</v>
      </c>
      <c r="J19" s="99"/>
      <c r="K19" s="81" t="s">
        <v>152</v>
      </c>
      <c r="L19" s="81"/>
      <c r="M19" s="81" t="s">
        <v>153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topLeftCell="A21" workbookViewId="0">
      <selection activeCell="A40" sqref="A40:K40"/>
    </sheetView>
  </sheetViews>
  <sheetFormatPr defaultColWidth="10.125" defaultRowHeight="14.25"/>
  <cols>
    <col min="1" max="1" width="9.625" style="100" customWidth="1"/>
    <col min="2" max="2" width="11.125" style="100" customWidth="1"/>
    <col min="3" max="3" width="9.125" style="100" customWidth="1"/>
    <col min="4" max="4" width="9.5" style="100" customWidth="1"/>
    <col min="5" max="5" width="9.125" style="100" customWidth="1"/>
    <col min="6" max="6" width="10.375" style="100" customWidth="1"/>
    <col min="7" max="7" width="9.5" style="100" customWidth="1"/>
    <col min="8" max="8" width="9.125" style="100" customWidth="1"/>
    <col min="9" max="9" width="8.125" style="100" customWidth="1"/>
    <col min="10" max="10" width="10.5" style="100" customWidth="1"/>
    <col min="11" max="11" width="12.125" style="100" customWidth="1"/>
    <col min="12" max="16384" width="10.125" style="100"/>
  </cols>
  <sheetData>
    <row r="1" s="100" customFormat="1" ht="26.25" spans="1:11">
      <c r="A1" s="103" t="s">
        <v>154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="100" customFormat="1" spans="1:11">
      <c r="A2" s="104" t="s">
        <v>18</v>
      </c>
      <c r="B2" s="105" t="s">
        <v>19</v>
      </c>
      <c r="C2" s="105"/>
      <c r="D2" s="106" t="s">
        <v>26</v>
      </c>
      <c r="E2" s="107" t="s">
        <v>27</v>
      </c>
      <c r="F2" s="108" t="s">
        <v>155</v>
      </c>
      <c r="G2" s="109" t="s">
        <v>34</v>
      </c>
      <c r="H2" s="109"/>
      <c r="I2" s="138" t="s">
        <v>22</v>
      </c>
      <c r="J2" s="109" t="s">
        <v>21</v>
      </c>
      <c r="K2" s="163"/>
    </row>
    <row r="3" s="100" customFormat="1" spans="1:11">
      <c r="A3" s="110" t="s">
        <v>42</v>
      </c>
      <c r="B3" s="111">
        <v>1652</v>
      </c>
      <c r="C3" s="111"/>
      <c r="D3" s="112" t="s">
        <v>156</v>
      </c>
      <c r="E3" s="113" t="s">
        <v>29</v>
      </c>
      <c r="F3" s="114"/>
      <c r="G3" s="114"/>
      <c r="H3" s="115" t="s">
        <v>157</v>
      </c>
      <c r="I3" s="115"/>
      <c r="J3" s="115"/>
      <c r="K3" s="164"/>
    </row>
    <row r="4" s="100" customFormat="1" spans="1:11">
      <c r="A4" s="116" t="s">
        <v>38</v>
      </c>
      <c r="B4" s="117">
        <v>2</v>
      </c>
      <c r="C4" s="117">
        <v>6</v>
      </c>
      <c r="D4" s="118" t="s">
        <v>158</v>
      </c>
      <c r="E4" s="114"/>
      <c r="F4" s="114"/>
      <c r="G4" s="114"/>
      <c r="H4" s="118" t="s">
        <v>159</v>
      </c>
      <c r="I4" s="118"/>
      <c r="J4" s="131" t="s">
        <v>31</v>
      </c>
      <c r="K4" s="165" t="s">
        <v>32</v>
      </c>
    </row>
    <row r="5" s="100" customFormat="1" spans="1:11">
      <c r="A5" s="116" t="s">
        <v>160</v>
      </c>
      <c r="B5" s="111">
        <v>1</v>
      </c>
      <c r="C5" s="111"/>
      <c r="D5" s="112" t="s">
        <v>161</v>
      </c>
      <c r="E5" s="112" t="s">
        <v>162</v>
      </c>
      <c r="F5" s="112" t="s">
        <v>163</v>
      </c>
      <c r="G5" s="112" t="s">
        <v>164</v>
      </c>
      <c r="H5" s="118" t="s">
        <v>165</v>
      </c>
      <c r="I5" s="118"/>
      <c r="J5" s="131" t="s">
        <v>31</v>
      </c>
      <c r="K5" s="165" t="s">
        <v>32</v>
      </c>
    </row>
    <row r="6" s="100" customFormat="1" ht="15" spans="1:11">
      <c r="A6" s="119" t="s">
        <v>166</v>
      </c>
      <c r="B6" s="120">
        <v>132</v>
      </c>
      <c r="C6" s="120"/>
      <c r="D6" s="121" t="s">
        <v>167</v>
      </c>
      <c r="E6" s="122">
        <v>1633</v>
      </c>
      <c r="F6" s="123"/>
      <c r="G6" s="121"/>
      <c r="H6" s="124" t="s">
        <v>168</v>
      </c>
      <c r="I6" s="124"/>
      <c r="J6" s="123" t="s">
        <v>31</v>
      </c>
      <c r="K6" s="166" t="s">
        <v>32</v>
      </c>
    </row>
    <row r="7" s="100" customFormat="1" ht="15" spans="1:11">
      <c r="A7" s="125" t="s">
        <v>169</v>
      </c>
      <c r="B7" s="126" t="s">
        <v>170</v>
      </c>
      <c r="C7" s="126"/>
      <c r="D7" s="125"/>
      <c r="E7" s="126"/>
      <c r="F7" s="127"/>
      <c r="G7" s="125"/>
      <c r="H7" s="127"/>
      <c r="I7" s="126"/>
      <c r="J7" s="126"/>
      <c r="K7" s="126"/>
    </row>
    <row r="8" s="100" customFormat="1" spans="1:11">
      <c r="A8" s="128" t="s">
        <v>171</v>
      </c>
      <c r="B8" s="108" t="s">
        <v>172</v>
      </c>
      <c r="C8" s="108" t="s">
        <v>173</v>
      </c>
      <c r="D8" s="108" t="s">
        <v>174</v>
      </c>
      <c r="E8" s="108" t="s">
        <v>175</v>
      </c>
      <c r="F8" s="108" t="s">
        <v>176</v>
      </c>
      <c r="G8" s="129"/>
      <c r="H8" s="130"/>
      <c r="I8" s="130"/>
      <c r="J8" s="130"/>
      <c r="K8" s="167"/>
    </row>
    <row r="9" s="100" customFormat="1" spans="1:11">
      <c r="A9" s="116" t="s">
        <v>177</v>
      </c>
      <c r="B9" s="118"/>
      <c r="C9" s="131" t="s">
        <v>31</v>
      </c>
      <c r="D9" s="131" t="s">
        <v>32</v>
      </c>
      <c r="E9" s="112" t="s">
        <v>178</v>
      </c>
      <c r="F9" s="132" t="s">
        <v>179</v>
      </c>
      <c r="G9" s="133"/>
      <c r="H9" s="134"/>
      <c r="I9" s="134"/>
      <c r="J9" s="134"/>
      <c r="K9" s="168"/>
    </row>
    <row r="10" s="100" customFormat="1" spans="1:11">
      <c r="A10" s="116" t="s">
        <v>180</v>
      </c>
      <c r="B10" s="118"/>
      <c r="C10" s="131" t="s">
        <v>31</v>
      </c>
      <c r="D10" s="131" t="s">
        <v>32</v>
      </c>
      <c r="E10" s="112" t="s">
        <v>181</v>
      </c>
      <c r="F10" s="132" t="s">
        <v>182</v>
      </c>
      <c r="G10" s="133" t="s">
        <v>183</v>
      </c>
      <c r="H10" s="134"/>
      <c r="I10" s="134"/>
      <c r="J10" s="134"/>
      <c r="K10" s="168"/>
    </row>
    <row r="11" s="100" customFormat="1" spans="1:11">
      <c r="A11" s="135" t="s">
        <v>184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69"/>
    </row>
    <row r="12" s="100" customFormat="1" spans="1:11">
      <c r="A12" s="110" t="s">
        <v>56</v>
      </c>
      <c r="B12" s="131" t="s">
        <v>52</v>
      </c>
      <c r="C12" s="131" t="s">
        <v>53</v>
      </c>
      <c r="D12" s="132"/>
      <c r="E12" s="112" t="s">
        <v>54</v>
      </c>
      <c r="F12" s="131" t="s">
        <v>52</v>
      </c>
      <c r="G12" s="131" t="s">
        <v>53</v>
      </c>
      <c r="H12" s="131"/>
      <c r="I12" s="112" t="s">
        <v>185</v>
      </c>
      <c r="J12" s="131" t="s">
        <v>52</v>
      </c>
      <c r="K12" s="165" t="s">
        <v>53</v>
      </c>
    </row>
    <row r="13" s="100" customFormat="1" spans="1:11">
      <c r="A13" s="110" t="s">
        <v>59</v>
      </c>
      <c r="B13" s="131" t="s">
        <v>52</v>
      </c>
      <c r="C13" s="131" t="s">
        <v>53</v>
      </c>
      <c r="D13" s="132"/>
      <c r="E13" s="112" t="s">
        <v>64</v>
      </c>
      <c r="F13" s="131" t="s">
        <v>52</v>
      </c>
      <c r="G13" s="131" t="s">
        <v>53</v>
      </c>
      <c r="H13" s="131"/>
      <c r="I13" s="112" t="s">
        <v>186</v>
      </c>
      <c r="J13" s="131" t="s">
        <v>52</v>
      </c>
      <c r="K13" s="165" t="s">
        <v>53</v>
      </c>
    </row>
    <row r="14" s="100" customFormat="1" ht="15" spans="1:11">
      <c r="A14" s="119" t="s">
        <v>187</v>
      </c>
      <c r="B14" s="123" t="s">
        <v>52</v>
      </c>
      <c r="C14" s="123" t="s">
        <v>53</v>
      </c>
      <c r="D14" s="122"/>
      <c r="E14" s="121" t="s">
        <v>188</v>
      </c>
      <c r="F14" s="123" t="s">
        <v>52</v>
      </c>
      <c r="G14" s="123" t="s">
        <v>53</v>
      </c>
      <c r="H14" s="123"/>
      <c r="I14" s="121" t="s">
        <v>189</v>
      </c>
      <c r="J14" s="123" t="s">
        <v>52</v>
      </c>
      <c r="K14" s="166" t="s">
        <v>53</v>
      </c>
    </row>
    <row r="15" s="100" customFormat="1" ht="15" spans="1:11">
      <c r="A15" s="125"/>
      <c r="B15" s="137"/>
      <c r="C15" s="137"/>
      <c r="D15" s="126"/>
      <c r="E15" s="125"/>
      <c r="F15" s="137"/>
      <c r="G15" s="137"/>
      <c r="H15" s="137"/>
      <c r="I15" s="125"/>
      <c r="J15" s="137"/>
      <c r="K15" s="137"/>
    </row>
    <row r="16" s="101" customFormat="1" spans="1:11">
      <c r="A16" s="104" t="s">
        <v>190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70"/>
    </row>
    <row r="17" s="100" customFormat="1" spans="1:11">
      <c r="A17" s="116" t="s">
        <v>191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71"/>
    </row>
    <row r="18" s="100" customFormat="1" spans="1:11">
      <c r="A18" s="116" t="s">
        <v>192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71"/>
    </row>
    <row r="19" s="100" customFormat="1" spans="1:11">
      <c r="A19" s="139" t="s">
        <v>193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65"/>
    </row>
    <row r="20" s="100" customFormat="1" spans="1:11">
      <c r="A20" s="140"/>
      <c r="B20" s="141"/>
      <c r="C20" s="141"/>
      <c r="D20" s="141"/>
      <c r="E20" s="141"/>
      <c r="F20" s="141"/>
      <c r="G20" s="141"/>
      <c r="H20" s="141"/>
      <c r="I20" s="141"/>
      <c r="J20" s="141"/>
      <c r="K20" s="172"/>
    </row>
    <row r="21" s="100" customFormat="1" spans="1:11">
      <c r="A21" s="140"/>
      <c r="B21" s="141"/>
      <c r="C21" s="141"/>
      <c r="D21" s="141"/>
      <c r="E21" s="141"/>
      <c r="F21" s="141"/>
      <c r="G21" s="141"/>
      <c r="H21" s="141"/>
      <c r="I21" s="141"/>
      <c r="J21" s="141"/>
      <c r="K21" s="172"/>
    </row>
    <row r="22" s="100" customFormat="1" spans="1:11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72"/>
    </row>
    <row r="23" s="100" customFormat="1" spans="1:11">
      <c r="A23" s="142"/>
      <c r="B23" s="143"/>
      <c r="C23" s="143"/>
      <c r="D23" s="143"/>
      <c r="E23" s="143"/>
      <c r="F23" s="143"/>
      <c r="G23" s="143"/>
      <c r="H23" s="143"/>
      <c r="I23" s="143"/>
      <c r="J23" s="143"/>
      <c r="K23" s="173"/>
    </row>
    <row r="24" s="100" customFormat="1" spans="1:11">
      <c r="A24" s="116" t="s">
        <v>94</v>
      </c>
      <c r="B24" s="118"/>
      <c r="C24" s="131" t="s">
        <v>31</v>
      </c>
      <c r="D24" s="131" t="s">
        <v>32</v>
      </c>
      <c r="E24" s="115"/>
      <c r="F24" s="115"/>
      <c r="G24" s="115"/>
      <c r="H24" s="115"/>
      <c r="I24" s="115"/>
      <c r="J24" s="115"/>
      <c r="K24" s="164"/>
    </row>
    <row r="25" s="100" customFormat="1" ht="15" spans="1:11">
      <c r="A25" s="144" t="s">
        <v>194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74"/>
    </row>
    <row r="26" s="100" customFormat="1" ht="15" spans="1:11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</row>
    <row r="27" s="100" customFormat="1" spans="1:11">
      <c r="A27" s="147" t="s">
        <v>195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75"/>
    </row>
    <row r="28" s="100" customFormat="1" spans="1:11">
      <c r="A28" s="149" t="s">
        <v>196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76"/>
    </row>
    <row r="29" s="100" customFormat="1" spans="1:11">
      <c r="A29" s="149" t="s">
        <v>197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76"/>
    </row>
    <row r="30" s="100" customFormat="1" spans="1:11">
      <c r="A30" s="149" t="s">
        <v>198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76"/>
    </row>
    <row r="31" s="100" customFormat="1" spans="1:11">
      <c r="A31" s="149"/>
      <c r="B31" s="150"/>
      <c r="C31" s="150"/>
      <c r="D31" s="150"/>
      <c r="E31" s="150"/>
      <c r="F31" s="150"/>
      <c r="G31" s="150"/>
      <c r="H31" s="150"/>
      <c r="I31" s="150"/>
      <c r="J31" s="150"/>
      <c r="K31" s="176"/>
    </row>
    <row r="32" s="100" customFormat="1" spans="1:11">
      <c r="A32" s="149"/>
      <c r="B32" s="150"/>
      <c r="C32" s="150"/>
      <c r="D32" s="150"/>
      <c r="E32" s="150"/>
      <c r="F32" s="150"/>
      <c r="G32" s="150"/>
      <c r="H32" s="150"/>
      <c r="I32" s="150"/>
      <c r="J32" s="150"/>
      <c r="K32" s="176"/>
    </row>
    <row r="33" s="100" customFormat="1" ht="23.1" customHeight="1" spans="1:11">
      <c r="A33" s="149"/>
      <c r="B33" s="150"/>
      <c r="C33" s="150"/>
      <c r="D33" s="150"/>
      <c r="E33" s="150"/>
      <c r="F33" s="150"/>
      <c r="G33" s="150"/>
      <c r="H33" s="150"/>
      <c r="I33" s="150"/>
      <c r="J33" s="150"/>
      <c r="K33" s="176"/>
    </row>
    <row r="34" s="100" customFormat="1" ht="23.1" customHeight="1" spans="1:11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72"/>
    </row>
    <row r="35" s="100" customFormat="1" ht="23.1" customHeight="1" spans="1:11">
      <c r="A35" s="151"/>
      <c r="B35" s="141"/>
      <c r="C35" s="141"/>
      <c r="D35" s="141"/>
      <c r="E35" s="141"/>
      <c r="F35" s="141"/>
      <c r="G35" s="141"/>
      <c r="H35" s="141"/>
      <c r="I35" s="141"/>
      <c r="J35" s="141"/>
      <c r="K35" s="172"/>
    </row>
    <row r="36" s="100" customFormat="1" ht="23.1" customHeight="1" spans="1:11">
      <c r="A36" s="152"/>
      <c r="B36" s="153"/>
      <c r="C36" s="153"/>
      <c r="D36" s="153"/>
      <c r="E36" s="153"/>
      <c r="F36" s="153"/>
      <c r="G36" s="153"/>
      <c r="H36" s="153"/>
      <c r="I36" s="153"/>
      <c r="J36" s="153"/>
      <c r="K36" s="177"/>
    </row>
    <row r="37" s="100" customFormat="1" ht="18.75" customHeight="1" spans="1:11">
      <c r="A37" s="154" t="s">
        <v>199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78"/>
    </row>
    <row r="38" s="102" customFormat="1" ht="18.75" customHeight="1" spans="1:11">
      <c r="A38" s="116" t="s">
        <v>200</v>
      </c>
      <c r="B38" s="118"/>
      <c r="C38" s="118"/>
      <c r="D38" s="115" t="s">
        <v>201</v>
      </c>
      <c r="E38" s="115"/>
      <c r="F38" s="156" t="s">
        <v>202</v>
      </c>
      <c r="G38" s="157"/>
      <c r="H38" s="118" t="s">
        <v>203</v>
      </c>
      <c r="I38" s="118"/>
      <c r="J38" s="118" t="s">
        <v>204</v>
      </c>
      <c r="K38" s="171"/>
    </row>
    <row r="39" s="100" customFormat="1" ht="18.75" customHeight="1" spans="1:13">
      <c r="A39" s="116" t="s">
        <v>95</v>
      </c>
      <c r="B39" s="118" t="s">
        <v>205</v>
      </c>
      <c r="C39" s="118"/>
      <c r="D39" s="118"/>
      <c r="E39" s="118"/>
      <c r="F39" s="118"/>
      <c r="G39" s="118"/>
      <c r="H39" s="118"/>
      <c r="I39" s="118"/>
      <c r="J39" s="118"/>
      <c r="K39" s="171"/>
      <c r="M39" s="102"/>
    </row>
    <row r="40" s="100" customFormat="1" ht="30.95" customHeight="1" spans="1:11">
      <c r="A40" s="158" t="s">
        <v>206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79"/>
    </row>
    <row r="41" s="100" customFormat="1" ht="18.75" customHeight="1" spans="1:11">
      <c r="A41" s="116"/>
      <c r="B41" s="118"/>
      <c r="C41" s="118"/>
      <c r="D41" s="118"/>
      <c r="E41" s="118"/>
      <c r="F41" s="118"/>
      <c r="G41" s="118"/>
      <c r="H41" s="118"/>
      <c r="I41" s="118"/>
      <c r="J41" s="118"/>
      <c r="K41" s="171"/>
    </row>
    <row r="42" s="100" customFormat="1" ht="32.1" customHeight="1" spans="1:11">
      <c r="A42" s="119" t="s">
        <v>106</v>
      </c>
      <c r="B42" s="160" t="s">
        <v>207</v>
      </c>
      <c r="C42" s="160"/>
      <c r="D42" s="121" t="s">
        <v>208</v>
      </c>
      <c r="E42" s="122" t="s">
        <v>112</v>
      </c>
      <c r="F42" s="121" t="s">
        <v>109</v>
      </c>
      <c r="G42" s="161" t="s">
        <v>209</v>
      </c>
      <c r="H42" s="162" t="s">
        <v>110</v>
      </c>
      <c r="I42" s="162"/>
      <c r="J42" s="160" t="s">
        <v>114</v>
      </c>
      <c r="K42" s="180"/>
    </row>
    <row r="43" s="100" customFormat="1" ht="16.5" customHeight="1"/>
    <row r="44" s="100" customFormat="1" ht="16.5" customHeight="1"/>
    <row r="45" s="100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N10" sqref="N10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26</v>
      </c>
      <c r="B2" s="57" t="s">
        <v>27</v>
      </c>
      <c r="C2" s="57"/>
      <c r="D2" s="58" t="s">
        <v>33</v>
      </c>
      <c r="E2" s="57" t="s">
        <v>115</v>
      </c>
      <c r="F2" s="57"/>
      <c r="G2" s="57"/>
      <c r="H2" s="59"/>
      <c r="I2" s="83" t="s">
        <v>22</v>
      </c>
      <c r="J2" s="57" t="s">
        <v>21</v>
      </c>
      <c r="K2" s="57"/>
      <c r="L2" s="57"/>
      <c r="M2" s="57"/>
      <c r="N2" s="84"/>
    </row>
    <row r="3" s="53" customFormat="1" ht="29.1" customHeight="1" spans="1:14">
      <c r="A3" s="60" t="s">
        <v>116</v>
      </c>
      <c r="B3" s="61" t="s">
        <v>117</v>
      </c>
      <c r="C3" s="61"/>
      <c r="D3" s="61"/>
      <c r="E3" s="61"/>
      <c r="F3" s="61"/>
      <c r="G3" s="61"/>
      <c r="H3" s="62"/>
      <c r="I3" s="85" t="s">
        <v>118</v>
      </c>
      <c r="J3" s="85"/>
      <c r="K3" s="85"/>
      <c r="L3" s="85"/>
      <c r="M3" s="85"/>
      <c r="N3" s="86"/>
    </row>
    <row r="4" s="53" customFormat="1" ht="29.1" customHeight="1" spans="1:14">
      <c r="A4" s="60"/>
      <c r="B4" s="63" t="s">
        <v>79</v>
      </c>
      <c r="C4" s="63" t="s">
        <v>80</v>
      </c>
      <c r="D4" s="64" t="s">
        <v>81</v>
      </c>
      <c r="E4" s="63" t="s">
        <v>82</v>
      </c>
      <c r="F4" s="63" t="s">
        <v>83</v>
      </c>
      <c r="G4" s="63" t="s">
        <v>84</v>
      </c>
      <c r="H4" s="62"/>
      <c r="I4" s="63" t="s">
        <v>79</v>
      </c>
      <c r="J4" s="63" t="s">
        <v>80</v>
      </c>
      <c r="K4" s="64" t="s">
        <v>81</v>
      </c>
      <c r="L4" s="63" t="s">
        <v>82</v>
      </c>
      <c r="M4" s="63" t="s">
        <v>83</v>
      </c>
      <c r="N4" s="63" t="s">
        <v>84</v>
      </c>
    </row>
    <row r="5" s="53" customFormat="1" ht="29.1" customHeight="1" spans="1:14">
      <c r="A5" s="60"/>
      <c r="B5" s="65" t="s">
        <v>121</v>
      </c>
      <c r="C5" s="66" t="s">
        <v>122</v>
      </c>
      <c r="D5" s="67" t="s">
        <v>123</v>
      </c>
      <c r="E5" s="66" t="s">
        <v>124</v>
      </c>
      <c r="F5" s="66" t="s">
        <v>125</v>
      </c>
      <c r="G5" s="66" t="s">
        <v>126</v>
      </c>
      <c r="H5" s="62"/>
      <c r="I5" s="87" t="s">
        <v>89</v>
      </c>
      <c r="J5" s="87" t="s">
        <v>87</v>
      </c>
      <c r="K5" s="87" t="s">
        <v>89</v>
      </c>
      <c r="L5" s="87" t="s">
        <v>87</v>
      </c>
      <c r="M5" s="87" t="s">
        <v>89</v>
      </c>
      <c r="N5" s="88" t="s">
        <v>87</v>
      </c>
    </row>
    <row r="6" s="53" customFormat="1" ht="29.1" customHeight="1" spans="1:14">
      <c r="A6" s="68" t="s">
        <v>128</v>
      </c>
      <c r="B6" s="69">
        <f>C6-2.1</f>
        <v>98.8</v>
      </c>
      <c r="C6" s="69">
        <f>D6-2.1</f>
        <v>100.9</v>
      </c>
      <c r="D6" s="70" t="s">
        <v>129</v>
      </c>
      <c r="E6" s="69">
        <f t="shared" ref="E6:G6" si="0">D6+2.1</f>
        <v>105.1</v>
      </c>
      <c r="F6" s="69">
        <f t="shared" si="0"/>
        <v>107.2</v>
      </c>
      <c r="G6" s="69">
        <f t="shared" si="0"/>
        <v>109.3</v>
      </c>
      <c r="H6" s="62"/>
      <c r="I6" s="89" t="s">
        <v>210</v>
      </c>
      <c r="J6" s="89" t="s">
        <v>136</v>
      </c>
      <c r="K6" s="89" t="s">
        <v>136</v>
      </c>
      <c r="L6" s="89" t="s">
        <v>211</v>
      </c>
      <c r="M6" s="89" t="s">
        <v>210</v>
      </c>
      <c r="N6" s="90" t="s">
        <v>212</v>
      </c>
    </row>
    <row r="7" s="53" customFormat="1" ht="29.1" customHeight="1" spans="1:14">
      <c r="A7" s="68" t="s">
        <v>131</v>
      </c>
      <c r="B7" s="69">
        <f>C7-4</f>
        <v>78</v>
      </c>
      <c r="C7" s="69">
        <f>D7-4</f>
        <v>82</v>
      </c>
      <c r="D7" s="70" t="s">
        <v>132</v>
      </c>
      <c r="E7" s="69">
        <f>D7+4</f>
        <v>90</v>
      </c>
      <c r="F7" s="69">
        <f>E7+5</f>
        <v>95</v>
      </c>
      <c r="G7" s="69">
        <f>F7+6</f>
        <v>101</v>
      </c>
      <c r="H7" s="62"/>
      <c r="I7" s="91" t="s">
        <v>213</v>
      </c>
      <c r="J7" s="91" t="s">
        <v>141</v>
      </c>
      <c r="K7" s="91" t="s">
        <v>213</v>
      </c>
      <c r="L7" s="91" t="s">
        <v>214</v>
      </c>
      <c r="M7" s="91" t="s">
        <v>136</v>
      </c>
      <c r="N7" s="92" t="s">
        <v>215</v>
      </c>
    </row>
    <row r="8" s="53" customFormat="1" ht="29.1" customHeight="1" spans="1:14">
      <c r="A8" s="68" t="s">
        <v>135</v>
      </c>
      <c r="B8" s="69">
        <f>C8-3.6</f>
        <v>98.8</v>
      </c>
      <c r="C8" s="69">
        <f>D8-3.6</f>
        <v>102.4</v>
      </c>
      <c r="D8" s="70">
        <v>106</v>
      </c>
      <c r="E8" s="69">
        <f t="shared" ref="E8:G8" si="1">D8+4</f>
        <v>110</v>
      </c>
      <c r="F8" s="69">
        <f t="shared" si="1"/>
        <v>114</v>
      </c>
      <c r="G8" s="69">
        <f t="shared" si="1"/>
        <v>118</v>
      </c>
      <c r="H8" s="62"/>
      <c r="I8" s="91" t="s">
        <v>216</v>
      </c>
      <c r="J8" s="91" t="s">
        <v>217</v>
      </c>
      <c r="K8" s="91" t="s">
        <v>136</v>
      </c>
      <c r="L8" s="91" t="s">
        <v>141</v>
      </c>
      <c r="M8" s="91" t="s">
        <v>218</v>
      </c>
      <c r="N8" s="93" t="s">
        <v>219</v>
      </c>
    </row>
    <row r="9" s="53" customFormat="1" ht="29.1" customHeight="1" spans="1:14">
      <c r="A9" s="68" t="s">
        <v>137</v>
      </c>
      <c r="B9" s="69">
        <f>C9-2.3/2</f>
        <v>30.7</v>
      </c>
      <c r="C9" s="69">
        <f>D9-2.3/2</f>
        <v>31.85</v>
      </c>
      <c r="D9" s="70">
        <v>33</v>
      </c>
      <c r="E9" s="69">
        <f t="shared" ref="E9:G9" si="2">D9+2.6/2</f>
        <v>34.3</v>
      </c>
      <c r="F9" s="69">
        <f t="shared" si="2"/>
        <v>35.6</v>
      </c>
      <c r="G9" s="69">
        <f t="shared" si="2"/>
        <v>36.9</v>
      </c>
      <c r="H9" s="62"/>
      <c r="I9" s="91" t="s">
        <v>220</v>
      </c>
      <c r="J9" s="91" t="s">
        <v>221</v>
      </c>
      <c r="K9" s="89" t="s">
        <v>222</v>
      </c>
      <c r="L9" s="89" t="s">
        <v>223</v>
      </c>
      <c r="M9" s="89" t="s">
        <v>217</v>
      </c>
      <c r="N9" s="94" t="s">
        <v>149</v>
      </c>
    </row>
    <row r="10" s="53" customFormat="1" ht="27" customHeight="1" spans="1:14">
      <c r="A10" s="68" t="s">
        <v>140</v>
      </c>
      <c r="B10" s="69">
        <v>22.1</v>
      </c>
      <c r="C10" s="69">
        <v>22.8</v>
      </c>
      <c r="D10" s="70">
        <v>23.5</v>
      </c>
      <c r="E10" s="69">
        <v>24.2</v>
      </c>
      <c r="F10" s="69">
        <v>24.9</v>
      </c>
      <c r="G10" s="69">
        <v>25.8</v>
      </c>
      <c r="H10" s="62"/>
      <c r="I10" s="91" t="s">
        <v>141</v>
      </c>
      <c r="J10" s="91" t="s">
        <v>142</v>
      </c>
      <c r="K10" s="89" t="s">
        <v>224</v>
      </c>
      <c r="L10" s="89" t="s">
        <v>225</v>
      </c>
      <c r="M10" s="89" t="s">
        <v>226</v>
      </c>
      <c r="N10" s="94" t="s">
        <v>138</v>
      </c>
    </row>
    <row r="11" s="53" customFormat="1" ht="27" customHeight="1" spans="1:14">
      <c r="A11" s="68" t="s">
        <v>143</v>
      </c>
      <c r="B11" s="69">
        <f>C11-0.5</f>
        <v>18.5</v>
      </c>
      <c r="C11" s="69">
        <f>D11-0.5</f>
        <v>19</v>
      </c>
      <c r="D11" s="70">
        <v>19.5</v>
      </c>
      <c r="E11" s="69">
        <f>D11+0.5</f>
        <v>20</v>
      </c>
      <c r="F11" s="69">
        <f>E11+0.5</f>
        <v>20.5</v>
      </c>
      <c r="G11" s="69">
        <f>F11+0.7</f>
        <v>21.2</v>
      </c>
      <c r="H11" s="62"/>
      <c r="I11" s="91" t="s">
        <v>141</v>
      </c>
      <c r="J11" s="91" t="s">
        <v>221</v>
      </c>
      <c r="K11" s="91" t="s">
        <v>222</v>
      </c>
      <c r="L11" s="91" t="s">
        <v>225</v>
      </c>
      <c r="M11" s="91" t="s">
        <v>227</v>
      </c>
      <c r="N11" s="93" t="s">
        <v>138</v>
      </c>
    </row>
    <row r="12" s="53" customFormat="1" ht="29.1" customHeight="1" spans="1:14">
      <c r="A12" s="68" t="s">
        <v>145</v>
      </c>
      <c r="B12" s="69">
        <f>C12-0.7</f>
        <v>27.7</v>
      </c>
      <c r="C12" s="69">
        <f>D12-0.6</f>
        <v>28.4</v>
      </c>
      <c r="D12" s="70">
        <v>29</v>
      </c>
      <c r="E12" s="69">
        <f>D12+0.6</f>
        <v>29.6</v>
      </c>
      <c r="F12" s="69">
        <f>E12+0.7</f>
        <v>30.3</v>
      </c>
      <c r="G12" s="69">
        <f>F12+0.6</f>
        <v>30.9</v>
      </c>
      <c r="H12" s="62"/>
      <c r="I12" s="91" t="s">
        <v>220</v>
      </c>
      <c r="J12" s="91" t="s">
        <v>228</v>
      </c>
      <c r="K12" s="91" t="s">
        <v>229</v>
      </c>
      <c r="L12" s="91" t="s">
        <v>146</v>
      </c>
      <c r="M12" s="91" t="s">
        <v>147</v>
      </c>
      <c r="N12" s="93" t="s">
        <v>141</v>
      </c>
    </row>
    <row r="13" s="53" customFormat="1" ht="29.1" customHeight="1" spans="1:14">
      <c r="A13" s="68" t="s">
        <v>148</v>
      </c>
      <c r="B13" s="69">
        <f>C13-0.9</f>
        <v>41</v>
      </c>
      <c r="C13" s="69">
        <f>D13-0.9</f>
        <v>41.9</v>
      </c>
      <c r="D13" s="70">
        <v>42.8</v>
      </c>
      <c r="E13" s="69">
        <f t="shared" ref="E13:G13" si="3">D13+1.1</f>
        <v>43.9</v>
      </c>
      <c r="F13" s="69">
        <f t="shared" si="3"/>
        <v>45</v>
      </c>
      <c r="G13" s="69">
        <f t="shared" si="3"/>
        <v>46.1</v>
      </c>
      <c r="H13" s="62"/>
      <c r="I13" s="91" t="s">
        <v>230</v>
      </c>
      <c r="J13" s="91" t="s">
        <v>231</v>
      </c>
      <c r="K13" s="91" t="s">
        <v>232</v>
      </c>
      <c r="L13" s="91" t="s">
        <v>233</v>
      </c>
      <c r="M13" s="91" t="s">
        <v>234</v>
      </c>
      <c r="N13" s="93" t="s">
        <v>220</v>
      </c>
    </row>
    <row r="14" s="53" customFormat="1" ht="29.1" customHeight="1" spans="1:14">
      <c r="A14" s="68"/>
      <c r="B14" s="69"/>
      <c r="C14" s="69"/>
      <c r="D14" s="70"/>
      <c r="E14" s="69"/>
      <c r="F14" s="69"/>
      <c r="G14" s="69"/>
      <c r="H14" s="62"/>
      <c r="I14" s="91"/>
      <c r="J14" s="91"/>
      <c r="K14" s="91"/>
      <c r="L14" s="91"/>
      <c r="M14" s="91"/>
      <c r="N14" s="93"/>
    </row>
    <row r="15" s="53" customFormat="1" ht="29.1" customHeight="1" spans="1:14">
      <c r="A15" s="71"/>
      <c r="B15" s="72"/>
      <c r="C15" s="73"/>
      <c r="D15" s="73"/>
      <c r="E15" s="73"/>
      <c r="F15" s="73"/>
      <c r="G15" s="74"/>
      <c r="H15" s="62"/>
      <c r="I15" s="91"/>
      <c r="J15" s="91"/>
      <c r="K15" s="91"/>
      <c r="L15" s="91"/>
      <c r="M15" s="91"/>
      <c r="N15" s="93"/>
    </row>
    <row r="16" s="53" customFormat="1" ht="29.1" customHeight="1" spans="1:14">
      <c r="A16" s="75"/>
      <c r="B16" s="76"/>
      <c r="C16" s="77"/>
      <c r="D16" s="77"/>
      <c r="E16" s="78"/>
      <c r="F16" s="78"/>
      <c r="G16" s="79"/>
      <c r="H16" s="80"/>
      <c r="I16" s="95"/>
      <c r="J16" s="96"/>
      <c r="K16" s="97"/>
      <c r="L16" s="96"/>
      <c r="M16" s="96"/>
      <c r="N16" s="98"/>
    </row>
    <row r="17" s="53" customFormat="1" ht="15" spans="1:14">
      <c r="A17" s="81" t="s">
        <v>95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="53" customFormat="1" ht="14.25" spans="1:14">
      <c r="A18" s="53" t="s">
        <v>150</v>
      </c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</row>
    <row r="19" s="53" customFormat="1" customHeight="1" spans="9:13">
      <c r="I19" s="81" t="s">
        <v>151</v>
      </c>
      <c r="J19" s="99"/>
      <c r="K19" s="81" t="s">
        <v>152</v>
      </c>
      <c r="L19" s="81"/>
      <c r="M19" s="81" t="s">
        <v>153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zoomScalePageLayoutView="125" workbookViewId="0">
      <selection activeCell="B6" sqref="B6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  <c r="F2" s="5" t="s">
        <v>241</v>
      </c>
      <c r="G2" s="5" t="s">
        <v>242</v>
      </c>
      <c r="H2" s="5" t="s">
        <v>243</v>
      </c>
      <c r="I2" s="4" t="s">
        <v>244</v>
      </c>
      <c r="J2" s="4" t="s">
        <v>245</v>
      </c>
      <c r="K2" s="4" t="s">
        <v>246</v>
      </c>
      <c r="L2" s="4" t="s">
        <v>247</v>
      </c>
      <c r="M2" s="4" t="s">
        <v>248</v>
      </c>
      <c r="N2" s="5" t="s">
        <v>249</v>
      </c>
      <c r="O2" s="5" t="s">
        <v>250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251</v>
      </c>
      <c r="J3" s="4" t="s">
        <v>251</v>
      </c>
      <c r="K3" s="4" t="s">
        <v>251</v>
      </c>
      <c r="L3" s="4" t="s">
        <v>251</v>
      </c>
      <c r="M3" s="4" t="s">
        <v>251</v>
      </c>
      <c r="N3" s="7"/>
      <c r="O3" s="7"/>
    </row>
    <row r="4" spans="1:15">
      <c r="A4" s="9">
        <v>1</v>
      </c>
      <c r="B4" s="45" t="s">
        <v>252</v>
      </c>
      <c r="C4" s="10"/>
      <c r="D4" s="46" t="s">
        <v>87</v>
      </c>
      <c r="E4" s="47">
        <v>81235</v>
      </c>
      <c r="F4" s="10" t="s">
        <v>253</v>
      </c>
      <c r="G4" s="48"/>
      <c r="H4" s="10"/>
      <c r="I4" s="10"/>
      <c r="J4" s="10">
        <v>1</v>
      </c>
      <c r="K4" s="10">
        <v>1</v>
      </c>
      <c r="L4" s="10"/>
      <c r="M4" s="10">
        <v>1</v>
      </c>
      <c r="N4" s="10"/>
      <c r="O4" s="10"/>
    </row>
    <row r="5" spans="1:15">
      <c r="A5" s="9">
        <v>2</v>
      </c>
      <c r="B5" s="45" t="s">
        <v>254</v>
      </c>
      <c r="C5" s="10"/>
      <c r="D5" s="49"/>
      <c r="E5" s="47"/>
      <c r="F5" s="10"/>
      <c r="G5" s="48"/>
      <c r="H5" s="10"/>
      <c r="I5" s="10"/>
      <c r="J5" s="10"/>
      <c r="K5" s="10"/>
      <c r="L5" s="10">
        <v>1</v>
      </c>
      <c r="M5" s="10"/>
      <c r="N5" s="10"/>
      <c r="O5" s="10"/>
    </row>
    <row r="6" spans="1:15">
      <c r="A6" s="9">
        <v>3</v>
      </c>
      <c r="B6" s="10" t="s">
        <v>255</v>
      </c>
      <c r="C6" s="32"/>
      <c r="D6" s="30" t="s">
        <v>89</v>
      </c>
      <c r="E6" s="50"/>
      <c r="F6" s="32"/>
      <c r="G6" s="10"/>
      <c r="H6" s="10"/>
      <c r="I6" s="10"/>
      <c r="J6" s="10">
        <v>1</v>
      </c>
      <c r="K6" s="10">
        <v>2</v>
      </c>
      <c r="L6" s="10"/>
      <c r="M6" s="10"/>
      <c r="N6" s="10"/>
      <c r="O6" s="10"/>
    </row>
    <row r="7" spans="1:15">
      <c r="A7" s="9">
        <v>4</v>
      </c>
      <c r="B7" s="10" t="s">
        <v>256</v>
      </c>
      <c r="C7" s="32"/>
      <c r="D7" s="32"/>
      <c r="E7" s="50"/>
      <c r="F7" s="32"/>
      <c r="G7" s="10"/>
      <c r="H7" s="10"/>
      <c r="I7" s="10"/>
      <c r="J7" s="10"/>
      <c r="K7" s="10">
        <v>1</v>
      </c>
      <c r="L7" s="10"/>
      <c r="M7" s="10">
        <v>2</v>
      </c>
      <c r="N7" s="10"/>
      <c r="O7" s="10"/>
    </row>
    <row r="8" spans="1:15">
      <c r="A8" s="9"/>
      <c r="B8" s="9"/>
      <c r="C8" s="34"/>
      <c r="D8" s="51"/>
      <c r="E8" s="52"/>
      <c r="F8" s="34"/>
      <c r="G8" s="9"/>
      <c r="H8" s="9"/>
      <c r="I8" s="10"/>
      <c r="J8" s="10"/>
      <c r="K8" s="10"/>
      <c r="L8" s="10"/>
      <c r="M8" s="10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257</v>
      </c>
      <c r="B12" s="12"/>
      <c r="C12" s="12"/>
      <c r="D12" s="13"/>
      <c r="E12" s="14"/>
      <c r="F12" s="25"/>
      <c r="G12" s="25"/>
      <c r="H12" s="25"/>
      <c r="I12" s="20"/>
      <c r="J12" s="11" t="s">
        <v>258</v>
      </c>
      <c r="K12" s="12"/>
      <c r="L12" s="12"/>
      <c r="M12" s="13"/>
      <c r="N12" s="12"/>
      <c r="O12" s="19"/>
    </row>
    <row r="13" ht="45" customHeight="1" spans="1:15">
      <c r="A13" s="15" t="s">
        <v>259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20">
    <mergeCell ref="A1:O1"/>
    <mergeCell ref="A12:D12"/>
    <mergeCell ref="E12:I12"/>
    <mergeCell ref="J12:M12"/>
    <mergeCell ref="A13:O13"/>
    <mergeCell ref="A2:A3"/>
    <mergeCell ref="B2:B3"/>
    <mergeCell ref="C2:C3"/>
    <mergeCell ref="C4:C8"/>
    <mergeCell ref="D2:D3"/>
    <mergeCell ref="D4:D5"/>
    <mergeCell ref="D6:D7"/>
    <mergeCell ref="E2:E3"/>
    <mergeCell ref="E4:E8"/>
    <mergeCell ref="F2:F3"/>
    <mergeCell ref="F4:F8"/>
    <mergeCell ref="G2:G3"/>
    <mergeCell ref="H2:H3"/>
    <mergeCell ref="N2:N3"/>
    <mergeCell ref="O2:O3"/>
  </mergeCells>
  <dataValidations count="1">
    <dataValidation type="list" allowBlank="1" showInputMessage="1" showErrorMessage="1" sqref="O1 O3 O4:O5 O6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zoomScalePageLayoutView="125" workbookViewId="0">
      <selection activeCell="D16" sqref="D16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236</v>
      </c>
      <c r="B2" s="5" t="s">
        <v>241</v>
      </c>
      <c r="C2" s="5" t="s">
        <v>237</v>
      </c>
      <c r="D2" s="5" t="s">
        <v>238</v>
      </c>
      <c r="E2" s="5" t="s">
        <v>239</v>
      </c>
      <c r="F2" s="5" t="s">
        <v>240</v>
      </c>
      <c r="G2" s="4" t="s">
        <v>261</v>
      </c>
      <c r="H2" s="4"/>
      <c r="I2" s="4" t="s">
        <v>262</v>
      </c>
      <c r="J2" s="4"/>
      <c r="K2" s="6" t="s">
        <v>263</v>
      </c>
      <c r="L2" s="43" t="s">
        <v>264</v>
      </c>
      <c r="M2" s="17" t="s">
        <v>265</v>
      </c>
    </row>
    <row r="3" s="1" customFormat="1" ht="16.5" spans="1:13">
      <c r="A3" s="4"/>
      <c r="B3" s="7"/>
      <c r="C3" s="7"/>
      <c r="D3" s="7"/>
      <c r="E3" s="7"/>
      <c r="F3" s="7"/>
      <c r="G3" s="4" t="s">
        <v>266</v>
      </c>
      <c r="H3" s="4" t="s">
        <v>267</v>
      </c>
      <c r="I3" s="4" t="s">
        <v>266</v>
      </c>
      <c r="J3" s="4" t="s">
        <v>267</v>
      </c>
      <c r="K3" s="8"/>
      <c r="L3" s="44"/>
      <c r="M3" s="18"/>
    </row>
    <row r="4" spans="1:13">
      <c r="A4" s="37">
        <v>1</v>
      </c>
      <c r="B4" s="29" t="s">
        <v>253</v>
      </c>
      <c r="C4" s="38" t="s">
        <v>252</v>
      </c>
      <c r="D4" s="37" t="s">
        <v>268</v>
      </c>
      <c r="E4" s="37" t="s">
        <v>87</v>
      </c>
      <c r="F4" s="10">
        <v>81235</v>
      </c>
      <c r="G4" s="39">
        <v>0.005</v>
      </c>
      <c r="H4" s="39">
        <v>0.005</v>
      </c>
      <c r="I4" s="10"/>
      <c r="J4" s="10"/>
      <c r="K4" s="30" t="s">
        <v>269</v>
      </c>
      <c r="L4" s="10"/>
      <c r="M4" s="10"/>
    </row>
    <row r="5" spans="1:13">
      <c r="A5" s="37">
        <v>2</v>
      </c>
      <c r="B5" s="31"/>
      <c r="C5" s="38" t="s">
        <v>254</v>
      </c>
      <c r="D5" s="37" t="s">
        <v>268</v>
      </c>
      <c r="E5" s="37" t="s">
        <v>87</v>
      </c>
      <c r="F5" s="10">
        <v>81235</v>
      </c>
      <c r="G5" s="39">
        <v>0.006</v>
      </c>
      <c r="H5" s="39">
        <v>0.005</v>
      </c>
      <c r="I5" s="10"/>
      <c r="J5" s="10"/>
      <c r="K5" s="32"/>
      <c r="L5" s="10"/>
      <c r="M5" s="10"/>
    </row>
    <row r="6" spans="1:13">
      <c r="A6" s="37">
        <v>3</v>
      </c>
      <c r="B6" s="31"/>
      <c r="C6" s="40" t="s">
        <v>255</v>
      </c>
      <c r="D6" s="37" t="s">
        <v>268</v>
      </c>
      <c r="E6" s="37" t="s">
        <v>89</v>
      </c>
      <c r="F6" s="10">
        <v>81235</v>
      </c>
      <c r="G6" s="39">
        <v>0.004</v>
      </c>
      <c r="H6" s="39">
        <v>0.008</v>
      </c>
      <c r="I6" s="10"/>
      <c r="J6" s="10"/>
      <c r="K6" s="32"/>
      <c r="L6" s="10"/>
      <c r="M6" s="10"/>
    </row>
    <row r="7" spans="1:13">
      <c r="A7" s="37">
        <v>4</v>
      </c>
      <c r="B7" s="33"/>
      <c r="C7" s="41" t="s">
        <v>256</v>
      </c>
      <c r="D7" s="37" t="s">
        <v>268</v>
      </c>
      <c r="E7" s="37" t="s">
        <v>89</v>
      </c>
      <c r="F7" s="10">
        <v>81235</v>
      </c>
      <c r="G7" s="39">
        <v>0.006</v>
      </c>
      <c r="H7" s="39">
        <v>0.006</v>
      </c>
      <c r="I7" s="10"/>
      <c r="J7" s="10"/>
      <c r="K7" s="34"/>
      <c r="L7" s="10"/>
      <c r="M7" s="10"/>
    </row>
    <row r="8" spans="1:13">
      <c r="A8" s="9"/>
      <c r="B8" s="9"/>
      <c r="C8" s="9"/>
      <c r="D8" s="9"/>
      <c r="E8" s="9"/>
      <c r="F8" s="10"/>
      <c r="G8" s="10"/>
      <c r="H8" s="10"/>
      <c r="I8" s="10"/>
      <c r="J8" s="10"/>
      <c r="K8" s="9"/>
      <c r="L8" s="9"/>
      <c r="M8" s="9"/>
    </row>
    <row r="9" spans="1:13">
      <c r="A9" s="9"/>
      <c r="B9" s="9"/>
      <c r="C9" s="9"/>
      <c r="D9" s="9"/>
      <c r="E9" s="9"/>
      <c r="F9" s="10"/>
      <c r="G9" s="10"/>
      <c r="H9" s="10"/>
      <c r="I9" s="10"/>
      <c r="J9" s="10"/>
      <c r="K9" s="9"/>
      <c r="L9" s="9"/>
      <c r="M9" s="9"/>
    </row>
    <row r="10" spans="1:13">
      <c r="A10" s="9"/>
      <c r="B10" s="9"/>
      <c r="C10" s="9"/>
      <c r="D10" s="9"/>
      <c r="E10" s="9"/>
      <c r="F10" s="10"/>
      <c r="G10" s="10"/>
      <c r="H10" s="10"/>
      <c r="I10" s="10"/>
      <c r="J10" s="10"/>
      <c r="K10" s="9"/>
      <c r="L10" s="9"/>
      <c r="M10" s="9"/>
    </row>
    <row r="13" spans="2:2">
      <c r="B13" s="42"/>
    </row>
  </sheetData>
  <mergeCells count="14">
    <mergeCell ref="A1:M1"/>
    <mergeCell ref="G2:H2"/>
    <mergeCell ref="I2:J2"/>
    <mergeCell ref="A2:A3"/>
    <mergeCell ref="B2:B3"/>
    <mergeCell ref="B4:B7"/>
    <mergeCell ref="C2:C3"/>
    <mergeCell ref="D2:D3"/>
    <mergeCell ref="E2:E3"/>
    <mergeCell ref="F2:F3"/>
    <mergeCell ref="K2:K3"/>
    <mergeCell ref="K4:K7"/>
    <mergeCell ref="L2:L3"/>
    <mergeCell ref="M2:M3"/>
  </mergeCells>
  <dataValidations count="1">
    <dataValidation type="list" allowBlank="1" showInputMessage="1" showErrorMessage="1" sqref="M1:M7 M8:M10 M11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workbookViewId="0">
      <selection activeCell="C4" sqref="C4:C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271</v>
      </c>
      <c r="B2" s="5" t="s">
        <v>241</v>
      </c>
      <c r="C2" s="5" t="s">
        <v>237</v>
      </c>
      <c r="D2" s="5" t="s">
        <v>238</v>
      </c>
      <c r="E2" s="5" t="s">
        <v>239</v>
      </c>
      <c r="F2" s="5" t="s">
        <v>240</v>
      </c>
      <c r="G2" s="26" t="s">
        <v>272</v>
      </c>
      <c r="H2" s="27"/>
      <c r="I2" s="35"/>
      <c r="J2" s="26" t="s">
        <v>273</v>
      </c>
      <c r="K2" s="27"/>
      <c r="L2" s="35"/>
      <c r="M2" s="26" t="s">
        <v>274</v>
      </c>
      <c r="N2" s="27"/>
      <c r="O2" s="35"/>
      <c r="P2" s="26" t="s">
        <v>275</v>
      </c>
      <c r="Q2" s="27"/>
      <c r="R2" s="35"/>
      <c r="S2" s="27" t="s">
        <v>276</v>
      </c>
      <c r="T2" s="27"/>
      <c r="U2" s="35"/>
      <c r="V2" s="22" t="s">
        <v>277</v>
      </c>
      <c r="W2" s="22" t="s">
        <v>250</v>
      </c>
    </row>
    <row r="3" s="1" customFormat="1" ht="16.5" spans="1:23">
      <c r="A3" s="7"/>
      <c r="B3" s="28"/>
      <c r="C3" s="28"/>
      <c r="D3" s="28"/>
      <c r="E3" s="28"/>
      <c r="F3" s="28"/>
      <c r="G3" s="4" t="s">
        <v>278</v>
      </c>
      <c r="H3" s="4" t="s">
        <v>33</v>
      </c>
      <c r="I3" s="4" t="s">
        <v>241</v>
      </c>
      <c r="J3" s="4" t="s">
        <v>278</v>
      </c>
      <c r="K3" s="4" t="s">
        <v>33</v>
      </c>
      <c r="L3" s="4" t="s">
        <v>241</v>
      </c>
      <c r="M3" s="4" t="s">
        <v>278</v>
      </c>
      <c r="N3" s="4" t="s">
        <v>33</v>
      </c>
      <c r="O3" s="4" t="s">
        <v>241</v>
      </c>
      <c r="P3" s="4" t="s">
        <v>278</v>
      </c>
      <c r="Q3" s="4" t="s">
        <v>33</v>
      </c>
      <c r="R3" s="4" t="s">
        <v>241</v>
      </c>
      <c r="S3" s="4" t="s">
        <v>278</v>
      </c>
      <c r="T3" s="4" t="s">
        <v>33</v>
      </c>
      <c r="U3" s="4" t="s">
        <v>241</v>
      </c>
      <c r="V3" s="36"/>
      <c r="W3" s="36"/>
    </row>
    <row r="4" spans="1:23">
      <c r="A4" s="29" t="s">
        <v>279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1"/>
      <c r="B5" s="32"/>
      <c r="C5" s="32"/>
      <c r="D5" s="32"/>
      <c r="E5" s="32"/>
      <c r="F5" s="32"/>
      <c r="G5" s="26" t="s">
        <v>280</v>
      </c>
      <c r="H5" s="27"/>
      <c r="I5" s="35"/>
      <c r="J5" s="26" t="s">
        <v>281</v>
      </c>
      <c r="K5" s="27"/>
      <c r="L5" s="35"/>
      <c r="M5" s="26" t="s">
        <v>282</v>
      </c>
      <c r="N5" s="27"/>
      <c r="O5" s="35"/>
      <c r="P5" s="26" t="s">
        <v>283</v>
      </c>
      <c r="Q5" s="27"/>
      <c r="R5" s="35"/>
      <c r="S5" s="27" t="s">
        <v>284</v>
      </c>
      <c r="T5" s="27"/>
      <c r="U5" s="35"/>
      <c r="V5" s="10"/>
      <c r="W5" s="10"/>
    </row>
    <row r="6" ht="16.5" spans="1:23">
      <c r="A6" s="31"/>
      <c r="B6" s="32"/>
      <c r="C6" s="32"/>
      <c r="D6" s="32"/>
      <c r="E6" s="32"/>
      <c r="F6" s="32"/>
      <c r="G6" s="4" t="s">
        <v>278</v>
      </c>
      <c r="H6" s="4" t="s">
        <v>33</v>
      </c>
      <c r="I6" s="4" t="s">
        <v>241</v>
      </c>
      <c r="J6" s="4" t="s">
        <v>278</v>
      </c>
      <c r="K6" s="4" t="s">
        <v>33</v>
      </c>
      <c r="L6" s="4" t="s">
        <v>241</v>
      </c>
      <c r="M6" s="4" t="s">
        <v>278</v>
      </c>
      <c r="N6" s="4" t="s">
        <v>33</v>
      </c>
      <c r="O6" s="4" t="s">
        <v>241</v>
      </c>
      <c r="P6" s="4" t="s">
        <v>278</v>
      </c>
      <c r="Q6" s="4" t="s">
        <v>33</v>
      </c>
      <c r="R6" s="4" t="s">
        <v>241</v>
      </c>
      <c r="S6" s="4" t="s">
        <v>278</v>
      </c>
      <c r="T6" s="4" t="s">
        <v>33</v>
      </c>
      <c r="U6" s="4" t="s">
        <v>241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285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286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287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288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257</v>
      </c>
      <c r="B17" s="12"/>
      <c r="C17" s="12"/>
      <c r="D17" s="12"/>
      <c r="E17" s="13"/>
      <c r="F17" s="14"/>
      <c r="G17" s="20"/>
      <c r="H17" s="25"/>
      <c r="I17" s="25"/>
      <c r="J17" s="11" t="s">
        <v>258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289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291</v>
      </c>
      <c r="B2" s="22" t="s">
        <v>237</v>
      </c>
      <c r="C2" s="22" t="s">
        <v>238</v>
      </c>
      <c r="D2" s="22" t="s">
        <v>239</v>
      </c>
      <c r="E2" s="22" t="s">
        <v>240</v>
      </c>
      <c r="F2" s="22" t="s">
        <v>241</v>
      </c>
      <c r="G2" s="21" t="s">
        <v>292</v>
      </c>
      <c r="H2" s="21" t="s">
        <v>293</v>
      </c>
      <c r="I2" s="21" t="s">
        <v>294</v>
      </c>
      <c r="J2" s="21" t="s">
        <v>293</v>
      </c>
      <c r="K2" s="21" t="s">
        <v>295</v>
      </c>
      <c r="L2" s="21" t="s">
        <v>293</v>
      </c>
      <c r="M2" s="22" t="s">
        <v>277</v>
      </c>
      <c r="N2" s="22" t="s">
        <v>250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3" t="s">
        <v>291</v>
      </c>
      <c r="B4" s="24" t="s">
        <v>296</v>
      </c>
      <c r="C4" s="24" t="s">
        <v>278</v>
      </c>
      <c r="D4" s="24" t="s">
        <v>239</v>
      </c>
      <c r="E4" s="22" t="s">
        <v>240</v>
      </c>
      <c r="F4" s="22" t="s">
        <v>241</v>
      </c>
      <c r="G4" s="21" t="s">
        <v>292</v>
      </c>
      <c r="H4" s="21" t="s">
        <v>293</v>
      </c>
      <c r="I4" s="21" t="s">
        <v>294</v>
      </c>
      <c r="J4" s="21" t="s">
        <v>293</v>
      </c>
      <c r="K4" s="21" t="s">
        <v>295</v>
      </c>
      <c r="L4" s="21" t="s">
        <v>293</v>
      </c>
      <c r="M4" s="22" t="s">
        <v>277</v>
      </c>
      <c r="N4" s="22" t="s">
        <v>250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257</v>
      </c>
      <c r="B11" s="12"/>
      <c r="C11" s="12"/>
      <c r="D11" s="13"/>
      <c r="E11" s="14"/>
      <c r="F11" s="25"/>
      <c r="G11" s="20"/>
      <c r="H11" s="25"/>
      <c r="I11" s="11" t="s">
        <v>258</v>
      </c>
      <c r="J11" s="12"/>
      <c r="K11" s="12"/>
      <c r="L11" s="12"/>
      <c r="M11" s="12"/>
      <c r="N11" s="19"/>
    </row>
    <row r="12" ht="71.25" customHeight="1" spans="1:14">
      <c r="A12" s="15" t="s">
        <v>297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首期洗水尺寸表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2024-04-16T08:40:42Z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FFFB536E16AC4079B8170CA5C34BDE0F_13</vt:lpwstr>
  </property>
</Properties>
</file>