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源莱美24SS\美妙TAJJCM82620\"/>
    </mc:Choice>
  </mc:AlternateContent>
  <xr:revisionPtr revIDLastSave="0" documentId="13_ncr:1_{813EE69A-49E7-4ED3-8220-356C9B97FB07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</workbook>
</file>

<file path=xl/calcChain.xml><?xml version="1.0" encoding="utf-8"?>
<calcChain xmlns="http://schemas.openxmlformats.org/spreadsheetml/2006/main">
  <c r="G18" i="15" l="1"/>
  <c r="F18" i="15"/>
  <c r="E18" i="15"/>
  <c r="D18" i="15"/>
  <c r="B18" i="15"/>
  <c r="G17" i="15"/>
  <c r="F17" i="15"/>
  <c r="E17" i="15"/>
  <c r="D17" i="15"/>
  <c r="B17" i="15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G18" i="14"/>
  <c r="F18" i="14"/>
  <c r="E18" i="14"/>
  <c r="D18" i="14"/>
  <c r="B18" i="14"/>
  <c r="G17" i="14"/>
  <c r="F17" i="14"/>
  <c r="E17" i="14"/>
  <c r="D17" i="14"/>
  <c r="B17" i="14"/>
  <c r="G16" i="14"/>
  <c r="F16" i="14"/>
  <c r="E16" i="14"/>
  <c r="D16" i="14"/>
  <c r="B16" i="14"/>
  <c r="G15" i="14"/>
  <c r="F15" i="14"/>
  <c r="E15" i="14"/>
  <c r="D15" i="14"/>
  <c r="B15" i="14"/>
  <c r="G14" i="14"/>
  <c r="F14" i="14"/>
  <c r="E14" i="14"/>
  <c r="D14" i="14"/>
  <c r="B14" i="14"/>
  <c r="G13" i="14"/>
  <c r="F13" i="14"/>
  <c r="E13" i="14"/>
  <c r="D13" i="14"/>
  <c r="B13" i="14"/>
  <c r="G12" i="14"/>
  <c r="F12" i="14"/>
  <c r="E12" i="14"/>
  <c r="D12" i="14"/>
  <c r="B12" i="14"/>
  <c r="G11" i="14"/>
  <c r="F11" i="14"/>
  <c r="E11" i="14"/>
  <c r="D11" i="14"/>
  <c r="B11" i="14"/>
  <c r="G10" i="14"/>
  <c r="F10" i="14"/>
  <c r="E10" i="14"/>
  <c r="D10" i="14"/>
  <c r="B10" i="14"/>
  <c r="G9" i="14"/>
  <c r="F9" i="14"/>
  <c r="E9" i="14"/>
  <c r="D9" i="14"/>
  <c r="B9" i="14"/>
  <c r="G8" i="14"/>
  <c r="F8" i="14"/>
  <c r="E8" i="14"/>
  <c r="D8" i="14"/>
  <c r="B8" i="14"/>
  <c r="G7" i="14"/>
  <c r="F7" i="14"/>
  <c r="E7" i="14"/>
  <c r="D7" i="14"/>
  <c r="B7" i="14"/>
  <c r="G6" i="14"/>
  <c r="F6" i="14"/>
  <c r="E6" i="14"/>
  <c r="D6" i="14"/>
  <c r="B6" i="14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<sst xmlns="http://schemas.openxmlformats.org/spreadsheetml/2006/main" count="786" uniqueCount="339">
  <si>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</si>
  <si>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</si>
  <si>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</si>
  <si>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</si>
  <si>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</si>
  <si>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</si>
  <si>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</si>
  <si>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</si>
  <si>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</si>
  <si>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</si>
  <si>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</si>
  <si>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</si>
  <si>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</si>
  <si>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</si>
  <si>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</si>
  <si>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</si>
  <si>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</si>
  <si>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</si>
  <si>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</si>
  <si>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</si>
  <si>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</si>
  <si>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</si>
  <si>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</si>
  <si>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</si>
  <si>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</si>
  <si>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</si>
  <si>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</si>
  <si>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</si>
  <si>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</si>
  <si>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</si>
  <si>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</si>
  <si>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</si>
  <si>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</si>
  <si>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</si>
  <si>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</si>
  <si>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</si>
  <si>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</si>
  <si>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</si>
  <si>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</si>
  <si>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</si>
  <si>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</si>
  <si>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</si>
  <si>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</si>
  <si>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</si>
  <si>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</si>
  <si>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</si>
  <si>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</si>
  <si>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</si>
  <si>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</si>
  <si>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</si>
  <si>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</si>
  <si>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</si>
  <si>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</si>
  <si>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</si>
  <si>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</si>
  <si>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</si>
  <si>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</si>
  <si>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</si>
  <si>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</si>
  <si>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</si>
  <si>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TAJJCM82620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</si>
  <si>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</si>
  <si>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</si>
  <si>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</si>
  <si>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</si>
  <si>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</si>
  <si>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</si>
  <si>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</si>
  <si>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</si>
  <si>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</si>
  <si>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</si>
  <si>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</si>
  <si>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</si>
  <si>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</si>
  <si>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</si>
  <si>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</si>
  <si>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</si>
  <si>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</si>
  <si>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</si>
  <si>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</si>
  <si>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</si>
  <si>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</si>
  <si>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</si>
  <si>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</si>
  <si>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</si>
  <si>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</si>
  <si>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</si>
  <si>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</si>
  <si>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</si>
  <si>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</si>
  <si>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</si>
  <si>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</si>
  <si>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</si>
  <si>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</si>
  <si>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</si>
  <si>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</si>
  <si>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</si>
  <si>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</si>
  <si>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</si>
  <si>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</si>
  <si>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</si>
  <si>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</si>
  <si>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</si>
  <si>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</si>
  <si>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</si>
  <si>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</si>
  <si>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</si>
  <si>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</si>
  <si>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</si>
  <si>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</si>
  <si>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</si>
  <si>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</si>
  <si>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</si>
  <si>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</si>
  <si>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</si>
  <si>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</si>
  <si>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</si>
  <si>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</si>
  <si>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</si>
  <si>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</si>
  <si>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</si>
  <si>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</si>
  <si>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</si>
  <si>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</si>
  <si>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</si>
  <si>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</si>
  <si>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</si>
  <si>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</si>
  <si>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</si>
  <si>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</si>
  <si>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</si>
  <si>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</si>
  <si>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</si>
  <si>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</si>
  <si>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</si>
  <si>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</si>
  <si>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</si>
  <si>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</si>
  <si>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</si>
  <si>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</si>
  <si>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</si>
  <si>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</si>
  <si>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</si>
  <si>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</si>
  <si>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</si>
  <si>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</si>
  <si>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</si>
  <si>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</si>
  <si>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</si>
  <si>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前中长</t>
  </si>
  <si>
    <t>胸围</t>
  </si>
  <si>
    <t>92</t>
  </si>
  <si>
    <t>腰围</t>
  </si>
  <si>
    <t>88</t>
  </si>
  <si>
    <t>摆围</t>
  </si>
  <si>
    <t>94</t>
  </si>
  <si>
    <t>肩宽</t>
  </si>
  <si>
    <t>短袖长</t>
  </si>
  <si>
    <t>袖肥/2</t>
  </si>
  <si>
    <t>袖口围/2</t>
  </si>
  <si>
    <t>下领围</t>
  </si>
  <si>
    <t>前门禁长</t>
  </si>
  <si>
    <t>前门禁宽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</si>
  <si>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</si>
  <si>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</si>
  <si>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</si>
  <si>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</si>
  <si>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</si>
  <si>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</si>
  <si>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</si>
  <si>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</si>
  <si>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</si>
  <si>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</si>
  <si>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</si>
  <si>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</si>
  <si>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</si>
  <si>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</si>
  <si>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</si>
  <si>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</si>
  <si>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</si>
  <si>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</si>
  <si>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</si>
  <si>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</si>
  <si>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</si>
  <si>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</si>
  <si>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</si>
  <si>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</si>
  <si>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美妙仓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</si>
  <si>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</si>
  <si>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</si>
  <si>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</si>
  <si>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</si>
  <si>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</si>
  <si>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</si>
  <si>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</si>
  <si>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</si>
  <si>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</si>
  <si>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</si>
  <si>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</si>
  <si>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</si>
  <si>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</si>
  <si>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</si>
  <si>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</si>
  <si>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</si>
  <si>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</si>
  <si>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</si>
  <si>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</si>
  <si>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</si>
  <si>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</si>
  <si>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</si>
  <si>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</si>
  <si>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</si>
  <si>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</si>
  <si>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</si>
  <si>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</si>
  <si>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</si>
  <si>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</si>
  <si>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</si>
  <si>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</si>
  <si>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</si>
  <si>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</si>
  <si>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</si>
  <si>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</si>
  <si>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</si>
  <si>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</si>
  <si>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</si>
  <si>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</si>
  <si>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</si>
  <si>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</si>
  <si>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</si>
  <si>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验货时间：2024/3/30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</si>
  <si>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</si>
  <si>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</si>
  <si>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</si>
  <si>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</si>
  <si>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</si>
  <si>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</si>
  <si>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</si>
  <si>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</si>
  <si>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</si>
  <si>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</si>
  <si>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</si>
  <si>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</si>
  <si>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</si>
  <si>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</si>
  <si>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</si>
  <si>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</si>
  <si>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</si>
  <si>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</si>
  <si>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</si>
  <si>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</si>
  <si>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</si>
  <si>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制表时间：2024年3月20日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</si>
  <si>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</si>
  <si>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</si>
  <si>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</si>
  <si>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</si>
  <si>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</si>
  <si>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</si>
  <si>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</si>
  <si>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</si>
  <si>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</si>
  <si>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</si>
  <si>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制表时间：2024年1月30日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</si>
  <si>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</si>
  <si>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</si>
  <si>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</si>
  <si>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</si>
  <si>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</si>
  <si>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</si>
  <si>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</si>
  <si>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</si>
  <si>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</si>
  <si>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</si>
  <si>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</si>
  <si>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</si>
  <si>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</si>
  <si>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</si>
  <si>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</si>
  <si>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</si>
  <si>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</si>
  <si>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</si>
  <si>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</si>
  <si>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</si>
  <si>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</si>
  <si>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</si>
  <si>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</si>
  <si>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</si>
  <si>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</si>
  <si>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</si>
  <si>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</si>
  <si>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</si>
  <si>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</si>
  <si>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</si>
  <si>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</si>
  <si>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</si>
  <si>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</si>
  <si>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</si>
  <si>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</si>
  <si>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</si>
  <si>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</si>
  <si>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</si>
  <si>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</si>
  <si>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</si>
  <si>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门襟、领、袖口、下摆</t>
  </si>
  <si>
    <t>无缝</t>
  </si>
  <si>
    <t>黑色</t>
  </si>
  <si>
    <t>后领中</t>
  </si>
  <si>
    <t>尺码转印标</t>
  </si>
  <si>
    <t>栾雾紫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</si>
  <si>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</si>
  <si>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</si>
  <si>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</si>
  <si>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</si>
  <si>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</si>
  <si>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</si>
  <si>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</si>
  <si>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TAJJAM81077</t>
  </si>
  <si>
    <t>矿石蓝</t>
  </si>
  <si>
    <t>迷雾绿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</si>
  <si>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</si>
  <si>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</si>
  <si>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首件是米色L,XXL</t>
    <phoneticPr fontId="38" type="noConversion"/>
  </si>
  <si>
    <t>米色</t>
    <phoneticPr fontId="39" type="noConversion"/>
  </si>
  <si>
    <t>+0</t>
    <phoneticPr fontId="39" type="noConversion"/>
  </si>
  <si>
    <t>-1</t>
    <phoneticPr fontId="39" type="noConversion"/>
  </si>
  <si>
    <t>-0.7</t>
    <phoneticPr fontId="39" type="noConversion"/>
  </si>
  <si>
    <t>-0.5</t>
    <phoneticPr fontId="39" type="noConversion"/>
  </si>
  <si>
    <t>-0.3</t>
    <phoneticPr fontId="39" type="noConversion"/>
  </si>
  <si>
    <t>大货首件</t>
    <phoneticPr fontId="39" type="noConversion"/>
  </si>
  <si>
    <t>美妙</t>
    <phoneticPr fontId="38" type="noConversion"/>
  </si>
  <si>
    <t>备注：大货首件未水洗测试</t>
    <phoneticPr fontId="38" type="noConversion"/>
  </si>
  <si>
    <t>门襟扣合后，底襟外露</t>
    <phoneticPr fontId="38" type="noConversion"/>
  </si>
  <si>
    <t>右肩缝印花条拼缝处缝份边外露</t>
    <phoneticPr fontId="38" type="noConversion"/>
  </si>
  <si>
    <t>以上问题请及时通知工厂改正。尾期验货核对</t>
    <phoneticPr fontId="38" type="noConversion"/>
  </si>
  <si>
    <t>门襟釦子扣合后，釦子不居中</t>
    <phoneticPr fontId="38" type="noConversion"/>
  </si>
  <si>
    <t>袖笼不圆顺，弯曲</t>
    <phoneticPr fontId="38" type="noConversion"/>
  </si>
  <si>
    <t>补充事项：大货未水洗，请工厂及时做水洗测试，确保大货品质</t>
    <phoneticPr fontId="38" type="noConversion"/>
  </si>
  <si>
    <t>验货资料不全，缺克重，缸差，九宫，面辅料等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</si>
</sst>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23" fillId="0" borderId="0">
      <alignment vertical="center"/>
    </xf>
    <xf numFmtId="0" fontId="23" fillId="0" borderId="0"/>
    <xf numFmtId="0" fontId="11" fillId="0" borderId="0">
      <alignment vertical="center"/>
    </xf>
    <xf numFmtId="0" fontId="23" fillId="0" borderId="0"/>
    <xf numFmtId="0" fontId="23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4" fillId="3" borderId="9" xfId="2" applyFont="1" applyFill="1" applyBorder="1" applyAlignment="1">
      <alignment horizontal="left" vertical="center"/>
    </xf>
    <xf numFmtId="0" fontId="14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178" fontId="19" fillId="0" borderId="2" xfId="5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49" fontId="18" fillId="4" borderId="4" xfId="6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78" fontId="20" fillId="0" borderId="2" xfId="5" applyNumberFormat="1" applyFont="1" applyBorder="1" applyAlignment="1">
      <alignment horizontal="center"/>
    </xf>
    <xf numFmtId="0" fontId="14" fillId="3" borderId="0" xfId="3" applyFont="1" applyFill="1"/>
    <xf numFmtId="0" fontId="15" fillId="3" borderId="0" xfId="3" applyFont="1" applyFill="1"/>
    <xf numFmtId="0" fontId="0" fillId="3" borderId="0" xfId="4" applyFont="1" applyFill="1">
      <alignment vertical="center"/>
    </xf>
    <xf numFmtId="0" fontId="14" fillId="3" borderId="10" xfId="2" applyFont="1" applyFill="1" applyBorder="1" applyAlignment="1">
      <alignment horizontal="left" vertical="center"/>
    </xf>
    <xf numFmtId="0" fontId="21" fillId="3" borderId="2" xfId="3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178" fontId="22" fillId="3" borderId="2" xfId="0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6" xfId="4" applyNumberFormat="1" applyFont="1" applyFill="1" applyBorder="1" applyAlignment="1">
      <alignment horizontal="center" vertical="center"/>
    </xf>
    <xf numFmtId="49" fontId="14" fillId="3" borderId="14" xfId="4" applyNumberFormat="1" applyFont="1" applyFill="1" applyBorder="1" applyAlignment="1">
      <alignment horizontal="center" vertical="center"/>
    </xf>
    <xf numFmtId="49" fontId="14" fillId="3" borderId="12" xfId="3" applyNumberFormat="1" applyFont="1" applyFill="1" applyBorder="1" applyAlignment="1">
      <alignment horizontal="center"/>
    </xf>
    <xf numFmtId="49" fontId="14" fillId="3" borderId="12" xfId="4" applyNumberFormat="1" applyFont="1" applyFill="1" applyBorder="1" applyAlignment="1">
      <alignment horizontal="center" vertical="center"/>
    </xf>
    <xf numFmtId="49" fontId="14" fillId="3" borderId="16" xfId="3" applyNumberFormat="1" applyFont="1" applyFill="1" applyBorder="1" applyAlignment="1">
      <alignment horizontal="center"/>
    </xf>
    <xf numFmtId="14" fontId="14" fillId="3" borderId="0" xfId="3" applyNumberFormat="1" applyFont="1" applyFill="1"/>
    <xf numFmtId="0" fontId="23" fillId="0" borderId="0" xfId="2" applyAlignment="1">
      <alignment horizontal="left" vertical="center"/>
    </xf>
    <xf numFmtId="0" fontId="25" fillId="0" borderId="18" xfId="2" applyFont="1" applyBorder="1" applyAlignment="1">
      <alignment horizontal="left" vertical="center"/>
    </xf>
    <xf numFmtId="0" fontId="25" fillId="0" borderId="19" xfId="2" applyFont="1" applyBorder="1" applyAlignment="1">
      <alignment horizontal="center" vertical="center"/>
    </xf>
    <xf numFmtId="0" fontId="21" fillId="3" borderId="10" xfId="2" applyFont="1" applyFill="1" applyBorder="1">
      <alignment vertical="center"/>
    </xf>
    <xf numFmtId="0" fontId="15" fillId="3" borderId="10" xfId="2" applyFont="1" applyFill="1" applyBorder="1">
      <alignment vertical="center"/>
    </xf>
    <xf numFmtId="0" fontId="25" fillId="0" borderId="20" xfId="2" applyFont="1" applyBorder="1">
      <alignment vertical="center"/>
    </xf>
    <xf numFmtId="0" fontId="26" fillId="0" borderId="21" xfId="2" applyFont="1" applyBorder="1" applyAlignment="1">
      <alignment horizontal="center" vertical="center"/>
    </xf>
    <xf numFmtId="0" fontId="25" fillId="0" borderId="21" xfId="2" applyFont="1" applyBorder="1">
      <alignment vertical="center"/>
    </xf>
    <xf numFmtId="0" fontId="25" fillId="0" borderId="20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>
      <alignment vertical="center"/>
    </xf>
    <xf numFmtId="0" fontId="25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5" fillId="0" borderId="18" xfId="2" applyFont="1" applyBorder="1">
      <alignment vertical="center"/>
    </xf>
    <xf numFmtId="0" fontId="25" fillId="0" borderId="19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25" fillId="0" borderId="19" xfId="2" applyFont="1" applyBorder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25" fillId="0" borderId="35" xfId="2" applyFont="1" applyBorder="1" applyAlignment="1">
      <alignment horizontal="left" vertical="center"/>
    </xf>
    <xf numFmtId="0" fontId="15" fillId="3" borderId="40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40" xfId="4" applyFont="1" applyFill="1" applyBorder="1" applyAlignment="1">
      <alignment horizontal="center" vertical="center"/>
    </xf>
    <xf numFmtId="49" fontId="15" fillId="3" borderId="2" xfId="4" applyNumberFormat="1" applyFont="1" applyFill="1" applyBorder="1" applyAlignment="1">
      <alignment horizontal="center" vertical="center"/>
    </xf>
    <xf numFmtId="49" fontId="15" fillId="3" borderId="6" xfId="4" applyNumberFormat="1" applyFont="1" applyFill="1" applyBorder="1" applyAlignment="1">
      <alignment horizontal="center" vertical="center"/>
    </xf>
    <xf numFmtId="49" fontId="15" fillId="3" borderId="14" xfId="4" applyNumberFormat="1" applyFont="1" applyFill="1" applyBorder="1" applyAlignment="1">
      <alignment horizontal="center" vertical="center"/>
    </xf>
    <xf numFmtId="49" fontId="15" fillId="3" borderId="12" xfId="3" applyNumberFormat="1" applyFont="1" applyFill="1" applyBorder="1" applyAlignment="1">
      <alignment horizontal="center"/>
    </xf>
    <xf numFmtId="49" fontId="15" fillId="3" borderId="12" xfId="4" applyNumberFormat="1" applyFont="1" applyFill="1" applyBorder="1" applyAlignment="1">
      <alignment horizontal="center" vertical="center"/>
    </xf>
    <xf numFmtId="49" fontId="15" fillId="3" borderId="16" xfId="3" applyNumberFormat="1" applyFont="1" applyFill="1" applyBorder="1" applyAlignment="1">
      <alignment horizontal="center"/>
    </xf>
    <xf numFmtId="0" fontId="28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26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center" vertical="center"/>
    </xf>
    <xf numFmtId="0" fontId="26" fillId="0" borderId="2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23" fillId="0" borderId="19" xfId="2" applyBorder="1" applyAlignment="1">
      <alignment horizontal="left" vertical="center"/>
    </xf>
    <xf numFmtId="0" fontId="26" fillId="0" borderId="19" xfId="2" applyFont="1" applyBorder="1" applyAlignment="1">
      <alignment horizontal="left" vertical="center"/>
    </xf>
    <xf numFmtId="0" fontId="23" fillId="0" borderId="19" xfId="2" applyBorder="1">
      <alignment vertical="center"/>
    </xf>
    <xf numFmtId="0" fontId="16" fillId="0" borderId="19" xfId="2" applyFont="1" applyBorder="1">
      <alignment vertical="center"/>
    </xf>
    <xf numFmtId="0" fontId="23" fillId="0" borderId="21" xfId="2" applyBorder="1" applyAlignment="1">
      <alignment horizontal="left" vertical="center"/>
    </xf>
    <xf numFmtId="0" fontId="26" fillId="0" borderId="21" xfId="2" applyFont="1" applyBorder="1" applyAlignment="1">
      <alignment horizontal="left" vertical="center"/>
    </xf>
    <xf numFmtId="0" fontId="23" fillId="0" borderId="21" xfId="2" applyBorder="1">
      <alignment vertical="center"/>
    </xf>
    <xf numFmtId="0" fontId="16" fillId="0" borderId="21" xfId="2" applyFont="1" applyBorder="1">
      <alignment vertical="center"/>
    </xf>
    <xf numFmtId="0" fontId="26" fillId="0" borderId="23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28" fillId="0" borderId="43" xfId="2" applyFont="1" applyBorder="1">
      <alignment vertical="center"/>
    </xf>
    <xf numFmtId="0" fontId="28" fillId="0" borderId="44" xfId="2" applyFont="1" applyBorder="1">
      <alignment vertical="center"/>
    </xf>
    <xf numFmtId="0" fontId="26" fillId="0" borderId="44" xfId="2" applyFont="1" applyBorder="1">
      <alignment vertical="center"/>
    </xf>
    <xf numFmtId="58" fontId="23" fillId="0" borderId="44" xfId="2" applyNumberFormat="1" applyBorder="1">
      <alignment vertical="center"/>
    </xf>
    <xf numFmtId="0" fontId="26" fillId="0" borderId="35" xfId="2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34" xfId="2" applyFont="1" applyBorder="1" applyAlignment="1">
      <alignment horizontal="left" vertical="center"/>
    </xf>
    <xf numFmtId="0" fontId="14" fillId="3" borderId="52" xfId="3" applyFont="1" applyFill="1" applyBorder="1"/>
    <xf numFmtId="0" fontId="15" fillId="3" borderId="52" xfId="3" applyFont="1" applyFill="1" applyBorder="1"/>
    <xf numFmtId="0" fontId="0" fillId="3" borderId="52" xfId="4" applyFont="1" applyFill="1" applyBorder="1">
      <alignment vertical="center"/>
    </xf>
    <xf numFmtId="49" fontId="15" fillId="3" borderId="15" xfId="4" applyNumberFormat="1" applyFont="1" applyFill="1" applyBorder="1" applyAlignment="1">
      <alignment horizontal="center" vertical="center"/>
    </xf>
    <xf numFmtId="49" fontId="15" fillId="3" borderId="53" xfId="4" applyNumberFormat="1" applyFont="1" applyFill="1" applyBorder="1" applyAlignment="1">
      <alignment horizontal="center" vertical="center"/>
    </xf>
    <xf numFmtId="49" fontId="15" fillId="3" borderId="54" xfId="4" applyNumberFormat="1" applyFont="1" applyFill="1" applyBorder="1" applyAlignment="1">
      <alignment horizontal="center" vertical="center"/>
    </xf>
    <xf numFmtId="49" fontId="15" fillId="3" borderId="55" xfId="4" applyNumberFormat="1" applyFont="1" applyFill="1" applyBorder="1" applyAlignment="1">
      <alignment horizontal="center" vertical="center"/>
    </xf>
    <xf numFmtId="49" fontId="15" fillId="3" borderId="56" xfId="3" applyNumberFormat="1" applyFont="1" applyFill="1" applyBorder="1" applyAlignment="1">
      <alignment horizontal="center"/>
    </xf>
    <xf numFmtId="49" fontId="15" fillId="3" borderId="57" xfId="3" applyNumberFormat="1" applyFont="1" applyFill="1" applyBorder="1" applyAlignment="1">
      <alignment horizontal="center"/>
    </xf>
    <xf numFmtId="49" fontId="15" fillId="3" borderId="58" xfId="4" applyNumberFormat="1" applyFont="1" applyFill="1" applyBorder="1" applyAlignment="1">
      <alignment horizontal="center" vertical="center"/>
    </xf>
    <xf numFmtId="49" fontId="15" fillId="3" borderId="59" xfId="3" applyNumberFormat="1" applyFont="1" applyFill="1" applyBorder="1" applyAlignment="1">
      <alignment horizontal="center"/>
    </xf>
    <xf numFmtId="49" fontId="15" fillId="3" borderId="60" xfId="3" applyNumberFormat="1" applyFont="1" applyFill="1" applyBorder="1" applyAlignment="1">
      <alignment horizontal="center"/>
    </xf>
    <xf numFmtId="0" fontId="16" fillId="0" borderId="22" xfId="2" applyFont="1" applyBorder="1">
      <alignment vertical="center"/>
    </xf>
    <xf numFmtId="0" fontId="16" fillId="0" borderId="46" xfId="2" applyFont="1" applyBorder="1">
      <alignment vertical="center"/>
    </xf>
    <xf numFmtId="0" fontId="23" fillId="0" borderId="47" xfId="2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3" fillId="0" borderId="47" xfId="2" applyBorder="1">
      <alignment vertical="center"/>
    </xf>
    <xf numFmtId="0" fontId="16" fillId="0" borderId="47" xfId="2" applyFont="1" applyBorder="1">
      <alignment vertical="center"/>
    </xf>
    <xf numFmtId="0" fontId="16" fillId="0" borderId="46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23" fillId="0" borderId="47" xfId="2" applyBorder="1" applyAlignment="1">
      <alignment horizontal="center" vertical="center"/>
    </xf>
    <xf numFmtId="0" fontId="23" fillId="0" borderId="21" xfId="2" applyBorder="1" applyAlignment="1">
      <alignment horizontal="center" vertical="center"/>
    </xf>
    <xf numFmtId="0" fontId="31" fillId="0" borderId="62" xfId="2" applyFont="1" applyBorder="1" applyAlignment="1">
      <alignment horizontal="left" vertical="center" wrapText="1"/>
    </xf>
    <xf numFmtId="9" fontId="26" fillId="0" borderId="21" xfId="2" applyNumberFormat="1" applyFont="1" applyBorder="1" applyAlignment="1">
      <alignment horizontal="center" vertical="center"/>
    </xf>
    <xf numFmtId="0" fontId="28" fillId="0" borderId="41" xfId="2" applyFont="1" applyBorder="1">
      <alignment vertical="center"/>
    </xf>
    <xf numFmtId="0" fontId="28" fillId="0" borderId="42" xfId="2" applyFont="1" applyBorder="1">
      <alignment vertical="center"/>
    </xf>
    <xf numFmtId="0" fontId="26" fillId="0" borderId="66" xfId="2" applyFont="1" applyBorder="1">
      <alignment vertical="center"/>
    </xf>
    <xf numFmtId="0" fontId="28" fillId="0" borderId="66" xfId="2" applyFont="1" applyBorder="1">
      <alignment vertical="center"/>
    </xf>
    <xf numFmtId="58" fontId="23" fillId="0" borderId="42" xfId="2" applyNumberFormat="1" applyBorder="1">
      <alignment vertical="center"/>
    </xf>
    <xf numFmtId="0" fontId="23" fillId="0" borderId="66" xfId="2" applyBorder="1">
      <alignment vertical="center"/>
    </xf>
    <xf numFmtId="0" fontId="26" fillId="0" borderId="51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3" fillId="0" borderId="35" xfId="2" applyFont="1" applyBorder="1" applyAlignment="1">
      <alignment horizontal="left" vertical="center" wrapText="1"/>
    </xf>
    <xf numFmtId="0" fontId="33" fillId="0" borderId="35" xfId="2" applyFont="1" applyBorder="1" applyAlignment="1">
      <alignment horizontal="left" vertical="center"/>
    </xf>
    <xf numFmtId="0" fontId="35" fillId="0" borderId="72" xfId="0" applyFont="1" applyBorder="1"/>
    <xf numFmtId="0" fontId="35" fillId="0" borderId="2" xfId="0" applyFont="1" applyBorder="1"/>
    <xf numFmtId="0" fontId="35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34" fillId="0" borderId="70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0" fillId="0" borderId="17" xfId="2" applyFont="1" applyBorder="1" applyAlignment="1">
      <alignment horizontal="center" vertical="top"/>
    </xf>
    <xf numFmtId="0" fontId="26" fillId="0" borderId="42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9" fillId="0" borderId="42" xfId="2" applyFont="1" applyBorder="1" applyAlignment="1">
      <alignment horizontal="center" vertical="center"/>
    </xf>
    <xf numFmtId="0" fontId="23" fillId="0" borderId="42" xfId="2" applyBorder="1" applyAlignment="1">
      <alignment horizontal="center" vertical="center"/>
    </xf>
    <xf numFmtId="0" fontId="23" fillId="0" borderId="48" xfId="2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0" fontId="28" fillId="0" borderId="34" xfId="2" applyFont="1" applyBorder="1" applyAlignment="1">
      <alignment horizontal="center" vertical="center"/>
    </xf>
    <xf numFmtId="0" fontId="26" fillId="0" borderId="21" xfId="2" applyFont="1" applyBorder="1" applyAlignment="1">
      <alignment horizontal="left" vertical="center"/>
    </xf>
    <xf numFmtId="0" fontId="26" fillId="0" borderId="35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14" fontId="26" fillId="0" borderId="21" xfId="2" applyNumberFormat="1" applyFont="1" applyBorder="1" applyAlignment="1">
      <alignment horizontal="center" vertical="center"/>
    </xf>
    <xf numFmtId="14" fontId="26" fillId="0" borderId="35" xfId="2" applyNumberFormat="1" applyFont="1" applyBorder="1" applyAlignment="1">
      <alignment horizontal="center" vertical="center"/>
    </xf>
    <xf numFmtId="0" fontId="26" fillId="0" borderId="26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14" fontId="26" fillId="0" borderId="23" xfId="2" applyNumberFormat="1" applyFont="1" applyBorder="1" applyAlignment="1">
      <alignment horizontal="center" vertical="center"/>
    </xf>
    <xf numFmtId="14" fontId="26" fillId="0" borderId="36" xfId="2" applyNumberFormat="1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28" fillId="0" borderId="45" xfId="2" applyFont="1" applyBorder="1" applyAlignment="1">
      <alignment horizontal="left" vertical="center"/>
    </xf>
    <xf numFmtId="0" fontId="28" fillId="0" borderId="44" xfId="2" applyFont="1" applyBorder="1" applyAlignment="1">
      <alignment horizontal="left" vertical="center"/>
    </xf>
    <xf numFmtId="0" fontId="28" fillId="0" borderId="5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6" fillId="0" borderId="39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9" fontId="26" fillId="0" borderId="25" xfId="2" applyNumberFormat="1" applyFont="1" applyBorder="1" applyAlignment="1">
      <alignment horizontal="left" vertical="center"/>
    </xf>
    <xf numFmtId="9" fontId="26" fillId="0" borderId="37" xfId="2" applyNumberFormat="1" applyFont="1" applyBorder="1" applyAlignment="1">
      <alignment horizontal="left" vertical="center"/>
    </xf>
    <xf numFmtId="9" fontId="26" fillId="0" borderId="31" xfId="2" applyNumberFormat="1" applyFont="1" applyBorder="1" applyAlignment="1">
      <alignment horizontal="left" vertical="center"/>
    </xf>
    <xf numFmtId="9" fontId="26" fillId="0" borderId="32" xfId="2" applyNumberFormat="1" applyFont="1" applyBorder="1" applyAlignment="1">
      <alignment horizontal="left" vertical="center"/>
    </xf>
    <xf numFmtId="9" fontId="26" fillId="0" borderId="39" xfId="2" applyNumberFormat="1" applyFont="1" applyBorder="1" applyAlignment="1">
      <alignment horizontal="left" vertical="center"/>
    </xf>
    <xf numFmtId="0" fontId="25" fillId="0" borderId="46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51" xfId="2" applyFont="1" applyBorder="1" applyAlignment="1">
      <alignment horizontal="left" vertical="center"/>
    </xf>
    <xf numFmtId="0" fontId="25" fillId="0" borderId="20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8" fillId="0" borderId="29" xfId="2" applyFont="1" applyBorder="1" applyAlignment="1">
      <alignment horizontal="left" vertical="center"/>
    </xf>
    <xf numFmtId="0" fontId="26" fillId="0" borderId="64" xfId="2" applyFont="1" applyBorder="1" applyAlignment="1">
      <alignment horizontal="left" vertical="center"/>
    </xf>
    <xf numFmtId="0" fontId="26" fillId="0" borderId="65" xfId="2" applyFont="1" applyBorder="1" applyAlignment="1">
      <alignment horizontal="left" vertical="center"/>
    </xf>
    <xf numFmtId="0" fontId="26" fillId="0" borderId="68" xfId="2" applyFont="1" applyBorder="1" applyAlignment="1">
      <alignment horizontal="left" vertical="center"/>
    </xf>
    <xf numFmtId="0" fontId="26" fillId="0" borderId="28" xfId="2" applyFont="1" applyBorder="1" applyAlignment="1">
      <alignment horizontal="left" vertical="center"/>
    </xf>
    <xf numFmtId="0" fontId="26" fillId="0" borderId="27" xfId="2" applyFont="1" applyBorder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32" fillId="0" borderId="44" xfId="2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0" fontId="28" fillId="0" borderId="69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26" fillId="0" borderId="67" xfId="2" applyFont="1" applyBorder="1" applyAlignment="1">
      <alignment horizontal="center" vertical="center"/>
    </xf>
    <xf numFmtId="0" fontId="26" fillId="0" borderId="61" xfId="2" applyFont="1" applyBorder="1" applyAlignment="1">
      <alignment horizontal="left" vertical="center"/>
    </xf>
    <xf numFmtId="0" fontId="26" fillId="0" borderId="29" xfId="2" applyFont="1" applyBorder="1" applyAlignment="1">
      <alignment horizontal="left" vertical="center"/>
    </xf>
    <xf numFmtId="0" fontId="26" fillId="0" borderId="67" xfId="2" applyFont="1" applyBorder="1" applyAlignment="1">
      <alignment horizontal="left" vertic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15" fillId="3" borderId="10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4" xfId="3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0" fontId="15" fillId="3" borderId="10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0" fontId="15" fillId="3" borderId="12" xfId="3" applyFont="1" applyFill="1" applyBorder="1" applyAlignment="1">
      <alignment horizontal="center"/>
    </xf>
    <xf numFmtId="0" fontId="27" fillId="0" borderId="17" xfId="2" applyFont="1" applyBorder="1" applyAlignment="1">
      <alignment horizontal="center" vertical="top"/>
    </xf>
    <xf numFmtId="0" fontId="26" fillId="0" borderId="21" xfId="2" applyFont="1" applyBorder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26" fillId="0" borderId="20" xfId="2" applyFont="1" applyBorder="1" applyAlignment="1">
      <alignment horizontal="left" vertical="center"/>
    </xf>
    <xf numFmtId="0" fontId="26" fillId="0" borderId="22" xfId="2" applyFont="1" applyBorder="1" applyAlignment="1">
      <alignment horizontal="left" vertical="center"/>
    </xf>
    <xf numFmtId="0" fontId="26" fillId="0" borderId="23" xfId="2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38" xfId="2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18" xfId="2" applyFont="1" applyBorder="1" applyAlignment="1">
      <alignment horizontal="left" vertical="center"/>
    </xf>
    <xf numFmtId="0" fontId="25" fillId="0" borderId="21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25" fillId="0" borderId="35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26" fillId="0" borderId="25" xfId="2" applyFont="1" applyBorder="1" applyAlignment="1">
      <alignment horizontal="left" vertical="center"/>
    </xf>
    <xf numFmtId="0" fontId="26" fillId="0" borderId="3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6" fillId="0" borderId="44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8" fillId="0" borderId="46" xfId="2" applyFont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0" fontId="28" fillId="0" borderId="51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28" fillId="0" borderId="36" xfId="2" applyFont="1" applyBorder="1" applyAlignment="1">
      <alignment horizontal="center" vertical="center"/>
    </xf>
    <xf numFmtId="0" fontId="23" fillId="0" borderId="44" xfId="2" applyBorder="1" applyAlignment="1">
      <alignment horizontal="center" vertical="center"/>
    </xf>
    <xf numFmtId="0" fontId="23" fillId="0" borderId="49" xfId="2" applyBorder="1" applyAlignment="1">
      <alignment horizontal="center" vertical="center"/>
    </xf>
    <xf numFmtId="0" fontId="24" fillId="0" borderId="17" xfId="2" applyFont="1" applyBorder="1" applyAlignment="1">
      <alignment horizontal="center" vertical="top"/>
    </xf>
    <xf numFmtId="0" fontId="26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5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23" fillId="0" borderId="23" xfId="2" applyBorder="1" applyAlignment="1">
      <alignment horizontal="center" vertical="center"/>
    </xf>
    <xf numFmtId="0" fontId="23" fillId="0" borderId="36" xfId="2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5" fillId="0" borderId="30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 wrapText="1"/>
    </xf>
    <xf numFmtId="0" fontId="25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9" fontId="40" fillId="0" borderId="30" xfId="2" applyNumberFormat="1" applyFont="1" applyBorder="1" applyAlignment="1">
      <alignment horizontal="left" vertical="center"/>
    </xf>
    <xf numFmtId="0" fontId="41" fillId="3" borderId="2" xfId="4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42" fillId="3" borderId="6" xfId="4" applyNumberFormat="1" applyFont="1" applyFill="1" applyBorder="1" applyAlignment="1">
      <alignment horizontal="center" vertical="center"/>
    </xf>
    <xf numFmtId="0" fontId="40" fillId="0" borderId="42" xfId="2" applyFont="1" applyBorder="1" applyAlignment="1">
      <alignment horizontal="center" vertical="center"/>
    </xf>
    <xf numFmtId="0" fontId="43" fillId="0" borderId="63" xfId="2" applyFont="1" applyBorder="1" applyAlignment="1">
      <alignment horizontal="left" vertical="center"/>
    </xf>
    <xf numFmtId="0" fontId="40" fillId="0" borderId="64" xfId="2" applyFont="1" applyBorder="1" applyAlignment="1">
      <alignment horizontal="left" vertical="center"/>
    </xf>
    <xf numFmtId="0" fontId="40" fillId="0" borderId="28" xfId="2" applyFont="1" applyBorder="1" applyAlignment="1">
      <alignment horizontal="left" vertical="center"/>
    </xf>
    <xf numFmtId="0" fontId="44" fillId="0" borderId="31" xfId="2" applyFont="1" applyBorder="1" applyAlignment="1">
      <alignment horizontal="left" vertical="center"/>
    </xf>
    <xf numFmtId="0" fontId="44" fillId="8" borderId="22" xfId="2" applyFont="1" applyFill="1" applyBorder="1" applyAlignment="1">
      <alignment horizontal="left" vertical="center"/>
    </xf>
    <xf numFmtId="0" fontId="16" fillId="8" borderId="23" xfId="2" applyFont="1" applyFill="1" applyBorder="1" applyAlignment="1">
      <alignment horizontal="left" vertical="center"/>
    </xf>
    <xf numFmtId="0" fontId="16" fillId="8" borderId="36" xfId="2" applyFont="1" applyFill="1" applyBorder="1" applyAlignment="1">
      <alignment horizontal="left" vertical="center"/>
    </xf>
    <xf numFmtId="0" fontId="40" fillId="8" borderId="28" xfId="2" applyFont="1" applyFill="1" applyBorder="1" applyAlignment="1">
      <alignment horizontal="left" vertical="center"/>
    </xf>
    <xf numFmtId="0" fontId="26" fillId="8" borderId="27" xfId="2" applyFont="1" applyFill="1" applyBorder="1" applyAlignment="1">
      <alignment horizontal="left" vertical="center"/>
    </xf>
    <xf numFmtId="0" fontId="26" fillId="8" borderId="38" xfId="2" applyFont="1" applyFill="1" applyBorder="1" applyAlignment="1">
      <alignment horizontal="left" vertic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809625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809625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034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809625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272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809625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542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809625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71" customWidth="1"/>
    <col min="3" max="3" width="10.125" customWidth="1"/>
  </cols>
  <sheetData>
    <row r="1" spans="1:2" ht="21" customHeight="1" x14ac:dyDescent="0.15">
      <c r="A1" s="172"/>
      <c r="B1" s="173" t="s">
        <v>0</v>
      </c>
    </row>
    <row r="2" spans="1:2" x14ac:dyDescent="0.15">
      <c r="A2" s="10">
        <v>1</v>
      </c>
      <c r="B2" s="174" t="s">
        <v>1</v>
      </c>
    </row>
    <row r="3" spans="1:2" x14ac:dyDescent="0.15">
      <c r="A3" s="10">
        <v>2</v>
      </c>
      <c r="B3" s="174" t="s">
        <v>2</v>
      </c>
    </row>
    <row r="4" spans="1:2" x14ac:dyDescent="0.15">
      <c r="A4" s="10">
        <v>3</v>
      </c>
      <c r="B4" s="174" t="s">
        <v>3</v>
      </c>
    </row>
    <row r="5" spans="1:2" x14ac:dyDescent="0.15">
      <c r="A5" s="10">
        <v>4</v>
      </c>
      <c r="B5" s="174" t="s">
        <v>4</v>
      </c>
    </row>
    <row r="6" spans="1:2" x14ac:dyDescent="0.15">
      <c r="A6" s="10">
        <v>5</v>
      </c>
      <c r="B6" s="174" t="s">
        <v>5</v>
      </c>
    </row>
    <row r="7" spans="1:2" ht="13.5" customHeight="1" x14ac:dyDescent="0.15">
      <c r="A7" s="10">
        <v>6</v>
      </c>
      <c r="B7" s="174" t="s">
        <v>6</v>
      </c>
    </row>
    <row r="8" spans="1:2" s="170" customFormat="1" ht="15" customHeight="1" x14ac:dyDescent="0.15">
      <c r="A8" s="175">
        <v>7</v>
      </c>
      <c r="B8" s="176" t="s">
        <v>7</v>
      </c>
    </row>
    <row r="9" spans="1:2" x14ac:dyDescent="0.15">
      <c r="A9" s="10"/>
      <c r="B9" s="174"/>
    </row>
    <row r="10" spans="1:2" ht="18.95" customHeight="1" x14ac:dyDescent="0.15">
      <c r="A10" s="172"/>
      <c r="B10" s="177" t="s">
        <v>8</v>
      </c>
    </row>
    <row r="11" spans="1:2" ht="15.95" customHeight="1" x14ac:dyDescent="0.15">
      <c r="A11" s="10">
        <v>1</v>
      </c>
      <c r="B11" s="178" t="s">
        <v>9</v>
      </c>
    </row>
    <row r="12" spans="1:2" x14ac:dyDescent="0.15">
      <c r="A12" s="10">
        <v>2</v>
      </c>
      <c r="B12" s="174" t="s">
        <v>10</v>
      </c>
    </row>
    <row r="13" spans="1:2" x14ac:dyDescent="0.15">
      <c r="A13" s="10">
        <v>3</v>
      </c>
      <c r="B13" s="176" t="s">
        <v>11</v>
      </c>
    </row>
    <row r="14" spans="1:2" x14ac:dyDescent="0.15">
      <c r="A14" s="10">
        <v>4</v>
      </c>
      <c r="B14" s="174" t="s">
        <v>12</v>
      </c>
    </row>
    <row r="15" spans="1:2" x14ac:dyDescent="0.15">
      <c r="A15" s="10">
        <v>5</v>
      </c>
      <c r="B15" s="174" t="s">
        <v>13</v>
      </c>
    </row>
    <row r="16" spans="1:2" x14ac:dyDescent="0.15">
      <c r="A16" s="10">
        <v>6</v>
      </c>
      <c r="B16" s="174" t="s">
        <v>14</v>
      </c>
    </row>
    <row r="17" spans="1:2" x14ac:dyDescent="0.15">
      <c r="A17" s="10">
        <v>7</v>
      </c>
      <c r="B17" s="174" t="s">
        <v>15</v>
      </c>
    </row>
    <row r="18" spans="1:2" x14ac:dyDescent="0.15">
      <c r="A18" s="10"/>
      <c r="B18" s="174"/>
    </row>
    <row r="19" spans="1:2" ht="20.25" x14ac:dyDescent="0.15">
      <c r="A19" s="172"/>
      <c r="B19" s="173" t="s">
        <v>16</v>
      </c>
    </row>
    <row r="20" spans="1:2" x14ac:dyDescent="0.15">
      <c r="A20" s="10">
        <v>1</v>
      </c>
      <c r="B20" s="174" t="s">
        <v>17</v>
      </c>
    </row>
    <row r="21" spans="1:2" x14ac:dyDescent="0.15">
      <c r="A21" s="10">
        <v>2</v>
      </c>
      <c r="B21" s="174" t="s">
        <v>18</v>
      </c>
    </row>
    <row r="22" spans="1:2" x14ac:dyDescent="0.15">
      <c r="A22" s="10">
        <v>3</v>
      </c>
      <c r="B22" s="174" t="s">
        <v>19</v>
      </c>
    </row>
    <row r="23" spans="1:2" x14ac:dyDescent="0.15">
      <c r="A23" s="10">
        <v>4</v>
      </c>
      <c r="B23" s="174" t="s">
        <v>20</v>
      </c>
    </row>
    <row r="24" spans="1:2" x14ac:dyDescent="0.15">
      <c r="A24" s="10">
        <v>5</v>
      </c>
      <c r="B24" s="174" t="s">
        <v>21</v>
      </c>
    </row>
    <row r="25" spans="1:2" x14ac:dyDescent="0.15">
      <c r="A25" s="10">
        <v>6</v>
      </c>
      <c r="B25" s="174" t="s">
        <v>22</v>
      </c>
    </row>
    <row r="26" spans="1:2" x14ac:dyDescent="0.15">
      <c r="A26" s="10">
        <v>7</v>
      </c>
      <c r="B26" s="174" t="s">
        <v>23</v>
      </c>
    </row>
    <row r="27" spans="1:2" x14ac:dyDescent="0.15">
      <c r="A27" s="10"/>
      <c r="B27" s="174"/>
    </row>
    <row r="28" spans="1:2" ht="20.25" x14ac:dyDescent="0.15">
      <c r="A28" s="172"/>
      <c r="B28" s="173" t="s">
        <v>24</v>
      </c>
    </row>
    <row r="29" spans="1:2" x14ac:dyDescent="0.15">
      <c r="A29" s="10">
        <v>1</v>
      </c>
      <c r="B29" s="174" t="s">
        <v>25</v>
      </c>
    </row>
    <row r="30" spans="1:2" x14ac:dyDescent="0.15">
      <c r="A30" s="10">
        <v>2</v>
      </c>
      <c r="B30" s="174" t="s">
        <v>26</v>
      </c>
    </row>
    <row r="31" spans="1:2" x14ac:dyDescent="0.15">
      <c r="A31" s="10">
        <v>3</v>
      </c>
      <c r="B31" s="174" t="s">
        <v>27</v>
      </c>
    </row>
    <row r="32" spans="1:2" x14ac:dyDescent="0.15">
      <c r="A32" s="10">
        <v>4</v>
      </c>
      <c r="B32" s="174" t="s">
        <v>28</v>
      </c>
    </row>
    <row r="33" spans="1:2" x14ac:dyDescent="0.15">
      <c r="A33" s="10">
        <v>5</v>
      </c>
      <c r="B33" s="174" t="s">
        <v>29</v>
      </c>
    </row>
    <row r="34" spans="1:2" x14ac:dyDescent="0.15">
      <c r="A34" s="10">
        <v>6</v>
      </c>
      <c r="B34" s="174" t="s">
        <v>30</v>
      </c>
    </row>
    <row r="35" spans="1:2" x14ac:dyDescent="0.15">
      <c r="A35" s="10">
        <v>7</v>
      </c>
      <c r="B35" s="174" t="s">
        <v>31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8" sqref="K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32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58"/>
      <c r="C3" s="159"/>
      <c r="D3" s="182" t="s">
        <v>33</v>
      </c>
      <c r="E3" s="183"/>
      <c r="F3" s="184" t="s">
        <v>34</v>
      </c>
      <c r="G3" s="185"/>
      <c r="H3" s="182" t="s">
        <v>35</v>
      </c>
      <c r="I3" s="186"/>
    </row>
    <row r="4" spans="2:9" ht="27.95" customHeight="1" x14ac:dyDescent="0.25">
      <c r="B4" s="158" t="s">
        <v>36</v>
      </c>
      <c r="C4" s="159" t="s">
        <v>37</v>
      </c>
      <c r="D4" s="159" t="s">
        <v>38</v>
      </c>
      <c r="E4" s="159" t="s">
        <v>39</v>
      </c>
      <c r="F4" s="160" t="s">
        <v>38</v>
      </c>
      <c r="G4" s="160" t="s">
        <v>39</v>
      </c>
      <c r="H4" s="159" t="s">
        <v>38</v>
      </c>
      <c r="I4" s="167" t="s">
        <v>39</v>
      </c>
    </row>
    <row r="5" spans="2:9" ht="27.95" customHeight="1" x14ac:dyDescent="0.15">
      <c r="B5" s="161" t="s">
        <v>40</v>
      </c>
      <c r="C5" s="10">
        <v>13</v>
      </c>
      <c r="D5" s="10">
        <v>0</v>
      </c>
      <c r="E5" s="10">
        <v>1</v>
      </c>
      <c r="F5" s="162">
        <v>0</v>
      </c>
      <c r="G5" s="162">
        <v>1</v>
      </c>
      <c r="H5" s="10">
        <v>1</v>
      </c>
      <c r="I5" s="168">
        <v>2</v>
      </c>
    </row>
    <row r="6" spans="2:9" ht="27.95" customHeight="1" x14ac:dyDescent="0.15">
      <c r="B6" s="161" t="s">
        <v>41</v>
      </c>
      <c r="C6" s="10">
        <v>20</v>
      </c>
      <c r="D6" s="10">
        <v>0</v>
      </c>
      <c r="E6" s="10">
        <v>1</v>
      </c>
      <c r="F6" s="162">
        <v>1</v>
      </c>
      <c r="G6" s="162">
        <v>2</v>
      </c>
      <c r="H6" s="10">
        <v>2</v>
      </c>
      <c r="I6" s="168">
        <v>3</v>
      </c>
    </row>
    <row r="7" spans="2:9" ht="27.95" customHeight="1" x14ac:dyDescent="0.15">
      <c r="B7" s="161" t="s">
        <v>42</v>
      </c>
      <c r="C7" s="10">
        <v>32</v>
      </c>
      <c r="D7" s="10">
        <v>0</v>
      </c>
      <c r="E7" s="10">
        <v>1</v>
      </c>
      <c r="F7" s="162">
        <v>2</v>
      </c>
      <c r="G7" s="162">
        <v>3</v>
      </c>
      <c r="H7" s="10">
        <v>3</v>
      </c>
      <c r="I7" s="168">
        <v>4</v>
      </c>
    </row>
    <row r="8" spans="2:9" ht="27.95" customHeight="1" x14ac:dyDescent="0.15">
      <c r="B8" s="161" t="s">
        <v>43</v>
      </c>
      <c r="C8" s="10">
        <v>50</v>
      </c>
      <c r="D8" s="10">
        <v>1</v>
      </c>
      <c r="E8" s="10">
        <v>2</v>
      </c>
      <c r="F8" s="162">
        <v>3</v>
      </c>
      <c r="G8" s="162">
        <v>4</v>
      </c>
      <c r="H8" s="10">
        <v>5</v>
      </c>
      <c r="I8" s="168">
        <v>6</v>
      </c>
    </row>
    <row r="9" spans="2:9" ht="27.95" customHeight="1" x14ac:dyDescent="0.15">
      <c r="B9" s="161" t="s">
        <v>44</v>
      </c>
      <c r="C9" s="10">
        <v>80</v>
      </c>
      <c r="D9" s="10">
        <v>2</v>
      </c>
      <c r="E9" s="10">
        <v>3</v>
      </c>
      <c r="F9" s="162">
        <v>5</v>
      </c>
      <c r="G9" s="162">
        <v>6</v>
      </c>
      <c r="H9" s="10">
        <v>7</v>
      </c>
      <c r="I9" s="168">
        <v>8</v>
      </c>
    </row>
    <row r="10" spans="2:9" ht="27.95" customHeight="1" x14ac:dyDescent="0.15">
      <c r="B10" s="161" t="s">
        <v>45</v>
      </c>
      <c r="C10" s="10">
        <v>125</v>
      </c>
      <c r="D10" s="10">
        <v>3</v>
      </c>
      <c r="E10" s="10">
        <v>4</v>
      </c>
      <c r="F10" s="162">
        <v>7</v>
      </c>
      <c r="G10" s="162">
        <v>8</v>
      </c>
      <c r="H10" s="10">
        <v>10</v>
      </c>
      <c r="I10" s="168">
        <v>11</v>
      </c>
    </row>
    <row r="11" spans="2:9" ht="27.95" customHeight="1" x14ac:dyDescent="0.15">
      <c r="B11" s="161" t="s">
        <v>46</v>
      </c>
      <c r="C11" s="10">
        <v>200</v>
      </c>
      <c r="D11" s="10">
        <v>5</v>
      </c>
      <c r="E11" s="10">
        <v>6</v>
      </c>
      <c r="F11" s="162">
        <v>10</v>
      </c>
      <c r="G11" s="162">
        <v>11</v>
      </c>
      <c r="H11" s="10">
        <v>14</v>
      </c>
      <c r="I11" s="168">
        <v>15</v>
      </c>
    </row>
    <row r="12" spans="2:9" ht="27.95" customHeight="1" x14ac:dyDescent="0.15">
      <c r="B12" s="163" t="s">
        <v>47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48</v>
      </c>
      <c r="C14" s="166"/>
      <c r="D14" s="166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8" zoomScalePageLayoutView="125" workbookViewId="0">
      <selection activeCell="M38" sqref="M38"/>
    </sheetView>
  </sheetViews>
  <sheetFormatPr defaultColWidth="10.375" defaultRowHeight="16.5" customHeight="1" x14ac:dyDescent="0.15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 x14ac:dyDescent="0.15">
      <c r="A1" s="187" t="s">
        <v>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x14ac:dyDescent="0.15">
      <c r="A2" s="94" t="s">
        <v>50</v>
      </c>
      <c r="B2" s="399" t="s">
        <v>330</v>
      </c>
      <c r="C2" s="188"/>
      <c r="D2" s="189" t="s">
        <v>52</v>
      </c>
      <c r="E2" s="189"/>
      <c r="F2" s="190" t="s">
        <v>53</v>
      </c>
      <c r="G2" s="190"/>
      <c r="H2" s="95" t="s">
        <v>54</v>
      </c>
      <c r="I2" s="191" t="s">
        <v>55</v>
      </c>
      <c r="J2" s="191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98" t="s">
        <v>59</v>
      </c>
      <c r="B4" s="199" t="s">
        <v>60</v>
      </c>
      <c r="C4" s="200"/>
      <c r="D4" s="201" t="s">
        <v>61</v>
      </c>
      <c r="E4" s="202"/>
      <c r="F4" s="203">
        <v>45387</v>
      </c>
      <c r="G4" s="204"/>
      <c r="H4" s="201" t="s">
        <v>62</v>
      </c>
      <c r="I4" s="202"/>
      <c r="J4" s="111" t="s">
        <v>63</v>
      </c>
      <c r="K4" s="120" t="s">
        <v>64</v>
      </c>
    </row>
    <row r="5" spans="1:11" ht="14.25" x14ac:dyDescent="0.15">
      <c r="A5" s="101" t="s">
        <v>65</v>
      </c>
      <c r="B5" s="199" t="s">
        <v>66</v>
      </c>
      <c r="C5" s="200"/>
      <c r="D5" s="201" t="s">
        <v>67</v>
      </c>
      <c r="E5" s="202"/>
      <c r="F5" s="203">
        <v>45383</v>
      </c>
      <c r="G5" s="204"/>
      <c r="H5" s="201" t="s">
        <v>68</v>
      </c>
      <c r="I5" s="202"/>
      <c r="J5" s="111" t="s">
        <v>63</v>
      </c>
      <c r="K5" s="120" t="s">
        <v>64</v>
      </c>
    </row>
    <row r="6" spans="1:11" ht="14.25" x14ac:dyDescent="0.15">
      <c r="A6" s="98" t="s">
        <v>69</v>
      </c>
      <c r="B6" s="64">
        <v>2</v>
      </c>
      <c r="C6" s="99">
        <v>5</v>
      </c>
      <c r="D6" s="101" t="s">
        <v>70</v>
      </c>
      <c r="E6" s="113"/>
      <c r="F6" s="203">
        <v>45390</v>
      </c>
      <c r="G6" s="204"/>
      <c r="H6" s="201" t="s">
        <v>71</v>
      </c>
      <c r="I6" s="202"/>
      <c r="J6" s="111" t="s">
        <v>63</v>
      </c>
      <c r="K6" s="120" t="s">
        <v>64</v>
      </c>
    </row>
    <row r="7" spans="1:11" ht="14.25" x14ac:dyDescent="0.15">
      <c r="A7" s="98" t="s">
        <v>72</v>
      </c>
      <c r="B7" s="205">
        <v>1400</v>
      </c>
      <c r="C7" s="206"/>
      <c r="D7" s="101" t="s">
        <v>73</v>
      </c>
      <c r="E7" s="112"/>
      <c r="F7" s="203">
        <v>45390</v>
      </c>
      <c r="G7" s="204"/>
      <c r="H7" s="201" t="s">
        <v>74</v>
      </c>
      <c r="I7" s="202"/>
      <c r="J7" s="111" t="s">
        <v>63</v>
      </c>
      <c r="K7" s="120" t="s">
        <v>64</v>
      </c>
    </row>
    <row r="8" spans="1:11" ht="14.25" x14ac:dyDescent="0.15">
      <c r="A8" s="135"/>
      <c r="B8" s="207"/>
      <c r="C8" s="208"/>
      <c r="D8" s="209" t="s">
        <v>75</v>
      </c>
      <c r="E8" s="210"/>
      <c r="F8" s="211">
        <v>45390</v>
      </c>
      <c r="G8" s="212"/>
      <c r="H8" s="209" t="s">
        <v>76</v>
      </c>
      <c r="I8" s="210"/>
      <c r="J8" s="114" t="s">
        <v>63</v>
      </c>
      <c r="K8" s="121" t="s">
        <v>64</v>
      </c>
    </row>
    <row r="9" spans="1:11" ht="14.25" x14ac:dyDescent="0.15">
      <c r="A9" s="213" t="s">
        <v>77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78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6" t="s">
        <v>79</v>
      </c>
      <c r="B11" s="137" t="s">
        <v>80</v>
      </c>
      <c r="C11" s="138" t="s">
        <v>81</v>
      </c>
      <c r="D11" s="139"/>
      <c r="E11" s="140" t="s">
        <v>82</v>
      </c>
      <c r="F11" s="137" t="s">
        <v>80</v>
      </c>
      <c r="G11" s="138" t="s">
        <v>81</v>
      </c>
      <c r="H11" s="138" t="s">
        <v>83</v>
      </c>
      <c r="I11" s="140" t="s">
        <v>84</v>
      </c>
      <c r="J11" s="137" t="s">
        <v>80</v>
      </c>
      <c r="K11" s="154" t="s">
        <v>81</v>
      </c>
    </row>
    <row r="12" spans="1:11" ht="14.25" x14ac:dyDescent="0.15">
      <c r="A12" s="101" t="s">
        <v>85</v>
      </c>
      <c r="B12" s="110" t="s">
        <v>80</v>
      </c>
      <c r="C12" s="111" t="s">
        <v>81</v>
      </c>
      <c r="D12" s="112"/>
      <c r="E12" s="113" t="s">
        <v>86</v>
      </c>
      <c r="F12" s="110" t="s">
        <v>80</v>
      </c>
      <c r="G12" s="111" t="s">
        <v>81</v>
      </c>
      <c r="H12" s="111" t="s">
        <v>83</v>
      </c>
      <c r="I12" s="113" t="s">
        <v>87</v>
      </c>
      <c r="J12" s="110" t="s">
        <v>80</v>
      </c>
      <c r="K12" s="120" t="s">
        <v>81</v>
      </c>
    </row>
    <row r="13" spans="1:11" ht="14.25" x14ac:dyDescent="0.15">
      <c r="A13" s="101" t="s">
        <v>88</v>
      </c>
      <c r="B13" s="110" t="s">
        <v>80</v>
      </c>
      <c r="C13" s="111" t="s">
        <v>81</v>
      </c>
      <c r="D13" s="112"/>
      <c r="E13" s="113" t="s">
        <v>89</v>
      </c>
      <c r="F13" s="111" t="s">
        <v>90</v>
      </c>
      <c r="G13" s="111" t="s">
        <v>91</v>
      </c>
      <c r="H13" s="111" t="s">
        <v>83</v>
      </c>
      <c r="I13" s="113" t="s">
        <v>92</v>
      </c>
      <c r="J13" s="110" t="s">
        <v>80</v>
      </c>
      <c r="K13" s="120" t="s">
        <v>81</v>
      </c>
    </row>
    <row r="14" spans="1:11" ht="14.25" x14ac:dyDescent="0.15">
      <c r="A14" s="209" t="s">
        <v>93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 x14ac:dyDescent="0.15">
      <c r="A15" s="216" t="s">
        <v>94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41" t="s">
        <v>95</v>
      </c>
      <c r="B16" s="138" t="s">
        <v>90</v>
      </c>
      <c r="C16" s="138" t="s">
        <v>91</v>
      </c>
      <c r="D16" s="142"/>
      <c r="E16" s="143" t="s">
        <v>96</v>
      </c>
      <c r="F16" s="138" t="s">
        <v>90</v>
      </c>
      <c r="G16" s="138" t="s">
        <v>91</v>
      </c>
      <c r="H16" s="144"/>
      <c r="I16" s="143" t="s">
        <v>97</v>
      </c>
      <c r="J16" s="138" t="s">
        <v>90</v>
      </c>
      <c r="K16" s="154" t="s">
        <v>91</v>
      </c>
    </row>
    <row r="17" spans="1:22" ht="16.5" customHeight="1" x14ac:dyDescent="0.15">
      <c r="A17" s="102" t="s">
        <v>98</v>
      </c>
      <c r="B17" s="111" t="s">
        <v>90</v>
      </c>
      <c r="C17" s="111" t="s">
        <v>91</v>
      </c>
      <c r="D17" s="64"/>
      <c r="E17" s="115" t="s">
        <v>99</v>
      </c>
      <c r="F17" s="111" t="s">
        <v>90</v>
      </c>
      <c r="G17" s="111" t="s">
        <v>91</v>
      </c>
      <c r="H17" s="145"/>
      <c r="I17" s="115" t="s">
        <v>100</v>
      </c>
      <c r="J17" s="111" t="s">
        <v>90</v>
      </c>
      <c r="K17" s="120" t="s">
        <v>91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102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103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6" t="s">
        <v>104</v>
      </c>
      <c r="B21" s="115" t="s">
        <v>105</v>
      </c>
      <c r="C21" s="115" t="s">
        <v>106</v>
      </c>
      <c r="D21" s="115" t="s">
        <v>107</v>
      </c>
      <c r="E21" s="115" t="s">
        <v>108</v>
      </c>
      <c r="F21" s="115" t="s">
        <v>109</v>
      </c>
      <c r="G21" s="115" t="s">
        <v>110</v>
      </c>
      <c r="H21" s="115" t="s">
        <v>111</v>
      </c>
      <c r="I21" s="115" t="s">
        <v>112</v>
      </c>
      <c r="J21" s="115" t="s">
        <v>113</v>
      </c>
      <c r="K21" s="84" t="s">
        <v>114</v>
      </c>
    </row>
    <row r="22" spans="1:22" ht="16.5" customHeight="1" x14ac:dyDescent="0.15">
      <c r="A22" s="16" t="s">
        <v>115</v>
      </c>
      <c r="B22" s="147"/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/>
      <c r="K22" s="156"/>
    </row>
    <row r="23" spans="1:22" ht="16.5" customHeight="1" x14ac:dyDescent="0.15">
      <c r="A23" s="16" t="s">
        <v>116</v>
      </c>
      <c r="B23" s="147"/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/>
      <c r="K23" s="157"/>
    </row>
    <row r="24" spans="1:22" ht="16.5" customHeight="1" x14ac:dyDescent="0.15">
      <c r="A24" s="9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 x14ac:dyDescent="0.15">
      <c r="A25" s="103"/>
      <c r="B25" s="147"/>
      <c r="C25" s="147"/>
      <c r="D25" s="147"/>
      <c r="E25" s="147"/>
      <c r="F25" s="147"/>
      <c r="G25" s="147"/>
      <c r="H25" s="147"/>
      <c r="I25" s="147"/>
      <c r="J25" s="147"/>
      <c r="K25" s="82"/>
    </row>
    <row r="26" spans="1:22" ht="16.5" customHeight="1" x14ac:dyDescent="0.15">
      <c r="A26" s="103"/>
      <c r="B26" s="147"/>
      <c r="C26" s="147"/>
      <c r="D26" s="147"/>
      <c r="E26" s="147"/>
      <c r="F26" s="147"/>
      <c r="G26" s="147"/>
      <c r="H26" s="147"/>
      <c r="I26" s="147"/>
      <c r="J26" s="147"/>
      <c r="K26" s="82"/>
    </row>
    <row r="27" spans="1:22" ht="16.5" customHeight="1" x14ac:dyDescent="0.15">
      <c r="A27" s="103"/>
      <c r="B27" s="147"/>
      <c r="C27" s="147"/>
      <c r="D27" s="147"/>
      <c r="E27" s="147"/>
      <c r="F27" s="147"/>
      <c r="G27" s="147"/>
      <c r="H27" s="147"/>
      <c r="I27" s="147"/>
      <c r="J27" s="147"/>
      <c r="K27" s="82"/>
    </row>
    <row r="28" spans="1:22" ht="16.5" customHeight="1" x14ac:dyDescent="0.15">
      <c r="A28" s="103"/>
      <c r="B28" s="147"/>
      <c r="C28" s="147"/>
      <c r="D28" s="147"/>
      <c r="E28" s="147"/>
      <c r="F28" s="147"/>
      <c r="G28" s="147"/>
      <c r="H28" s="147"/>
      <c r="I28" s="147"/>
      <c r="J28" s="147"/>
      <c r="K28" s="82"/>
    </row>
    <row r="29" spans="1:22" ht="18" customHeight="1" x14ac:dyDescent="0.15">
      <c r="A29" s="226" t="s">
        <v>117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395" t="s">
        <v>322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6" t="s">
        <v>118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4" t="s">
        <v>119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120</v>
      </c>
      <c r="B34" s="238"/>
      <c r="C34" s="111" t="s">
        <v>63</v>
      </c>
      <c r="D34" s="111" t="s">
        <v>64</v>
      </c>
      <c r="E34" s="400" t="s">
        <v>331</v>
      </c>
      <c r="F34" s="239"/>
      <c r="G34" s="239"/>
      <c r="H34" s="239"/>
      <c r="I34" s="239"/>
      <c r="J34" s="239"/>
      <c r="K34" s="240"/>
    </row>
    <row r="35" spans="1:11" ht="14.25" x14ac:dyDescent="0.15">
      <c r="A35" s="241" t="s">
        <v>122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 x14ac:dyDescent="0.15">
      <c r="A36" s="401" t="s">
        <v>332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 x14ac:dyDescent="0.15">
      <c r="A37" s="402" t="s">
        <v>333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 x14ac:dyDescent="0.15">
      <c r="A38" s="402" t="s">
        <v>335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 x14ac:dyDescent="0.15">
      <c r="A39" s="402" t="s">
        <v>336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 x14ac:dyDescent="0.15">
      <c r="A41" s="407" t="s">
        <v>338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9"/>
    </row>
    <row r="42" spans="1:11" ht="14.25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 x14ac:dyDescent="0.15">
      <c r="A43" s="403" t="s">
        <v>334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 x14ac:dyDescent="0.15">
      <c r="A44" s="216" t="s">
        <v>124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41" t="s">
        <v>125</v>
      </c>
      <c r="B45" s="138" t="s">
        <v>90</v>
      </c>
      <c r="C45" s="138" t="s">
        <v>91</v>
      </c>
      <c r="D45" s="138" t="s">
        <v>83</v>
      </c>
      <c r="E45" s="143" t="s">
        <v>126</v>
      </c>
      <c r="F45" s="138" t="s">
        <v>90</v>
      </c>
      <c r="G45" s="138" t="s">
        <v>91</v>
      </c>
      <c r="H45" s="138" t="s">
        <v>83</v>
      </c>
      <c r="I45" s="143" t="s">
        <v>127</v>
      </c>
      <c r="J45" s="138" t="s">
        <v>90</v>
      </c>
      <c r="K45" s="154" t="s">
        <v>91</v>
      </c>
    </row>
    <row r="46" spans="1:11" ht="14.25" x14ac:dyDescent="0.15">
      <c r="A46" s="102" t="s">
        <v>82</v>
      </c>
      <c r="B46" s="111" t="s">
        <v>90</v>
      </c>
      <c r="C46" s="111" t="s">
        <v>91</v>
      </c>
      <c r="D46" s="111" t="s">
        <v>83</v>
      </c>
      <c r="E46" s="115" t="s">
        <v>89</v>
      </c>
      <c r="F46" s="111" t="s">
        <v>90</v>
      </c>
      <c r="G46" s="111" t="s">
        <v>91</v>
      </c>
      <c r="H46" s="111" t="s">
        <v>83</v>
      </c>
      <c r="I46" s="115" t="s">
        <v>100</v>
      </c>
      <c r="J46" s="111" t="s">
        <v>90</v>
      </c>
      <c r="K46" s="120" t="s">
        <v>91</v>
      </c>
    </row>
    <row r="47" spans="1:11" ht="14.25" x14ac:dyDescent="0.15">
      <c r="A47" s="404" t="s">
        <v>337</v>
      </c>
      <c r="B47" s="405"/>
      <c r="C47" s="405"/>
      <c r="D47" s="405"/>
      <c r="E47" s="405"/>
      <c r="F47" s="405"/>
      <c r="G47" s="405"/>
      <c r="H47" s="405"/>
      <c r="I47" s="405"/>
      <c r="J47" s="405"/>
      <c r="K47" s="406"/>
    </row>
    <row r="48" spans="1:11" ht="14.25" x14ac:dyDescent="0.15">
      <c r="A48" s="241" t="s">
        <v>128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 x14ac:dyDescent="0.1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 x14ac:dyDescent="0.15">
      <c r="A50" s="148" t="s">
        <v>129</v>
      </c>
      <c r="B50" s="251" t="s">
        <v>130</v>
      </c>
      <c r="C50" s="251"/>
      <c r="D50" s="149" t="s">
        <v>131</v>
      </c>
      <c r="E50" s="150" t="s">
        <v>132</v>
      </c>
      <c r="F50" s="151" t="s">
        <v>133</v>
      </c>
      <c r="G50" s="152">
        <v>45388</v>
      </c>
      <c r="H50" s="252" t="s">
        <v>134</v>
      </c>
      <c r="I50" s="253"/>
      <c r="J50" s="254"/>
      <c r="K50" s="255"/>
    </row>
    <row r="51" spans="1:11" ht="14.25" x14ac:dyDescent="0.15">
      <c r="A51" s="241" t="s">
        <v>135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 x14ac:dyDescent="0.1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 x14ac:dyDescent="0.15">
      <c r="A53" s="148" t="s">
        <v>129</v>
      </c>
      <c r="B53" s="251" t="s">
        <v>130</v>
      </c>
      <c r="C53" s="251"/>
      <c r="D53" s="149" t="s">
        <v>131</v>
      </c>
      <c r="E53" s="153" t="s">
        <v>132</v>
      </c>
      <c r="F53" s="151" t="s">
        <v>136</v>
      </c>
      <c r="G53" s="152"/>
      <c r="H53" s="252" t="s">
        <v>134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2" zoomScale="80" zoomScaleNormal="80" workbookViewId="0">
      <selection activeCell="J11" sqref="J11"/>
    </sheetView>
  </sheetViews>
  <sheetFormatPr defaultColWidth="9" defaultRowHeight="26.1" customHeight="1" x14ac:dyDescent="0.15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pans="1:14" ht="30" customHeight="1" x14ac:dyDescent="0.15">
      <c r="A1" s="259" t="s">
        <v>137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x14ac:dyDescent="0.15">
      <c r="A2" s="28" t="s">
        <v>59</v>
      </c>
      <c r="B2" s="261" t="s">
        <v>60</v>
      </c>
      <c r="C2" s="261"/>
      <c r="D2" s="29" t="s">
        <v>65</v>
      </c>
      <c r="E2" s="261" t="s">
        <v>66</v>
      </c>
      <c r="F2" s="261"/>
      <c r="G2" s="261"/>
      <c r="H2" s="266"/>
      <c r="I2" s="46" t="s">
        <v>54</v>
      </c>
      <c r="J2" s="261" t="s">
        <v>55</v>
      </c>
      <c r="K2" s="261"/>
      <c r="L2" s="261"/>
      <c r="M2" s="261"/>
      <c r="N2" s="262"/>
    </row>
    <row r="3" spans="1:14" ht="29.1" customHeight="1" x14ac:dyDescent="0.15">
      <c r="A3" s="265" t="s">
        <v>138</v>
      </c>
      <c r="B3" s="263" t="s">
        <v>139</v>
      </c>
      <c r="C3" s="263"/>
      <c r="D3" s="263"/>
      <c r="E3" s="263"/>
      <c r="F3" s="263"/>
      <c r="G3" s="263"/>
      <c r="H3" s="267"/>
      <c r="I3" s="263" t="s">
        <v>140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7"/>
      <c r="I4" s="30" t="s">
        <v>107</v>
      </c>
      <c r="J4" s="30" t="s">
        <v>108</v>
      </c>
      <c r="K4" s="31" t="s">
        <v>109</v>
      </c>
      <c r="L4" s="30" t="s">
        <v>110</v>
      </c>
      <c r="M4" s="30" t="s">
        <v>111</v>
      </c>
      <c r="N4" s="30" t="s">
        <v>112</v>
      </c>
    </row>
    <row r="5" spans="1:14" ht="29.1" customHeight="1" x14ac:dyDescent="0.35">
      <c r="A5" s="265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7"/>
      <c r="I5" s="86"/>
      <c r="J5" s="86"/>
      <c r="K5" s="86"/>
      <c r="L5" s="86"/>
      <c r="M5" s="396" t="s">
        <v>323</v>
      </c>
      <c r="N5" s="86"/>
    </row>
    <row r="6" spans="1:14" ht="29.1" customHeight="1" x14ac:dyDescent="0.35">
      <c r="A6" s="34" t="s">
        <v>148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7"/>
      <c r="I6" s="88"/>
      <c r="J6" s="88"/>
      <c r="K6" s="88"/>
      <c r="L6" s="88"/>
      <c r="M6" s="397" t="s">
        <v>324</v>
      </c>
      <c r="N6" s="126"/>
    </row>
    <row r="7" spans="1:14" ht="29.1" customHeight="1" x14ac:dyDescent="0.35">
      <c r="A7" s="32" t="s">
        <v>150</v>
      </c>
      <c r="B7" s="35">
        <f t="shared" ref="B7:B9" si="0">C7-4</f>
        <v>88</v>
      </c>
      <c r="C7" s="37" t="s">
        <v>151</v>
      </c>
      <c r="D7" s="35">
        <f t="shared" ref="D7:D9" si="1">C7+4</f>
        <v>96</v>
      </c>
      <c r="E7" s="35">
        <f>D7+4</f>
        <v>100</v>
      </c>
      <c r="F7" s="35">
        <f t="shared" ref="F7:F9" si="2">E7+6</f>
        <v>106</v>
      </c>
      <c r="G7" s="35">
        <f>F7+6</f>
        <v>112</v>
      </c>
      <c r="H7" s="267"/>
      <c r="I7" s="88"/>
      <c r="J7" s="88"/>
      <c r="K7" s="88"/>
      <c r="L7" s="88"/>
      <c r="M7" s="398" t="s">
        <v>324</v>
      </c>
      <c r="N7" s="127"/>
    </row>
    <row r="8" spans="1:14" ht="29.1" customHeight="1" x14ac:dyDescent="0.35">
      <c r="A8" s="32" t="s">
        <v>152</v>
      </c>
      <c r="B8" s="35">
        <f t="shared" si="0"/>
        <v>84</v>
      </c>
      <c r="C8" s="37" t="s">
        <v>153</v>
      </c>
      <c r="D8" s="35">
        <f t="shared" si="1"/>
        <v>92</v>
      </c>
      <c r="E8" s="35">
        <f>D8+5</f>
        <v>97</v>
      </c>
      <c r="F8" s="35">
        <f t="shared" si="2"/>
        <v>103</v>
      </c>
      <c r="G8" s="35">
        <f>F8+7</f>
        <v>110</v>
      </c>
      <c r="H8" s="267"/>
      <c r="I8" s="88"/>
      <c r="J8" s="88"/>
      <c r="K8" s="88"/>
      <c r="L8" s="88"/>
      <c r="M8" s="398" t="s">
        <v>324</v>
      </c>
      <c r="N8" s="90"/>
    </row>
    <row r="9" spans="1:14" ht="29.1" customHeight="1" x14ac:dyDescent="0.35">
      <c r="A9" s="32" t="s">
        <v>154</v>
      </c>
      <c r="B9" s="35">
        <f t="shared" si="0"/>
        <v>90</v>
      </c>
      <c r="C9" s="37" t="s">
        <v>155</v>
      </c>
      <c r="D9" s="35">
        <f t="shared" si="1"/>
        <v>98</v>
      </c>
      <c r="E9" s="35">
        <f>D9+5</f>
        <v>103</v>
      </c>
      <c r="F9" s="35">
        <f t="shared" si="2"/>
        <v>109</v>
      </c>
      <c r="G9" s="35">
        <f>F9+7</f>
        <v>116</v>
      </c>
      <c r="H9" s="267"/>
      <c r="I9" s="88"/>
      <c r="J9" s="88"/>
      <c r="K9" s="88"/>
      <c r="L9" s="88"/>
      <c r="M9" s="398" t="s">
        <v>325</v>
      </c>
      <c r="N9" s="128"/>
    </row>
    <row r="10" spans="1:14" ht="29.1" customHeight="1" x14ac:dyDescent="0.35">
      <c r="A10" s="38" t="s">
        <v>156</v>
      </c>
      <c r="B10" s="39">
        <f>C10-1</f>
        <v>36.5</v>
      </c>
      <c r="C10" s="40">
        <v>37.5</v>
      </c>
      <c r="D10" s="39">
        <f>C10+1</f>
        <v>38.5</v>
      </c>
      <c r="E10" s="39">
        <f>D10+1</f>
        <v>39.5</v>
      </c>
      <c r="F10" s="39">
        <f>E10+1.2</f>
        <v>40.700000000000003</v>
      </c>
      <c r="G10" s="39">
        <f>F10+1.2</f>
        <v>41.900000000000006</v>
      </c>
      <c r="H10" s="267"/>
      <c r="I10" s="88"/>
      <c r="J10" s="88"/>
      <c r="K10" s="88"/>
      <c r="L10" s="88"/>
      <c r="M10" s="398" t="s">
        <v>326</v>
      </c>
      <c r="N10" s="127"/>
    </row>
    <row r="11" spans="1:14" ht="29.1" customHeight="1" x14ac:dyDescent="0.35">
      <c r="A11" s="38" t="s">
        <v>157</v>
      </c>
      <c r="B11" s="41">
        <f>C11-0.5</f>
        <v>17</v>
      </c>
      <c r="C11" s="40">
        <v>17.5</v>
      </c>
      <c r="D11" s="41">
        <f t="shared" ref="D11:G11" si="3">C11+0.5</f>
        <v>18</v>
      </c>
      <c r="E11" s="41">
        <f t="shared" si="3"/>
        <v>18.5</v>
      </c>
      <c r="F11" s="41">
        <f t="shared" si="3"/>
        <v>19</v>
      </c>
      <c r="G11" s="41">
        <f t="shared" si="3"/>
        <v>19.5</v>
      </c>
      <c r="H11" s="267"/>
      <c r="I11" s="88"/>
      <c r="J11" s="88"/>
      <c r="K11" s="88"/>
      <c r="L11" s="88"/>
      <c r="M11" s="398" t="s">
        <v>327</v>
      </c>
      <c r="N11" s="127"/>
    </row>
    <row r="12" spans="1:14" ht="29.1" customHeight="1" x14ac:dyDescent="0.35">
      <c r="A12" s="32" t="s">
        <v>158</v>
      </c>
      <c r="B12" s="42">
        <f>C12-0.7</f>
        <v>15.8</v>
      </c>
      <c r="C12" s="36">
        <v>16.5</v>
      </c>
      <c r="D12" s="42">
        <f>C12+0.7</f>
        <v>17.2</v>
      </c>
      <c r="E12" s="42">
        <f>D12+0.7</f>
        <v>17.899999999999999</v>
      </c>
      <c r="F12" s="42">
        <f>E12+1</f>
        <v>18.899999999999999</v>
      </c>
      <c r="G12" s="42">
        <f>F12+1</f>
        <v>19.899999999999999</v>
      </c>
      <c r="H12" s="267"/>
      <c r="I12" s="88"/>
      <c r="J12" s="88"/>
      <c r="K12" s="88"/>
      <c r="L12" s="88"/>
      <c r="M12" s="398" t="s">
        <v>324</v>
      </c>
      <c r="N12" s="90"/>
    </row>
    <row r="13" spans="1:14" ht="29.1" customHeight="1" x14ac:dyDescent="0.35">
      <c r="A13" s="32" t="s">
        <v>159</v>
      </c>
      <c r="B13" s="42">
        <f>C13-0.7</f>
        <v>15.3</v>
      </c>
      <c r="C13" s="36">
        <v>16</v>
      </c>
      <c r="D13" s="42">
        <f>C13+0.7</f>
        <v>16.7</v>
      </c>
      <c r="E13" s="42">
        <f>D13+0.7</f>
        <v>17.399999999999999</v>
      </c>
      <c r="F13" s="42">
        <f>E13+0.9</f>
        <v>18.299999999999997</v>
      </c>
      <c r="G13" s="42">
        <f>F13+0.9</f>
        <v>19.199999999999996</v>
      </c>
      <c r="H13" s="267"/>
      <c r="I13" s="88"/>
      <c r="J13" s="88"/>
      <c r="K13" s="88"/>
      <c r="L13" s="88"/>
      <c r="M13" s="398" t="s">
        <v>328</v>
      </c>
      <c r="N13" s="129"/>
    </row>
    <row r="14" spans="1:14" ht="29.1" customHeight="1" x14ac:dyDescent="0.35">
      <c r="A14" s="32" t="s">
        <v>160</v>
      </c>
      <c r="B14" s="35">
        <f>C14-1</f>
        <v>39</v>
      </c>
      <c r="C14" s="36">
        <v>40</v>
      </c>
      <c r="D14" s="35">
        <f>C14+1</f>
        <v>41</v>
      </c>
      <c r="E14" s="35">
        <f>D14+1</f>
        <v>42</v>
      </c>
      <c r="F14" s="35">
        <f>E14+1.5</f>
        <v>43.5</v>
      </c>
      <c r="G14" s="35">
        <f>F14+1.5</f>
        <v>45</v>
      </c>
      <c r="H14" s="267"/>
      <c r="I14" s="88"/>
      <c r="J14" s="88"/>
      <c r="K14" s="88"/>
      <c r="L14" s="88"/>
      <c r="M14" s="398" t="s">
        <v>327</v>
      </c>
      <c r="N14" s="129"/>
    </row>
    <row r="15" spans="1:14" ht="29.1" customHeight="1" x14ac:dyDescent="0.35">
      <c r="A15" s="32"/>
      <c r="B15" s="35"/>
      <c r="C15" s="36"/>
      <c r="D15" s="35"/>
      <c r="E15" s="35"/>
      <c r="F15" s="35"/>
      <c r="G15" s="35"/>
      <c r="H15" s="267"/>
      <c r="I15" s="88"/>
      <c r="J15" s="88"/>
      <c r="K15" s="88"/>
      <c r="L15" s="88"/>
      <c r="M15" s="398" t="s">
        <v>329</v>
      </c>
      <c r="N15" s="129"/>
    </row>
    <row r="16" spans="1:14" ht="29.1" customHeight="1" x14ac:dyDescent="0.35">
      <c r="A16" s="32"/>
      <c r="B16" s="35"/>
      <c r="C16" s="36"/>
      <c r="D16" s="35"/>
      <c r="E16" s="35"/>
      <c r="F16" s="35"/>
      <c r="G16" s="35"/>
      <c r="H16" s="267"/>
      <c r="I16" s="88"/>
      <c r="J16" s="88"/>
      <c r="K16" s="88"/>
      <c r="L16" s="88"/>
      <c r="M16" s="89"/>
      <c r="N16" s="129"/>
    </row>
    <row r="17" spans="1:14" ht="29.1" customHeight="1" x14ac:dyDescent="0.35">
      <c r="A17" s="32"/>
      <c r="B17" s="35"/>
      <c r="C17" s="36"/>
      <c r="D17" s="35"/>
      <c r="E17" s="35"/>
      <c r="F17" s="35"/>
      <c r="G17" s="35"/>
      <c r="H17" s="268"/>
      <c r="I17" s="130"/>
      <c r="J17" s="131"/>
      <c r="K17" s="132"/>
      <c r="L17" s="133"/>
      <c r="M17" s="133"/>
      <c r="N17" s="134"/>
    </row>
    <row r="18" spans="1:14" ht="14.25" x14ac:dyDescent="0.15">
      <c r="A18" s="123" t="s">
        <v>121</v>
      </c>
      <c r="B18" s="124"/>
      <c r="C18" s="124"/>
      <c r="D18" s="125"/>
      <c r="E18" s="125"/>
      <c r="F18" s="125"/>
      <c r="G18" s="125"/>
      <c r="H18" s="45"/>
      <c r="I18" s="45"/>
      <c r="J18" s="45"/>
      <c r="K18" s="45"/>
      <c r="L18" s="45"/>
      <c r="M18" s="45"/>
      <c r="N18" s="45"/>
    </row>
    <row r="19" spans="1:14" ht="14.25" x14ac:dyDescent="0.15">
      <c r="A19" s="44" t="s">
        <v>164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4.25" x14ac:dyDescent="0.15">
      <c r="A20" s="45"/>
      <c r="B20" s="45"/>
      <c r="C20" s="45"/>
      <c r="D20" s="45"/>
      <c r="E20" s="45"/>
      <c r="F20" s="45"/>
      <c r="G20" s="45"/>
      <c r="H20" s="45"/>
      <c r="I20" s="43" t="s">
        <v>165</v>
      </c>
      <c r="J20" s="57"/>
      <c r="K20" s="43" t="s">
        <v>166</v>
      </c>
      <c r="L20" s="43"/>
      <c r="M20" s="43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O9" sqref="O9"/>
    </sheetView>
  </sheetViews>
  <sheetFormatPr defaultColWidth="10" defaultRowHeight="16.5" customHeight="1" x14ac:dyDescent="0.15"/>
  <cols>
    <col min="1" max="16384" width="10" style="58"/>
  </cols>
  <sheetData>
    <row r="1" spans="1:11" ht="22.5" customHeight="1" x14ac:dyDescent="0.15">
      <c r="A1" s="269" t="s">
        <v>168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 x14ac:dyDescent="0.15">
      <c r="A2" s="94" t="s">
        <v>50</v>
      </c>
      <c r="B2" s="188" t="s">
        <v>169</v>
      </c>
      <c r="C2" s="188"/>
      <c r="D2" s="189" t="s">
        <v>52</v>
      </c>
      <c r="E2" s="189"/>
      <c r="F2" s="190" t="s">
        <v>53</v>
      </c>
      <c r="G2" s="190"/>
      <c r="H2" s="95" t="s">
        <v>54</v>
      </c>
      <c r="I2" s="191" t="s">
        <v>55</v>
      </c>
      <c r="J2" s="191"/>
      <c r="K2" s="192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98" t="s">
        <v>59</v>
      </c>
      <c r="B4" s="270" t="s">
        <v>60</v>
      </c>
      <c r="C4" s="271"/>
      <c r="D4" s="201" t="s">
        <v>61</v>
      </c>
      <c r="E4" s="202"/>
      <c r="F4" s="203">
        <v>45381</v>
      </c>
      <c r="G4" s="204"/>
      <c r="H4" s="201" t="s">
        <v>170</v>
      </c>
      <c r="I4" s="202"/>
      <c r="J4" s="111" t="s">
        <v>63</v>
      </c>
      <c r="K4" s="120" t="s">
        <v>64</v>
      </c>
    </row>
    <row r="5" spans="1:11" ht="16.5" customHeight="1" x14ac:dyDescent="0.15">
      <c r="A5" s="101" t="s">
        <v>65</v>
      </c>
      <c r="B5" s="272" t="s">
        <v>66</v>
      </c>
      <c r="C5" s="273"/>
      <c r="D5" s="201" t="s">
        <v>171</v>
      </c>
      <c r="E5" s="202"/>
      <c r="F5" s="270"/>
      <c r="G5" s="271"/>
      <c r="H5" s="201" t="s">
        <v>172</v>
      </c>
      <c r="I5" s="202"/>
      <c r="J5" s="111" t="s">
        <v>63</v>
      </c>
      <c r="K5" s="120" t="s">
        <v>64</v>
      </c>
    </row>
    <row r="6" spans="1:11" ht="16.5" customHeight="1" x14ac:dyDescent="0.15">
      <c r="A6" s="98" t="s">
        <v>69</v>
      </c>
      <c r="B6" s="64">
        <v>2</v>
      </c>
      <c r="C6" s="99">
        <v>5</v>
      </c>
      <c r="D6" s="201" t="s">
        <v>173</v>
      </c>
      <c r="E6" s="202"/>
      <c r="F6" s="270"/>
      <c r="G6" s="271"/>
      <c r="H6" s="274" t="s">
        <v>174</v>
      </c>
      <c r="I6" s="275"/>
      <c r="J6" s="275"/>
      <c r="K6" s="276"/>
    </row>
    <row r="7" spans="1:11" ht="16.5" customHeight="1" x14ac:dyDescent="0.15">
      <c r="A7" s="98" t="s">
        <v>72</v>
      </c>
      <c r="B7" s="270">
        <v>1400</v>
      </c>
      <c r="C7" s="271"/>
      <c r="D7" s="98" t="s">
        <v>175</v>
      </c>
      <c r="E7" s="100"/>
      <c r="F7" s="270"/>
      <c r="G7" s="271"/>
      <c r="H7" s="277"/>
      <c r="I7" s="199"/>
      <c r="J7" s="199"/>
      <c r="K7" s="200"/>
    </row>
    <row r="8" spans="1:11" ht="16.5" customHeight="1" x14ac:dyDescent="0.15">
      <c r="A8" s="104"/>
      <c r="B8" s="207"/>
      <c r="C8" s="208"/>
      <c r="D8" s="209" t="s">
        <v>75</v>
      </c>
      <c r="E8" s="210"/>
      <c r="F8" s="211"/>
      <c r="G8" s="212"/>
      <c r="H8" s="278"/>
      <c r="I8" s="279"/>
      <c r="J8" s="279"/>
      <c r="K8" s="280"/>
    </row>
    <row r="9" spans="1:11" ht="16.5" customHeight="1" x14ac:dyDescent="0.15">
      <c r="A9" s="281" t="s">
        <v>176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05" t="s">
        <v>79</v>
      </c>
      <c r="B10" s="106" t="s">
        <v>80</v>
      </c>
      <c r="C10" s="107" t="s">
        <v>81</v>
      </c>
      <c r="D10" s="108"/>
      <c r="E10" s="109" t="s">
        <v>84</v>
      </c>
      <c r="F10" s="106" t="s">
        <v>80</v>
      </c>
      <c r="G10" s="107" t="s">
        <v>81</v>
      </c>
      <c r="H10" s="106"/>
      <c r="I10" s="109" t="s">
        <v>82</v>
      </c>
      <c r="J10" s="106" t="s">
        <v>80</v>
      </c>
      <c r="K10" s="122" t="s">
        <v>81</v>
      </c>
    </row>
    <row r="11" spans="1:11" ht="16.5" customHeight="1" x14ac:dyDescent="0.15">
      <c r="A11" s="101" t="s">
        <v>85</v>
      </c>
      <c r="B11" s="110" t="s">
        <v>80</v>
      </c>
      <c r="C11" s="111" t="s">
        <v>81</v>
      </c>
      <c r="D11" s="112"/>
      <c r="E11" s="113" t="s">
        <v>87</v>
      </c>
      <c r="F11" s="110" t="s">
        <v>80</v>
      </c>
      <c r="G11" s="111" t="s">
        <v>81</v>
      </c>
      <c r="H11" s="110"/>
      <c r="I11" s="113" t="s">
        <v>92</v>
      </c>
      <c r="J11" s="110" t="s">
        <v>80</v>
      </c>
      <c r="K11" s="120" t="s">
        <v>81</v>
      </c>
    </row>
    <row r="12" spans="1:11" ht="16.5" customHeight="1" x14ac:dyDescent="0.15">
      <c r="A12" s="209" t="s">
        <v>121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15">
      <c r="A13" s="282" t="s">
        <v>177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5"/>
      <c r="J14" s="285"/>
      <c r="K14" s="286"/>
    </row>
    <row r="15" spans="1:11" ht="16.5" customHeight="1" x14ac:dyDescent="0.15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 x14ac:dyDescent="0.1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15">
      <c r="A17" s="282" t="s">
        <v>178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83"/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1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15">
      <c r="A21" s="294" t="s">
        <v>118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119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7" t="s">
        <v>120</v>
      </c>
      <c r="B23" s="238"/>
      <c r="C23" s="111" t="s">
        <v>63</v>
      </c>
      <c r="D23" s="111" t="s">
        <v>64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201" t="s">
        <v>179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81" t="s">
        <v>124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96" t="s">
        <v>125</v>
      </c>
      <c r="B27" s="107" t="s">
        <v>90</v>
      </c>
      <c r="C27" s="107" t="s">
        <v>91</v>
      </c>
      <c r="D27" s="107" t="s">
        <v>83</v>
      </c>
      <c r="E27" s="97" t="s">
        <v>126</v>
      </c>
      <c r="F27" s="107" t="s">
        <v>90</v>
      </c>
      <c r="G27" s="107" t="s">
        <v>91</v>
      </c>
      <c r="H27" s="107" t="s">
        <v>83</v>
      </c>
      <c r="I27" s="97" t="s">
        <v>127</v>
      </c>
      <c r="J27" s="107" t="s">
        <v>90</v>
      </c>
      <c r="K27" s="122" t="s">
        <v>91</v>
      </c>
    </row>
    <row r="28" spans="1:11" ht="16.5" customHeight="1" x14ac:dyDescent="0.15">
      <c r="A28" s="102" t="s">
        <v>82</v>
      </c>
      <c r="B28" s="111" t="s">
        <v>90</v>
      </c>
      <c r="C28" s="111" t="s">
        <v>91</v>
      </c>
      <c r="D28" s="111" t="s">
        <v>83</v>
      </c>
      <c r="E28" s="115" t="s">
        <v>89</v>
      </c>
      <c r="F28" s="111" t="s">
        <v>90</v>
      </c>
      <c r="G28" s="111" t="s">
        <v>91</v>
      </c>
      <c r="H28" s="111" t="s">
        <v>83</v>
      </c>
      <c r="I28" s="115" t="s">
        <v>100</v>
      </c>
      <c r="J28" s="111" t="s">
        <v>90</v>
      </c>
      <c r="K28" s="120" t="s">
        <v>91</v>
      </c>
    </row>
    <row r="29" spans="1:11" ht="16.5" customHeight="1" x14ac:dyDescent="0.15">
      <c r="A29" s="201" t="s">
        <v>93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1"/>
    </row>
    <row r="30" spans="1:11" ht="16.5" customHeight="1" x14ac:dyDescent="0.15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 x14ac:dyDescent="0.15">
      <c r="A31" s="281" t="s">
        <v>180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 x14ac:dyDescent="0.15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 x14ac:dyDescent="0.15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 x14ac:dyDescent="0.15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 x14ac:dyDescent="0.15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 x14ac:dyDescent="0.15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 x14ac:dyDescent="0.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 x14ac:dyDescent="0.15">
      <c r="A43" s="248" t="s">
        <v>123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 x14ac:dyDescent="0.15">
      <c r="A44" s="281" t="s">
        <v>181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5" t="s">
        <v>121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1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16" t="s">
        <v>129</v>
      </c>
      <c r="B48" s="308" t="s">
        <v>130</v>
      </c>
      <c r="C48" s="308"/>
      <c r="D48" s="117" t="s">
        <v>131</v>
      </c>
      <c r="E48" s="118"/>
      <c r="F48" s="117" t="s">
        <v>133</v>
      </c>
      <c r="G48" s="119"/>
      <c r="H48" s="309" t="s">
        <v>134</v>
      </c>
      <c r="I48" s="309"/>
      <c r="J48" s="308"/>
      <c r="K48" s="310"/>
    </row>
    <row r="49" spans="1:11" ht="16.5" customHeight="1" x14ac:dyDescent="0.15">
      <c r="A49" s="216" t="s">
        <v>135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16" t="s">
        <v>129</v>
      </c>
      <c r="B52" s="308" t="s">
        <v>130</v>
      </c>
      <c r="C52" s="308"/>
      <c r="D52" s="117" t="s">
        <v>131</v>
      </c>
      <c r="E52" s="117"/>
      <c r="F52" s="117" t="s">
        <v>133</v>
      </c>
      <c r="G52" s="117"/>
      <c r="H52" s="309" t="s">
        <v>134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workbookViewId="0">
      <selection activeCell="Q14" sqref="Q14"/>
    </sheetView>
  </sheetViews>
  <sheetFormatPr defaultColWidth="9" defaultRowHeight="26.1" customHeight="1" x14ac:dyDescent="0.15"/>
  <cols>
    <col min="1" max="1" width="17.125" style="44" customWidth="1"/>
    <col min="2" max="7" width="9.375" style="44" customWidth="1"/>
    <col min="8" max="8" width="1.375" style="44" customWidth="1"/>
    <col min="9" max="14" width="15.625" style="44" customWidth="1"/>
    <col min="15" max="16384" width="9" style="44"/>
  </cols>
  <sheetData>
    <row r="1" spans="1:14" ht="30" customHeight="1" x14ac:dyDescent="0.15">
      <c r="A1" s="259" t="s">
        <v>137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x14ac:dyDescent="0.15">
      <c r="A2" s="28" t="s">
        <v>59</v>
      </c>
      <c r="B2" s="261" t="s">
        <v>60</v>
      </c>
      <c r="C2" s="261"/>
      <c r="D2" s="29" t="s">
        <v>65</v>
      </c>
      <c r="E2" s="261" t="s">
        <v>66</v>
      </c>
      <c r="F2" s="261"/>
      <c r="G2" s="261"/>
      <c r="H2" s="266"/>
      <c r="I2" s="46" t="s">
        <v>54</v>
      </c>
      <c r="J2" s="261" t="s">
        <v>55</v>
      </c>
      <c r="K2" s="261"/>
      <c r="L2" s="261"/>
      <c r="M2" s="261"/>
      <c r="N2" s="262"/>
    </row>
    <row r="3" spans="1:14" ht="29.1" customHeight="1" x14ac:dyDescent="0.15">
      <c r="A3" s="265" t="s">
        <v>138</v>
      </c>
      <c r="B3" s="263" t="s">
        <v>139</v>
      </c>
      <c r="C3" s="263"/>
      <c r="D3" s="263"/>
      <c r="E3" s="263"/>
      <c r="F3" s="263"/>
      <c r="G3" s="263"/>
      <c r="H3" s="267"/>
      <c r="I3" s="263" t="s">
        <v>140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7"/>
      <c r="I4" s="48"/>
      <c r="J4" s="48"/>
      <c r="K4" s="48"/>
      <c r="L4" s="48"/>
      <c r="M4" s="48"/>
      <c r="N4" s="85"/>
    </row>
    <row r="5" spans="1:14" ht="29.1" customHeight="1" x14ac:dyDescent="0.35">
      <c r="A5" s="265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7"/>
      <c r="I5" s="86" t="s">
        <v>147</v>
      </c>
      <c r="J5" s="86" t="s">
        <v>147</v>
      </c>
      <c r="K5" s="86" t="s">
        <v>147</v>
      </c>
      <c r="L5" s="86" t="s">
        <v>147</v>
      </c>
      <c r="M5" s="86" t="s">
        <v>147</v>
      </c>
      <c r="N5" s="87"/>
    </row>
    <row r="6" spans="1:14" ht="29.1" customHeight="1" x14ac:dyDescent="0.35">
      <c r="A6" s="34" t="s">
        <v>148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7"/>
      <c r="I6" s="88"/>
      <c r="J6" s="88"/>
      <c r="K6" s="88"/>
      <c r="L6" s="88"/>
      <c r="M6" s="88"/>
      <c r="N6" s="51"/>
    </row>
    <row r="7" spans="1:14" ht="29.1" customHeight="1" x14ac:dyDescent="0.35">
      <c r="A7" s="32" t="s">
        <v>149</v>
      </c>
      <c r="B7" s="35">
        <f>C7-2</f>
        <v>-2</v>
      </c>
      <c r="C7" s="36"/>
      <c r="D7" s="35">
        <f>C7+2</f>
        <v>2</v>
      </c>
      <c r="E7" s="35">
        <f>D7+2</f>
        <v>4</v>
      </c>
      <c r="F7" s="35">
        <f>E7+1</f>
        <v>5</v>
      </c>
      <c r="G7" s="35">
        <f>F7+1</f>
        <v>6</v>
      </c>
      <c r="H7" s="267"/>
      <c r="I7" s="88"/>
      <c r="J7" s="88"/>
      <c r="K7" s="88"/>
      <c r="L7" s="88"/>
      <c r="M7" s="89"/>
      <c r="N7" s="90"/>
    </row>
    <row r="8" spans="1:14" ht="29.1" customHeight="1" x14ac:dyDescent="0.35">
      <c r="A8" s="32" t="s">
        <v>150</v>
      </c>
      <c r="B8" s="35">
        <f t="shared" ref="B8:B10" si="0">C8-4</f>
        <v>88</v>
      </c>
      <c r="C8" s="37" t="s">
        <v>151</v>
      </c>
      <c r="D8" s="35">
        <f t="shared" ref="D8:D10" si="1">C8+4</f>
        <v>96</v>
      </c>
      <c r="E8" s="35">
        <f>D8+4</f>
        <v>100</v>
      </c>
      <c r="F8" s="35">
        <f t="shared" ref="F8:F10" si="2">E8+6</f>
        <v>106</v>
      </c>
      <c r="G8" s="35">
        <f>F8+6</f>
        <v>112</v>
      </c>
      <c r="H8" s="267"/>
      <c r="I8" s="88"/>
      <c r="J8" s="88"/>
      <c r="K8" s="88"/>
      <c r="L8" s="88"/>
      <c r="M8" s="89"/>
      <c r="N8" s="90"/>
    </row>
    <row r="9" spans="1:14" ht="29.1" customHeight="1" x14ac:dyDescent="0.35">
      <c r="A9" s="32" t="s">
        <v>152</v>
      </c>
      <c r="B9" s="35">
        <f t="shared" si="0"/>
        <v>84</v>
      </c>
      <c r="C9" s="37" t="s">
        <v>153</v>
      </c>
      <c r="D9" s="35">
        <f t="shared" si="1"/>
        <v>92</v>
      </c>
      <c r="E9" s="35">
        <f>D9+5</f>
        <v>97</v>
      </c>
      <c r="F9" s="35">
        <f t="shared" si="2"/>
        <v>103</v>
      </c>
      <c r="G9" s="35">
        <f>F9+7</f>
        <v>110</v>
      </c>
      <c r="H9" s="267"/>
      <c r="I9" s="88"/>
      <c r="J9" s="88"/>
      <c r="K9" s="88"/>
      <c r="L9" s="88"/>
      <c r="M9" s="89"/>
      <c r="N9" s="53"/>
    </row>
    <row r="10" spans="1:14" ht="29.1" customHeight="1" x14ac:dyDescent="0.35">
      <c r="A10" s="32" t="s">
        <v>154</v>
      </c>
      <c r="B10" s="35">
        <f t="shared" si="0"/>
        <v>90</v>
      </c>
      <c r="C10" s="37" t="s">
        <v>155</v>
      </c>
      <c r="D10" s="35">
        <f t="shared" si="1"/>
        <v>98</v>
      </c>
      <c r="E10" s="35">
        <f>D10+5</f>
        <v>103</v>
      </c>
      <c r="F10" s="35">
        <f t="shared" si="2"/>
        <v>109</v>
      </c>
      <c r="G10" s="35">
        <f>F10+7</f>
        <v>116</v>
      </c>
      <c r="H10" s="267"/>
      <c r="I10" s="88"/>
      <c r="J10" s="88"/>
      <c r="K10" s="88"/>
      <c r="L10" s="88"/>
      <c r="M10" s="89"/>
      <c r="N10" s="90"/>
    </row>
    <row r="11" spans="1:14" ht="29.1" customHeight="1" x14ac:dyDescent="0.35">
      <c r="A11" s="38" t="s">
        <v>156</v>
      </c>
      <c r="B11" s="39">
        <f>C11-1</f>
        <v>36.5</v>
      </c>
      <c r="C11" s="40">
        <v>37.5</v>
      </c>
      <c r="D11" s="39">
        <f>C11+1</f>
        <v>38.5</v>
      </c>
      <c r="E11" s="39">
        <f>D11+1</f>
        <v>39.5</v>
      </c>
      <c r="F11" s="39">
        <f>E11+1.2</f>
        <v>40.700000000000003</v>
      </c>
      <c r="G11" s="39">
        <f>F11+1.2</f>
        <v>41.9</v>
      </c>
      <c r="H11" s="267"/>
      <c r="I11" s="88"/>
      <c r="J11" s="88"/>
      <c r="K11" s="88"/>
      <c r="L11" s="88"/>
      <c r="M11" s="89"/>
      <c r="N11" s="90"/>
    </row>
    <row r="12" spans="1:14" ht="29.1" customHeight="1" x14ac:dyDescent="0.35">
      <c r="A12" s="38" t="s">
        <v>157</v>
      </c>
      <c r="B12" s="41">
        <f>C12-0.5</f>
        <v>17</v>
      </c>
      <c r="C12" s="40">
        <v>17.5</v>
      </c>
      <c r="D12" s="41">
        <f t="shared" ref="D12:G12" si="3">C12+0.5</f>
        <v>18</v>
      </c>
      <c r="E12" s="41">
        <f t="shared" si="3"/>
        <v>18.5</v>
      </c>
      <c r="F12" s="41">
        <f t="shared" si="3"/>
        <v>19</v>
      </c>
      <c r="G12" s="41">
        <f t="shared" si="3"/>
        <v>19.5</v>
      </c>
      <c r="H12" s="267"/>
      <c r="I12" s="88"/>
      <c r="J12" s="88"/>
      <c r="K12" s="88"/>
      <c r="L12" s="88"/>
      <c r="M12" s="89"/>
      <c r="N12" s="90"/>
    </row>
    <row r="13" spans="1:14" ht="29.1" customHeight="1" x14ac:dyDescent="0.35">
      <c r="A13" s="32" t="s">
        <v>158</v>
      </c>
      <c r="B13" s="42">
        <f>C13-0.7</f>
        <v>15.8</v>
      </c>
      <c r="C13" s="36">
        <v>16.5</v>
      </c>
      <c r="D13" s="42">
        <f>C13+0.7</f>
        <v>17.2</v>
      </c>
      <c r="E13" s="42">
        <f>D13+0.7</f>
        <v>17.899999999999999</v>
      </c>
      <c r="F13" s="42">
        <f>E13+1</f>
        <v>18.899999999999999</v>
      </c>
      <c r="G13" s="42">
        <f>F13+1</f>
        <v>19.899999999999999</v>
      </c>
      <c r="H13" s="267"/>
      <c r="I13" s="88"/>
      <c r="J13" s="88"/>
      <c r="K13" s="88"/>
      <c r="L13" s="88"/>
      <c r="M13" s="89"/>
      <c r="N13" s="90"/>
    </row>
    <row r="14" spans="1:14" ht="29.1" customHeight="1" x14ac:dyDescent="0.35">
      <c r="A14" s="32" t="s">
        <v>159</v>
      </c>
      <c r="B14" s="42">
        <f>C14-0.7</f>
        <v>15.3</v>
      </c>
      <c r="C14" s="36">
        <v>16</v>
      </c>
      <c r="D14" s="42">
        <f>C14+0.7</f>
        <v>16.7</v>
      </c>
      <c r="E14" s="42">
        <f>D14+0.7</f>
        <v>17.399999999999999</v>
      </c>
      <c r="F14" s="42">
        <f>E14+0.9</f>
        <v>18.3</v>
      </c>
      <c r="G14" s="42">
        <f>F14+0.9</f>
        <v>19.2</v>
      </c>
      <c r="H14" s="267"/>
      <c r="I14" s="88"/>
      <c r="J14" s="88"/>
      <c r="K14" s="88"/>
      <c r="L14" s="88"/>
      <c r="M14" s="89"/>
      <c r="N14" s="90"/>
    </row>
    <row r="15" spans="1:14" ht="29.1" customHeight="1" x14ac:dyDescent="0.35">
      <c r="A15" s="32" t="s">
        <v>160</v>
      </c>
      <c r="B15" s="35">
        <f>C15-1</f>
        <v>39</v>
      </c>
      <c r="C15" s="36">
        <v>40</v>
      </c>
      <c r="D15" s="35">
        <f>C15+1</f>
        <v>41</v>
      </c>
      <c r="E15" s="35">
        <f>D15+1</f>
        <v>42</v>
      </c>
      <c r="F15" s="35">
        <f>E15+1.5</f>
        <v>43.5</v>
      </c>
      <c r="G15" s="35">
        <f>F15+1.5</f>
        <v>45</v>
      </c>
      <c r="H15" s="267"/>
      <c r="I15" s="88"/>
      <c r="J15" s="88"/>
      <c r="K15" s="88"/>
      <c r="L15" s="88"/>
      <c r="M15" s="89"/>
      <c r="N15" s="90"/>
    </row>
    <row r="16" spans="1:14" ht="29.1" customHeight="1" x14ac:dyDescent="0.35">
      <c r="A16" s="32" t="s">
        <v>161</v>
      </c>
      <c r="B16" s="35">
        <f t="shared" ref="B16:B18" si="4">C16</f>
        <v>13</v>
      </c>
      <c r="C16" s="36">
        <v>13</v>
      </c>
      <c r="D16" s="35">
        <f t="shared" ref="D16:G16" si="5">C16</f>
        <v>13</v>
      </c>
      <c r="E16" s="35">
        <f t="shared" si="5"/>
        <v>13</v>
      </c>
      <c r="F16" s="35">
        <f t="shared" si="5"/>
        <v>13</v>
      </c>
      <c r="G16" s="35">
        <f t="shared" si="5"/>
        <v>13</v>
      </c>
      <c r="H16" s="267"/>
      <c r="I16" s="88"/>
      <c r="J16" s="88"/>
      <c r="K16" s="88"/>
      <c r="L16" s="88"/>
      <c r="M16" s="89"/>
      <c r="N16" s="90"/>
    </row>
    <row r="17" spans="1:14" ht="29.1" customHeight="1" x14ac:dyDescent="0.35">
      <c r="A17" s="32" t="s">
        <v>162</v>
      </c>
      <c r="B17" s="35">
        <f t="shared" si="4"/>
        <v>2.5</v>
      </c>
      <c r="C17" s="36">
        <v>2.5</v>
      </c>
      <c r="D17" s="35">
        <f t="shared" ref="D17:G17" si="6">C17</f>
        <v>2.5</v>
      </c>
      <c r="E17" s="35">
        <f t="shared" si="6"/>
        <v>2.5</v>
      </c>
      <c r="F17" s="35">
        <f t="shared" si="6"/>
        <v>2.5</v>
      </c>
      <c r="G17" s="35">
        <f t="shared" si="6"/>
        <v>2.5</v>
      </c>
      <c r="H17" s="267"/>
      <c r="I17" s="88"/>
      <c r="J17" s="88"/>
      <c r="K17" s="88"/>
      <c r="L17" s="88"/>
      <c r="M17" s="89"/>
      <c r="N17" s="90"/>
    </row>
    <row r="18" spans="1:14" ht="29.1" customHeight="1" x14ac:dyDescent="0.35">
      <c r="A18" s="32" t="s">
        <v>163</v>
      </c>
      <c r="B18" s="35">
        <f t="shared" si="4"/>
        <v>1.6</v>
      </c>
      <c r="C18" s="36">
        <v>1.6</v>
      </c>
      <c r="D18" s="35">
        <f t="shared" ref="D18:G18" si="7">C18</f>
        <v>1.6</v>
      </c>
      <c r="E18" s="35">
        <f t="shared" si="7"/>
        <v>1.6</v>
      </c>
      <c r="F18" s="35">
        <f t="shared" si="7"/>
        <v>1.6</v>
      </c>
      <c r="G18" s="35">
        <f t="shared" si="7"/>
        <v>1.6</v>
      </c>
      <c r="H18" s="268"/>
      <c r="I18" s="91"/>
      <c r="J18" s="91"/>
      <c r="K18" s="92"/>
      <c r="L18" s="91"/>
      <c r="M18" s="91"/>
      <c r="N18" s="93"/>
    </row>
    <row r="19" spans="1:14" ht="14.25" x14ac:dyDescent="0.15">
      <c r="A19" s="43" t="s">
        <v>121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4.25" x14ac:dyDescent="0.15">
      <c r="A20" s="44" t="s">
        <v>164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14.25" x14ac:dyDescent="0.15">
      <c r="A21" s="45"/>
      <c r="B21" s="45"/>
      <c r="C21" s="45"/>
      <c r="D21" s="45"/>
      <c r="E21" s="45"/>
      <c r="F21" s="45"/>
      <c r="G21" s="45"/>
      <c r="H21" s="45"/>
      <c r="I21" s="43" t="s">
        <v>165</v>
      </c>
      <c r="J21" s="57"/>
      <c r="K21" s="43" t="s">
        <v>166</v>
      </c>
      <c r="L21" s="43"/>
      <c r="M21" s="43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9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O23" sqref="O23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 x14ac:dyDescent="0.15">
      <c r="A1" s="319" t="s">
        <v>182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15">
      <c r="A2" s="59" t="s">
        <v>50</v>
      </c>
      <c r="B2" s="320" t="s">
        <v>51</v>
      </c>
      <c r="C2" s="320"/>
      <c r="D2" s="60" t="s">
        <v>59</v>
      </c>
      <c r="E2" s="61" t="s">
        <v>60</v>
      </c>
      <c r="F2" s="62" t="s">
        <v>183</v>
      </c>
      <c r="G2" s="321" t="s">
        <v>66</v>
      </c>
      <c r="H2" s="321"/>
      <c r="I2" s="79" t="s">
        <v>54</v>
      </c>
      <c r="J2" s="321" t="s">
        <v>55</v>
      </c>
      <c r="K2" s="322"/>
    </row>
    <row r="3" spans="1:11" x14ac:dyDescent="0.15">
      <c r="A3" s="63" t="s">
        <v>72</v>
      </c>
      <c r="B3" s="270">
        <v>1400</v>
      </c>
      <c r="C3" s="270"/>
      <c r="D3" s="65" t="s">
        <v>184</v>
      </c>
      <c r="E3" s="323">
        <v>45381</v>
      </c>
      <c r="F3" s="272"/>
      <c r="G3" s="272"/>
      <c r="H3" s="296" t="s">
        <v>185</v>
      </c>
      <c r="I3" s="296"/>
      <c r="J3" s="296"/>
      <c r="K3" s="297"/>
    </row>
    <row r="4" spans="1:11" x14ac:dyDescent="0.15">
      <c r="A4" s="66" t="s">
        <v>69</v>
      </c>
      <c r="B4" s="64">
        <v>2</v>
      </c>
      <c r="C4" s="64">
        <v>5</v>
      </c>
      <c r="D4" s="67" t="s">
        <v>186</v>
      </c>
      <c r="E4" s="272" t="s">
        <v>187</v>
      </c>
      <c r="F4" s="272"/>
      <c r="G4" s="272"/>
      <c r="H4" s="238" t="s">
        <v>188</v>
      </c>
      <c r="I4" s="238"/>
      <c r="J4" s="77" t="s">
        <v>63</v>
      </c>
      <c r="K4" s="82" t="s">
        <v>64</v>
      </c>
    </row>
    <row r="5" spans="1:11" x14ac:dyDescent="0.15">
      <c r="A5" s="66" t="s">
        <v>189</v>
      </c>
      <c r="B5" s="270"/>
      <c r="C5" s="270"/>
      <c r="D5" s="65" t="s">
        <v>190</v>
      </c>
      <c r="E5" s="65" t="s">
        <v>191</v>
      </c>
      <c r="F5" s="65" t="s">
        <v>192</v>
      </c>
      <c r="G5" s="65" t="s">
        <v>193</v>
      </c>
      <c r="H5" s="238" t="s">
        <v>194</v>
      </c>
      <c r="I5" s="238"/>
      <c r="J5" s="77" t="s">
        <v>63</v>
      </c>
      <c r="K5" s="82" t="s">
        <v>64</v>
      </c>
    </row>
    <row r="6" spans="1:11" x14ac:dyDescent="0.15">
      <c r="A6" s="68" t="s">
        <v>195</v>
      </c>
      <c r="B6" s="207"/>
      <c r="C6" s="207"/>
      <c r="D6" s="69" t="s">
        <v>196</v>
      </c>
      <c r="E6" s="70"/>
      <c r="F6" s="71"/>
      <c r="G6" s="69"/>
      <c r="H6" s="324" t="s">
        <v>197</v>
      </c>
      <c r="I6" s="324"/>
      <c r="J6" s="71" t="s">
        <v>63</v>
      </c>
      <c r="K6" s="83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198</v>
      </c>
      <c r="B8" s="76" t="s">
        <v>199</v>
      </c>
      <c r="C8" s="76" t="s">
        <v>200</v>
      </c>
      <c r="D8" s="76" t="s">
        <v>201</v>
      </c>
      <c r="E8" s="76" t="s">
        <v>202</v>
      </c>
      <c r="F8" s="76" t="s">
        <v>203</v>
      </c>
      <c r="G8" s="325"/>
      <c r="H8" s="326"/>
      <c r="I8" s="326"/>
      <c r="J8" s="326"/>
      <c r="K8" s="327"/>
    </row>
    <row r="9" spans="1:11" x14ac:dyDescent="0.15">
      <c r="A9" s="237" t="s">
        <v>204</v>
      </c>
      <c r="B9" s="238"/>
      <c r="C9" s="77" t="s">
        <v>63</v>
      </c>
      <c r="D9" s="77" t="s">
        <v>64</v>
      </c>
      <c r="E9" s="65" t="s">
        <v>205</v>
      </c>
      <c r="F9" s="78" t="s">
        <v>206</v>
      </c>
      <c r="G9" s="328"/>
      <c r="H9" s="329"/>
      <c r="I9" s="329"/>
      <c r="J9" s="329"/>
      <c r="K9" s="330"/>
    </row>
    <row r="10" spans="1:11" x14ac:dyDescent="0.15">
      <c r="A10" s="237" t="s">
        <v>207</v>
      </c>
      <c r="B10" s="238"/>
      <c r="C10" s="77" t="s">
        <v>63</v>
      </c>
      <c r="D10" s="77" t="s">
        <v>64</v>
      </c>
      <c r="E10" s="65" t="s">
        <v>208</v>
      </c>
      <c r="F10" s="78" t="s">
        <v>209</v>
      </c>
      <c r="G10" s="328" t="s">
        <v>210</v>
      </c>
      <c r="H10" s="329"/>
      <c r="I10" s="329"/>
      <c r="J10" s="329"/>
      <c r="K10" s="330"/>
    </row>
    <row r="11" spans="1:11" x14ac:dyDescent="0.15">
      <c r="A11" s="305" t="s">
        <v>176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63" t="s">
        <v>84</v>
      </c>
      <c r="B12" s="77" t="s">
        <v>80</v>
      </c>
      <c r="C12" s="77" t="s">
        <v>81</v>
      </c>
      <c r="D12" s="78"/>
      <c r="E12" s="65" t="s">
        <v>82</v>
      </c>
      <c r="F12" s="77" t="s">
        <v>80</v>
      </c>
      <c r="G12" s="77" t="s">
        <v>81</v>
      </c>
      <c r="H12" s="77"/>
      <c r="I12" s="65" t="s">
        <v>211</v>
      </c>
      <c r="J12" s="77" t="s">
        <v>80</v>
      </c>
      <c r="K12" s="82" t="s">
        <v>81</v>
      </c>
    </row>
    <row r="13" spans="1:11" x14ac:dyDescent="0.15">
      <c r="A13" s="63" t="s">
        <v>87</v>
      </c>
      <c r="B13" s="77" t="s">
        <v>80</v>
      </c>
      <c r="C13" s="77" t="s">
        <v>81</v>
      </c>
      <c r="D13" s="78"/>
      <c r="E13" s="65" t="s">
        <v>92</v>
      </c>
      <c r="F13" s="77" t="s">
        <v>80</v>
      </c>
      <c r="G13" s="77" t="s">
        <v>81</v>
      </c>
      <c r="H13" s="77"/>
      <c r="I13" s="65" t="s">
        <v>212</v>
      </c>
      <c r="J13" s="77" t="s">
        <v>80</v>
      </c>
      <c r="K13" s="82" t="s">
        <v>81</v>
      </c>
    </row>
    <row r="14" spans="1:11" x14ac:dyDescent="0.15">
      <c r="A14" s="68" t="s">
        <v>213</v>
      </c>
      <c r="B14" s="71" t="s">
        <v>80</v>
      </c>
      <c r="C14" s="71" t="s">
        <v>81</v>
      </c>
      <c r="D14" s="70"/>
      <c r="E14" s="69" t="s">
        <v>214</v>
      </c>
      <c r="F14" s="71" t="s">
        <v>80</v>
      </c>
      <c r="G14" s="71" t="s">
        <v>81</v>
      </c>
      <c r="H14" s="71"/>
      <c r="I14" s="69" t="s">
        <v>215</v>
      </c>
      <c r="J14" s="71" t="s">
        <v>80</v>
      </c>
      <c r="K14" s="83" t="s">
        <v>81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95" t="s">
        <v>216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7" t="s">
        <v>217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1"/>
    </row>
    <row r="18" spans="1:11" x14ac:dyDescent="0.15">
      <c r="A18" s="237" t="s">
        <v>218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1"/>
    </row>
    <row r="19" spans="1:11" x14ac:dyDescent="0.15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34"/>
    </row>
    <row r="21" spans="1:1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334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34"/>
    </row>
    <row r="23" spans="1:11" x14ac:dyDescent="0.15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 x14ac:dyDescent="0.15">
      <c r="A24" s="237" t="s">
        <v>120</v>
      </c>
      <c r="B24" s="238"/>
      <c r="C24" s="77" t="s">
        <v>63</v>
      </c>
      <c r="D24" s="77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0" t="s">
        <v>219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220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15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334"/>
    </row>
    <row r="29" spans="1:11" x14ac:dyDescent="0.15">
      <c r="A29" s="344"/>
      <c r="B29" s="288"/>
      <c r="C29" s="288"/>
      <c r="D29" s="288"/>
      <c r="E29" s="288"/>
      <c r="F29" s="288"/>
      <c r="G29" s="288"/>
      <c r="H29" s="288"/>
      <c r="I29" s="288"/>
      <c r="J29" s="288"/>
      <c r="K29" s="334"/>
    </row>
    <row r="30" spans="1:11" x14ac:dyDescent="0.15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34"/>
    </row>
    <row r="31" spans="1:11" x14ac:dyDescent="0.15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34"/>
    </row>
    <row r="32" spans="1:11" x14ac:dyDescent="0.15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334"/>
    </row>
    <row r="33" spans="1:11" ht="23.1" customHeight="1" x14ac:dyDescent="0.15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334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34"/>
    </row>
    <row r="35" spans="1:11" ht="23.1" customHeight="1" x14ac:dyDescent="0.15">
      <c r="A35" s="345"/>
      <c r="B35" s="288"/>
      <c r="C35" s="288"/>
      <c r="D35" s="288"/>
      <c r="E35" s="288"/>
      <c r="F35" s="288"/>
      <c r="G35" s="288"/>
      <c r="H35" s="288"/>
      <c r="I35" s="288"/>
      <c r="J35" s="288"/>
      <c r="K35" s="334"/>
    </row>
    <row r="36" spans="1:11" ht="23.1" customHeight="1" x14ac:dyDescent="0.15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8.75" customHeight="1" x14ac:dyDescent="0.15">
      <c r="A37" s="349" t="s">
        <v>221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8.75" customHeight="1" x14ac:dyDescent="0.15">
      <c r="A38" s="237" t="s">
        <v>222</v>
      </c>
      <c r="B38" s="238"/>
      <c r="C38" s="238"/>
      <c r="D38" s="296" t="s">
        <v>223</v>
      </c>
      <c r="E38" s="296"/>
      <c r="F38" s="291" t="s">
        <v>224</v>
      </c>
      <c r="G38" s="352"/>
      <c r="H38" s="238" t="s">
        <v>225</v>
      </c>
      <c r="I38" s="238"/>
      <c r="J38" s="238" t="s">
        <v>226</v>
      </c>
      <c r="K38" s="301"/>
    </row>
    <row r="39" spans="1:11" ht="18.75" customHeight="1" x14ac:dyDescent="0.15">
      <c r="A39" s="66" t="s">
        <v>121</v>
      </c>
      <c r="B39" s="238" t="s">
        <v>227</v>
      </c>
      <c r="C39" s="238"/>
      <c r="D39" s="238"/>
      <c r="E39" s="238"/>
      <c r="F39" s="238"/>
      <c r="G39" s="238"/>
      <c r="H39" s="238"/>
      <c r="I39" s="238"/>
      <c r="J39" s="238"/>
      <c r="K39" s="301"/>
    </row>
    <row r="40" spans="1:11" ht="30.9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01"/>
    </row>
    <row r="41" spans="1:11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1"/>
    </row>
    <row r="42" spans="1:11" ht="32.1" customHeight="1" x14ac:dyDescent="0.15">
      <c r="A42" s="68" t="s">
        <v>129</v>
      </c>
      <c r="B42" s="353" t="s">
        <v>228</v>
      </c>
      <c r="C42" s="353"/>
      <c r="D42" s="69" t="s">
        <v>229</v>
      </c>
      <c r="E42" s="70" t="s">
        <v>132</v>
      </c>
      <c r="F42" s="69" t="s">
        <v>133</v>
      </c>
      <c r="G42" s="81">
        <v>45381</v>
      </c>
      <c r="H42" s="354" t="s">
        <v>134</v>
      </c>
      <c r="I42" s="354"/>
      <c r="J42" s="353"/>
      <c r="K42" s="35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workbookViewId="0">
      <selection activeCell="L15" sqref="L15"/>
    </sheetView>
  </sheetViews>
  <sheetFormatPr defaultColWidth="9" defaultRowHeight="14.25" x14ac:dyDescent="0.15"/>
  <cols>
    <col min="1" max="1" width="11.25" customWidth="1"/>
    <col min="2" max="7" width="9.375" customWidth="1"/>
    <col min="8" max="8" width="5.75" customWidth="1"/>
    <col min="9" max="9" width="18.375" customWidth="1"/>
    <col min="10" max="14" width="15.625" customWidth="1"/>
  </cols>
  <sheetData>
    <row r="1" spans="1:14" ht="30" customHeight="1" x14ac:dyDescent="0.15">
      <c r="A1" s="259" t="s">
        <v>137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8.5" customHeight="1" x14ac:dyDescent="0.15">
      <c r="A2" s="28" t="s">
        <v>59</v>
      </c>
      <c r="B2" s="261" t="s">
        <v>60</v>
      </c>
      <c r="C2" s="261"/>
      <c r="D2" s="29" t="s">
        <v>65</v>
      </c>
      <c r="E2" s="261" t="s">
        <v>66</v>
      </c>
      <c r="F2" s="261"/>
      <c r="G2" s="261"/>
      <c r="H2" s="266"/>
      <c r="I2" s="46" t="s">
        <v>54</v>
      </c>
      <c r="J2" s="261" t="s">
        <v>55</v>
      </c>
      <c r="K2" s="261"/>
      <c r="L2" s="261"/>
      <c r="M2" s="261"/>
      <c r="N2" s="262"/>
    </row>
    <row r="3" spans="1:14" ht="28.5" customHeight="1" x14ac:dyDescent="0.15">
      <c r="A3" s="265" t="s">
        <v>138</v>
      </c>
      <c r="B3" s="263" t="s">
        <v>139</v>
      </c>
      <c r="C3" s="263"/>
      <c r="D3" s="263"/>
      <c r="E3" s="263"/>
      <c r="F3" s="263"/>
      <c r="G3" s="263"/>
      <c r="H3" s="267"/>
      <c r="I3" s="263" t="s">
        <v>140</v>
      </c>
      <c r="J3" s="263"/>
      <c r="K3" s="263"/>
      <c r="L3" s="263"/>
      <c r="M3" s="263"/>
      <c r="N3" s="264"/>
    </row>
    <row r="4" spans="1:14" ht="28.5" customHeight="1" x14ac:dyDescent="0.15">
      <c r="A4" s="265"/>
      <c r="B4" s="30" t="s">
        <v>107</v>
      </c>
      <c r="C4" s="30" t="s">
        <v>108</v>
      </c>
      <c r="D4" s="31" t="s">
        <v>109</v>
      </c>
      <c r="E4" s="30" t="s">
        <v>110</v>
      </c>
      <c r="F4" s="30" t="s">
        <v>111</v>
      </c>
      <c r="G4" s="30" t="s">
        <v>112</v>
      </c>
      <c r="H4" s="267"/>
      <c r="I4" s="47"/>
      <c r="J4" s="48"/>
      <c r="K4" s="47"/>
      <c r="L4" s="47"/>
      <c r="M4" s="47"/>
      <c r="N4" s="47"/>
    </row>
    <row r="5" spans="1:14" ht="28.5" customHeight="1" x14ac:dyDescent="0.35">
      <c r="A5" s="265"/>
      <c r="B5" s="32" t="s">
        <v>141</v>
      </c>
      <c r="C5" s="33" t="s">
        <v>142</v>
      </c>
      <c r="D5" s="32" t="s">
        <v>143</v>
      </c>
      <c r="E5" s="32" t="s">
        <v>144</v>
      </c>
      <c r="F5" s="32" t="s">
        <v>145</v>
      </c>
      <c r="G5" s="32" t="s">
        <v>146</v>
      </c>
      <c r="H5" s="267"/>
      <c r="I5" s="49"/>
      <c r="J5" s="49"/>
      <c r="K5" s="31"/>
      <c r="L5" s="49"/>
      <c r="M5" s="49"/>
      <c r="N5" s="49"/>
    </row>
    <row r="6" spans="1:14" ht="28.5" customHeight="1" x14ac:dyDescent="0.35">
      <c r="A6" s="34" t="s">
        <v>148</v>
      </c>
      <c r="B6" s="35">
        <f>C6-2</f>
        <v>56</v>
      </c>
      <c r="C6" s="36">
        <v>58</v>
      </c>
      <c r="D6" s="35">
        <f>C6+2</f>
        <v>60</v>
      </c>
      <c r="E6" s="35">
        <f>D6+2</f>
        <v>62</v>
      </c>
      <c r="F6" s="35">
        <f>E6+1</f>
        <v>63</v>
      </c>
      <c r="G6" s="35">
        <f>F6+1</f>
        <v>64</v>
      </c>
      <c r="H6" s="267"/>
      <c r="I6" s="50"/>
      <c r="J6" s="50"/>
      <c r="K6" s="50"/>
      <c r="L6" s="50"/>
      <c r="M6" s="50"/>
      <c r="N6" s="51"/>
    </row>
    <row r="7" spans="1:14" ht="28.5" customHeight="1" x14ac:dyDescent="0.35">
      <c r="A7" s="32" t="s">
        <v>149</v>
      </c>
      <c r="B7" s="35">
        <f>C7-2</f>
        <v>-2</v>
      </c>
      <c r="C7" s="36"/>
      <c r="D7" s="35">
        <f>C7+2</f>
        <v>2</v>
      </c>
      <c r="E7" s="35">
        <f>D7+2</f>
        <v>4</v>
      </c>
      <c r="F7" s="35">
        <f>E7+1</f>
        <v>5</v>
      </c>
      <c r="G7" s="35">
        <f>F7+1</f>
        <v>6</v>
      </c>
      <c r="H7" s="267"/>
      <c r="I7" s="50"/>
      <c r="J7" s="50"/>
      <c r="K7" s="50"/>
      <c r="L7" s="50"/>
      <c r="M7" s="52"/>
      <c r="N7" s="53"/>
    </row>
    <row r="8" spans="1:14" ht="28.5" customHeight="1" x14ac:dyDescent="0.35">
      <c r="A8" s="32" t="s">
        <v>150</v>
      </c>
      <c r="B8" s="35">
        <f t="shared" ref="B8:B10" si="0">C8-4</f>
        <v>88</v>
      </c>
      <c r="C8" s="37" t="s">
        <v>151</v>
      </c>
      <c r="D8" s="35">
        <f t="shared" ref="D8:D10" si="1">C8+4</f>
        <v>96</v>
      </c>
      <c r="E8" s="35">
        <f>D8+4</f>
        <v>100</v>
      </c>
      <c r="F8" s="35">
        <f t="shared" ref="F8:F10" si="2">E8+6</f>
        <v>106</v>
      </c>
      <c r="G8" s="35">
        <f>F8+6</f>
        <v>112</v>
      </c>
      <c r="H8" s="267"/>
      <c r="I8" s="50"/>
      <c r="J8" s="50"/>
      <c r="K8" s="50"/>
      <c r="L8" s="50"/>
      <c r="M8" s="52"/>
      <c r="N8" s="53"/>
    </row>
    <row r="9" spans="1:14" ht="28.5" customHeight="1" x14ac:dyDescent="0.35">
      <c r="A9" s="32" t="s">
        <v>152</v>
      </c>
      <c r="B9" s="35">
        <f t="shared" si="0"/>
        <v>84</v>
      </c>
      <c r="C9" s="37" t="s">
        <v>153</v>
      </c>
      <c r="D9" s="35">
        <f t="shared" si="1"/>
        <v>92</v>
      </c>
      <c r="E9" s="35">
        <f>D9+5</f>
        <v>97</v>
      </c>
      <c r="F9" s="35">
        <f t="shared" si="2"/>
        <v>103</v>
      </c>
      <c r="G9" s="35">
        <f>F9+7</f>
        <v>110</v>
      </c>
      <c r="H9" s="267"/>
      <c r="I9" s="50"/>
      <c r="J9" s="50"/>
      <c r="K9" s="50"/>
      <c r="L9" s="50"/>
      <c r="M9" s="52"/>
      <c r="N9" s="53"/>
    </row>
    <row r="10" spans="1:14" ht="28.5" customHeight="1" x14ac:dyDescent="0.35">
      <c r="A10" s="32" t="s">
        <v>154</v>
      </c>
      <c r="B10" s="35">
        <f t="shared" si="0"/>
        <v>90</v>
      </c>
      <c r="C10" s="37" t="s">
        <v>155</v>
      </c>
      <c r="D10" s="35">
        <f t="shared" si="1"/>
        <v>98</v>
      </c>
      <c r="E10" s="35">
        <f>D10+5</f>
        <v>103</v>
      </c>
      <c r="F10" s="35">
        <f t="shared" si="2"/>
        <v>109</v>
      </c>
      <c r="G10" s="35">
        <f>F10+7</f>
        <v>116</v>
      </c>
      <c r="H10" s="267"/>
      <c r="I10" s="50"/>
      <c r="J10" s="50"/>
      <c r="K10" s="50"/>
      <c r="L10" s="50"/>
      <c r="M10" s="52"/>
      <c r="N10" s="53"/>
    </row>
    <row r="11" spans="1:14" ht="28.5" customHeight="1" x14ac:dyDescent="0.35">
      <c r="A11" s="38" t="s">
        <v>156</v>
      </c>
      <c r="B11" s="39">
        <f>C11-1</f>
        <v>36.5</v>
      </c>
      <c r="C11" s="40">
        <v>37.5</v>
      </c>
      <c r="D11" s="39">
        <f>C11+1</f>
        <v>38.5</v>
      </c>
      <c r="E11" s="39">
        <f>D11+1</f>
        <v>39.5</v>
      </c>
      <c r="F11" s="39">
        <f>E11+1.2</f>
        <v>40.700000000000003</v>
      </c>
      <c r="G11" s="39">
        <f>F11+1.2</f>
        <v>41.9</v>
      </c>
      <c r="H11" s="267"/>
      <c r="I11" s="50"/>
      <c r="J11" s="50"/>
      <c r="K11" s="50"/>
      <c r="L11" s="50"/>
      <c r="M11" s="52"/>
      <c r="N11" s="53"/>
    </row>
    <row r="12" spans="1:14" ht="28.5" customHeight="1" x14ac:dyDescent="0.35">
      <c r="A12" s="38" t="s">
        <v>157</v>
      </c>
      <c r="B12" s="41">
        <f>C12-0.5</f>
        <v>17</v>
      </c>
      <c r="C12" s="40">
        <v>17.5</v>
      </c>
      <c r="D12" s="41">
        <f t="shared" ref="D12:G12" si="3">C12+0.5</f>
        <v>18</v>
      </c>
      <c r="E12" s="41">
        <f t="shared" si="3"/>
        <v>18.5</v>
      </c>
      <c r="F12" s="41">
        <f t="shared" si="3"/>
        <v>19</v>
      </c>
      <c r="G12" s="41">
        <f t="shared" si="3"/>
        <v>19.5</v>
      </c>
      <c r="H12" s="267"/>
      <c r="I12" s="50"/>
      <c r="J12" s="50"/>
      <c r="K12" s="50"/>
      <c r="L12" s="50"/>
      <c r="M12" s="52"/>
      <c r="N12" s="53"/>
    </row>
    <row r="13" spans="1:14" ht="28.5" customHeight="1" x14ac:dyDescent="0.35">
      <c r="A13" s="32" t="s">
        <v>158</v>
      </c>
      <c r="B13" s="42">
        <f>C13-0.7</f>
        <v>15.8</v>
      </c>
      <c r="C13" s="36">
        <v>16.5</v>
      </c>
      <c r="D13" s="42">
        <f>C13+0.7</f>
        <v>17.2</v>
      </c>
      <c r="E13" s="42">
        <f>D13+0.7</f>
        <v>17.899999999999999</v>
      </c>
      <c r="F13" s="42">
        <f>E13+1</f>
        <v>18.899999999999999</v>
      </c>
      <c r="G13" s="42">
        <f>F13+1</f>
        <v>19.899999999999999</v>
      </c>
      <c r="H13" s="267"/>
      <c r="I13" s="50"/>
      <c r="J13" s="50"/>
      <c r="K13" s="50"/>
      <c r="L13" s="50"/>
      <c r="M13" s="52"/>
      <c r="N13" s="53"/>
    </row>
    <row r="14" spans="1:14" ht="28.5" customHeight="1" x14ac:dyDescent="0.35">
      <c r="A14" s="32" t="s">
        <v>159</v>
      </c>
      <c r="B14" s="42">
        <f>C14-0.7</f>
        <v>15.3</v>
      </c>
      <c r="C14" s="36">
        <v>16</v>
      </c>
      <c r="D14" s="42">
        <f>C14+0.7</f>
        <v>16.7</v>
      </c>
      <c r="E14" s="42">
        <f>D14+0.7</f>
        <v>17.399999999999999</v>
      </c>
      <c r="F14" s="42">
        <f>E14+0.9</f>
        <v>18.3</v>
      </c>
      <c r="G14" s="42">
        <f>F14+0.9</f>
        <v>19.2</v>
      </c>
      <c r="H14" s="267"/>
      <c r="I14" s="50"/>
      <c r="J14" s="50"/>
      <c r="K14" s="50"/>
      <c r="L14" s="50"/>
      <c r="M14" s="52"/>
      <c r="N14" s="53"/>
    </row>
    <row r="15" spans="1:14" ht="28.5" customHeight="1" x14ac:dyDescent="0.35">
      <c r="A15" s="32" t="s">
        <v>160</v>
      </c>
      <c r="B15" s="35">
        <f>C15-1</f>
        <v>39</v>
      </c>
      <c r="C15" s="36">
        <v>40</v>
      </c>
      <c r="D15" s="35">
        <f>C15+1</f>
        <v>41</v>
      </c>
      <c r="E15" s="35">
        <f>D15+1</f>
        <v>42</v>
      </c>
      <c r="F15" s="35">
        <f>E15+1.5</f>
        <v>43.5</v>
      </c>
      <c r="G15" s="35">
        <f>F15+1.5</f>
        <v>45</v>
      </c>
      <c r="H15" s="267"/>
      <c r="I15" s="50"/>
      <c r="J15" s="50"/>
      <c r="K15" s="50"/>
      <c r="L15" s="50"/>
      <c r="M15" s="52"/>
      <c r="N15" s="53"/>
    </row>
    <row r="16" spans="1:14" ht="28.5" customHeight="1" x14ac:dyDescent="0.35">
      <c r="A16" s="32" t="s">
        <v>161</v>
      </c>
      <c r="B16" s="35">
        <f t="shared" ref="B16:B18" si="4">C16</f>
        <v>13</v>
      </c>
      <c r="C16" s="36">
        <v>13</v>
      </c>
      <c r="D16" s="35">
        <f t="shared" ref="D16:G16" si="5">C16</f>
        <v>13</v>
      </c>
      <c r="E16" s="35">
        <f t="shared" si="5"/>
        <v>13</v>
      </c>
      <c r="F16" s="35">
        <f t="shared" si="5"/>
        <v>13</v>
      </c>
      <c r="G16" s="35">
        <f t="shared" si="5"/>
        <v>13</v>
      </c>
      <c r="H16" s="267"/>
      <c r="I16" s="50"/>
      <c r="J16" s="50"/>
      <c r="K16" s="50"/>
      <c r="L16" s="50"/>
      <c r="M16" s="52"/>
      <c r="N16" s="53"/>
    </row>
    <row r="17" spans="1:14" ht="28.5" customHeight="1" x14ac:dyDescent="0.35">
      <c r="A17" s="32" t="s">
        <v>162</v>
      </c>
      <c r="B17" s="35">
        <f t="shared" si="4"/>
        <v>2.5</v>
      </c>
      <c r="C17" s="36">
        <v>2.5</v>
      </c>
      <c r="D17" s="35">
        <f t="shared" ref="D17:G17" si="6">C17</f>
        <v>2.5</v>
      </c>
      <c r="E17" s="35">
        <f t="shared" si="6"/>
        <v>2.5</v>
      </c>
      <c r="F17" s="35">
        <f t="shared" si="6"/>
        <v>2.5</v>
      </c>
      <c r="G17" s="35">
        <f t="shared" si="6"/>
        <v>2.5</v>
      </c>
      <c r="H17" s="267"/>
      <c r="I17" s="50"/>
      <c r="J17" s="50"/>
      <c r="K17" s="50"/>
      <c r="L17" s="50"/>
      <c r="M17" s="52"/>
      <c r="N17" s="53"/>
    </row>
    <row r="18" spans="1:14" ht="28.5" customHeight="1" x14ac:dyDescent="0.35">
      <c r="A18" s="32" t="s">
        <v>163</v>
      </c>
      <c r="B18" s="35">
        <f t="shared" si="4"/>
        <v>1.6</v>
      </c>
      <c r="C18" s="36">
        <v>1.6</v>
      </c>
      <c r="D18" s="35">
        <f t="shared" ref="D18:G18" si="7">C18</f>
        <v>1.6</v>
      </c>
      <c r="E18" s="35">
        <f t="shared" si="7"/>
        <v>1.6</v>
      </c>
      <c r="F18" s="35">
        <f t="shared" si="7"/>
        <v>1.6</v>
      </c>
      <c r="G18" s="35">
        <f t="shared" si="7"/>
        <v>1.6</v>
      </c>
      <c r="H18" s="268"/>
      <c r="I18" s="54"/>
      <c r="J18" s="54"/>
      <c r="K18" s="55"/>
      <c r="L18" s="54"/>
      <c r="M18" s="54"/>
      <c r="N18" s="56"/>
    </row>
    <row r="19" spans="1:14" x14ac:dyDescent="0.15">
      <c r="A19" s="43" t="s">
        <v>121</v>
      </c>
      <c r="B19" s="44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20.100000000000001" customHeight="1" x14ac:dyDescent="0.15">
      <c r="A20" s="44" t="s">
        <v>164</v>
      </c>
      <c r="B20" s="44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15">
      <c r="A21" s="45"/>
      <c r="B21" s="45"/>
      <c r="C21" s="45"/>
      <c r="D21" s="45"/>
      <c r="E21" s="45"/>
      <c r="F21" s="45"/>
      <c r="G21" s="45"/>
      <c r="H21" s="45"/>
      <c r="I21" s="43" t="s">
        <v>230</v>
      </c>
      <c r="J21" s="57"/>
      <c r="K21" s="43" t="s">
        <v>231</v>
      </c>
      <c r="L21" s="43"/>
      <c r="M21" s="43" t="s">
        <v>167</v>
      </c>
      <c r="N21" s="44"/>
    </row>
    <row r="22" spans="1:14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9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zoomScalePageLayoutView="125" workbookViewId="0">
      <selection activeCell="M25" sqref="M2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232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 x14ac:dyDescent="0.3">
      <c r="A2" s="365" t="s">
        <v>233</v>
      </c>
      <c r="B2" s="366" t="s">
        <v>234</v>
      </c>
      <c r="C2" s="366" t="s">
        <v>235</v>
      </c>
      <c r="D2" s="366" t="s">
        <v>236</v>
      </c>
      <c r="E2" s="366" t="s">
        <v>237</v>
      </c>
      <c r="F2" s="366" t="s">
        <v>238</v>
      </c>
      <c r="G2" s="366" t="s">
        <v>239</v>
      </c>
      <c r="H2" s="366" t="s">
        <v>240</v>
      </c>
      <c r="I2" s="3" t="s">
        <v>241</v>
      </c>
      <c r="J2" s="3" t="s">
        <v>242</v>
      </c>
      <c r="K2" s="3" t="s">
        <v>243</v>
      </c>
      <c r="L2" s="3" t="s">
        <v>244</v>
      </c>
      <c r="M2" s="3" t="s">
        <v>245</v>
      </c>
      <c r="N2" s="366" t="s">
        <v>246</v>
      </c>
      <c r="O2" s="366" t="s">
        <v>247</v>
      </c>
    </row>
    <row r="3" spans="1:15" s="1" customFormat="1" ht="16.5" x14ac:dyDescent="0.3">
      <c r="A3" s="365"/>
      <c r="B3" s="367"/>
      <c r="C3" s="367"/>
      <c r="D3" s="367"/>
      <c r="E3" s="367"/>
      <c r="F3" s="367"/>
      <c r="G3" s="367"/>
      <c r="H3" s="367"/>
      <c r="I3" s="3" t="s">
        <v>248</v>
      </c>
      <c r="J3" s="3" t="s">
        <v>248</v>
      </c>
      <c r="K3" s="3" t="s">
        <v>248</v>
      </c>
      <c r="L3" s="3" t="s">
        <v>248</v>
      </c>
      <c r="M3" s="3" t="s">
        <v>248</v>
      </c>
      <c r="N3" s="367"/>
      <c r="O3" s="367"/>
    </row>
    <row r="4" spans="1:15" ht="17.100000000000001" customHeight="1" x14ac:dyDescent="0.15">
      <c r="A4" s="6">
        <v>1</v>
      </c>
      <c r="B4" s="15">
        <v>240229041</v>
      </c>
      <c r="C4" s="6" t="s">
        <v>249</v>
      </c>
      <c r="D4" s="16" t="s">
        <v>115</v>
      </c>
      <c r="E4" s="7" t="s">
        <v>60</v>
      </c>
      <c r="F4" s="7" t="s">
        <v>250</v>
      </c>
      <c r="G4" s="6"/>
      <c r="H4" s="6"/>
      <c r="I4" s="8">
        <v>1</v>
      </c>
      <c r="J4" s="8">
        <v>2</v>
      </c>
      <c r="K4" s="8">
        <v>0</v>
      </c>
      <c r="L4" s="8">
        <v>0</v>
      </c>
      <c r="M4" s="8">
        <v>0</v>
      </c>
      <c r="N4" s="8"/>
      <c r="O4" s="8" t="s">
        <v>251</v>
      </c>
    </row>
    <row r="5" spans="1:15" ht="17.100000000000001" customHeight="1" x14ac:dyDescent="0.15">
      <c r="A5" s="6">
        <v>2</v>
      </c>
      <c r="B5" s="17">
        <v>240229035</v>
      </c>
      <c r="C5" s="6" t="s">
        <v>249</v>
      </c>
      <c r="D5" s="16" t="s">
        <v>116</v>
      </c>
      <c r="E5" s="7" t="s">
        <v>60</v>
      </c>
      <c r="F5" s="7" t="s">
        <v>250</v>
      </c>
      <c r="G5" s="6"/>
      <c r="H5" s="6"/>
      <c r="I5" s="8">
        <v>1</v>
      </c>
      <c r="J5" s="8">
        <v>1</v>
      </c>
      <c r="K5" s="8">
        <v>0</v>
      </c>
      <c r="L5" s="8">
        <v>0</v>
      </c>
      <c r="M5" s="8">
        <v>1</v>
      </c>
      <c r="N5" s="8"/>
      <c r="O5" s="8" t="s">
        <v>251</v>
      </c>
    </row>
    <row r="6" spans="1:15" ht="17.100000000000001" customHeight="1" x14ac:dyDescent="0.15">
      <c r="A6" s="6">
        <v>3</v>
      </c>
      <c r="B6" s="17"/>
      <c r="C6" s="6"/>
      <c r="D6" s="9"/>
      <c r="E6" s="7"/>
      <c r="F6" s="7"/>
      <c r="G6" s="6"/>
      <c r="H6" s="6"/>
      <c r="I6" s="8"/>
      <c r="J6" s="8"/>
      <c r="K6" s="8"/>
      <c r="L6" s="8"/>
      <c r="M6" s="8"/>
      <c r="N6" s="8"/>
      <c r="O6" s="8"/>
    </row>
    <row r="7" spans="1:15" s="2" customFormat="1" x14ac:dyDescent="0.15">
      <c r="A7" s="357" t="s">
        <v>252</v>
      </c>
      <c r="B7" s="358"/>
      <c r="C7" s="358"/>
      <c r="D7" s="359"/>
      <c r="E7" s="360"/>
      <c r="F7" s="361"/>
      <c r="G7" s="361"/>
      <c r="H7" s="361"/>
      <c r="I7" s="362"/>
      <c r="J7" s="357" t="s">
        <v>253</v>
      </c>
      <c r="K7" s="358"/>
      <c r="L7" s="358"/>
      <c r="M7" s="359"/>
      <c r="N7" s="26"/>
      <c r="O7" s="27"/>
    </row>
    <row r="8" spans="1:15" ht="16.5" x14ac:dyDescent="0.15">
      <c r="A8" s="363" t="s">
        <v>254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6 O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topLeftCell="B1" zoomScalePageLayoutView="125" workbookViewId="0">
      <selection activeCell="I30" sqref="I3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255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 x14ac:dyDescent="0.3">
      <c r="A2" s="365" t="s">
        <v>233</v>
      </c>
      <c r="B2" s="366" t="s">
        <v>238</v>
      </c>
      <c r="C2" s="366" t="s">
        <v>234</v>
      </c>
      <c r="D2" s="366" t="s">
        <v>235</v>
      </c>
      <c r="E2" s="366" t="s">
        <v>236</v>
      </c>
      <c r="F2" s="366" t="s">
        <v>237</v>
      </c>
      <c r="G2" s="365" t="s">
        <v>256</v>
      </c>
      <c r="H2" s="365"/>
      <c r="I2" s="365" t="s">
        <v>257</v>
      </c>
      <c r="J2" s="365"/>
      <c r="K2" s="372" t="s">
        <v>258</v>
      </c>
      <c r="L2" s="374" t="s">
        <v>259</v>
      </c>
      <c r="M2" s="376" t="s">
        <v>260</v>
      </c>
    </row>
    <row r="3" spans="1:13" s="1" customFormat="1" ht="16.5" x14ac:dyDescent="0.3">
      <c r="A3" s="365"/>
      <c r="B3" s="367"/>
      <c r="C3" s="367"/>
      <c r="D3" s="367"/>
      <c r="E3" s="367"/>
      <c r="F3" s="367"/>
      <c r="G3" s="3" t="s">
        <v>261</v>
      </c>
      <c r="H3" s="3" t="s">
        <v>262</v>
      </c>
      <c r="I3" s="3" t="s">
        <v>261</v>
      </c>
      <c r="J3" s="3" t="s">
        <v>262</v>
      </c>
      <c r="K3" s="373"/>
      <c r="L3" s="375"/>
      <c r="M3" s="377"/>
    </row>
    <row r="4" spans="1:13" x14ac:dyDescent="0.15">
      <c r="A4" s="6">
        <v>1</v>
      </c>
      <c r="B4" s="6" t="s">
        <v>250</v>
      </c>
      <c r="C4" s="15">
        <v>240229041</v>
      </c>
      <c r="D4" s="6" t="s">
        <v>249</v>
      </c>
      <c r="E4" s="16" t="s">
        <v>115</v>
      </c>
      <c r="F4" s="7" t="s">
        <v>60</v>
      </c>
      <c r="G4" s="8">
        <v>0</v>
      </c>
      <c r="H4" s="8">
        <v>0.8</v>
      </c>
      <c r="I4" s="8">
        <v>1</v>
      </c>
      <c r="J4" s="8">
        <v>1</v>
      </c>
      <c r="K4" s="5"/>
      <c r="L4" s="5"/>
      <c r="M4" s="8" t="s">
        <v>251</v>
      </c>
    </row>
    <row r="5" spans="1:13" x14ac:dyDescent="0.15">
      <c r="A5" s="6">
        <v>2</v>
      </c>
      <c r="B5" s="6" t="s">
        <v>250</v>
      </c>
      <c r="C5" s="17">
        <v>240229035</v>
      </c>
      <c r="D5" s="6" t="s">
        <v>249</v>
      </c>
      <c r="E5" s="16" t="s">
        <v>116</v>
      </c>
      <c r="F5" s="7" t="s">
        <v>60</v>
      </c>
      <c r="G5" s="8">
        <v>2</v>
      </c>
      <c r="H5" s="8">
        <v>0.6</v>
      </c>
      <c r="I5" s="8">
        <v>2.4</v>
      </c>
      <c r="J5" s="8">
        <v>0.8</v>
      </c>
      <c r="K5" s="5"/>
      <c r="L5" s="5"/>
      <c r="M5" s="8" t="s">
        <v>251</v>
      </c>
    </row>
    <row r="6" spans="1:13" x14ac:dyDescent="0.15">
      <c r="A6" s="6">
        <v>3</v>
      </c>
      <c r="B6" s="6"/>
      <c r="C6" s="8"/>
      <c r="D6" s="6"/>
      <c r="E6" s="8"/>
      <c r="F6" s="7"/>
      <c r="G6" s="8"/>
      <c r="H6" s="8"/>
      <c r="I6" s="8"/>
      <c r="J6" s="8"/>
      <c r="K6" s="5"/>
      <c r="L6" s="5"/>
      <c r="M6" s="8"/>
    </row>
    <row r="7" spans="1:13" s="2" customFormat="1" x14ac:dyDescent="0.15">
      <c r="A7" s="368" t="s">
        <v>263</v>
      </c>
      <c r="B7" s="368"/>
      <c r="C7" s="368"/>
      <c r="D7" s="368"/>
      <c r="E7" s="368"/>
      <c r="F7" s="369"/>
      <c r="G7" s="369"/>
      <c r="H7" s="368" t="s">
        <v>264</v>
      </c>
      <c r="I7" s="368"/>
      <c r="J7" s="368"/>
      <c r="K7" s="368"/>
      <c r="L7" s="370"/>
      <c r="M7" s="370"/>
    </row>
    <row r="8" spans="1:13" ht="16.5" x14ac:dyDescent="0.15">
      <c r="A8" s="363" t="s">
        <v>265</v>
      </c>
      <c r="B8" s="371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9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266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 x14ac:dyDescent="0.3">
      <c r="A2" s="366" t="s">
        <v>267</v>
      </c>
      <c r="B2" s="366" t="s">
        <v>238</v>
      </c>
      <c r="C2" s="366" t="s">
        <v>234</v>
      </c>
      <c r="D2" s="366" t="s">
        <v>235</v>
      </c>
      <c r="E2" s="366" t="s">
        <v>236</v>
      </c>
      <c r="F2" s="366" t="s">
        <v>237</v>
      </c>
      <c r="G2" s="378" t="s">
        <v>268</v>
      </c>
      <c r="H2" s="379"/>
      <c r="I2" s="380"/>
      <c r="J2" s="378" t="s">
        <v>269</v>
      </c>
      <c r="K2" s="379"/>
      <c r="L2" s="380"/>
      <c r="M2" s="378" t="s">
        <v>270</v>
      </c>
      <c r="N2" s="379"/>
      <c r="O2" s="380"/>
      <c r="P2" s="378" t="s">
        <v>271</v>
      </c>
      <c r="Q2" s="379"/>
      <c r="R2" s="380"/>
      <c r="S2" s="379" t="s">
        <v>272</v>
      </c>
      <c r="T2" s="379"/>
      <c r="U2" s="380"/>
      <c r="V2" s="392" t="s">
        <v>273</v>
      </c>
      <c r="W2" s="392" t="s">
        <v>247</v>
      </c>
    </row>
    <row r="3" spans="1:23" s="1" customFormat="1" ht="16.5" x14ac:dyDescent="0.3">
      <c r="A3" s="367"/>
      <c r="B3" s="391"/>
      <c r="C3" s="391"/>
      <c r="D3" s="391"/>
      <c r="E3" s="391"/>
      <c r="F3" s="391"/>
      <c r="G3" s="3" t="s">
        <v>274</v>
      </c>
      <c r="H3" s="3" t="s">
        <v>65</v>
      </c>
      <c r="I3" s="3" t="s">
        <v>238</v>
      </c>
      <c r="J3" s="3" t="s">
        <v>274</v>
      </c>
      <c r="K3" s="3" t="s">
        <v>65</v>
      </c>
      <c r="L3" s="3" t="s">
        <v>238</v>
      </c>
      <c r="M3" s="3" t="s">
        <v>274</v>
      </c>
      <c r="N3" s="3" t="s">
        <v>65</v>
      </c>
      <c r="O3" s="3" t="s">
        <v>238</v>
      </c>
      <c r="P3" s="3" t="s">
        <v>274</v>
      </c>
      <c r="Q3" s="3" t="s">
        <v>65</v>
      </c>
      <c r="R3" s="3" t="s">
        <v>238</v>
      </c>
      <c r="S3" s="3" t="s">
        <v>274</v>
      </c>
      <c r="T3" s="3" t="s">
        <v>65</v>
      </c>
      <c r="U3" s="3" t="s">
        <v>238</v>
      </c>
      <c r="V3" s="393"/>
      <c r="W3" s="393"/>
    </row>
    <row r="4" spans="1:23" x14ac:dyDescent="0.15">
      <c r="A4" s="386" t="s">
        <v>275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6.5" x14ac:dyDescent="0.15">
      <c r="A5" s="387"/>
      <c r="B5" s="11"/>
      <c r="C5" s="11"/>
      <c r="D5" s="11"/>
      <c r="E5" s="11"/>
      <c r="F5" s="11"/>
      <c r="G5" s="378" t="s">
        <v>276</v>
      </c>
      <c r="H5" s="379"/>
      <c r="I5" s="380"/>
      <c r="J5" s="378" t="s">
        <v>277</v>
      </c>
      <c r="K5" s="379"/>
      <c r="L5" s="380"/>
      <c r="M5" s="378" t="s">
        <v>278</v>
      </c>
      <c r="N5" s="379"/>
      <c r="O5" s="380"/>
      <c r="P5" s="378" t="s">
        <v>279</v>
      </c>
      <c r="Q5" s="379"/>
      <c r="R5" s="380"/>
      <c r="S5" s="379" t="s">
        <v>280</v>
      </c>
      <c r="T5" s="379"/>
      <c r="U5" s="380"/>
      <c r="V5" s="11"/>
      <c r="W5" s="11"/>
    </row>
    <row r="6" spans="1:23" ht="16.5" x14ac:dyDescent="0.15">
      <c r="A6" s="387"/>
      <c r="B6" s="11"/>
      <c r="C6" s="11"/>
      <c r="D6" s="11"/>
      <c r="E6" s="11"/>
      <c r="F6" s="11"/>
      <c r="G6" s="3" t="s">
        <v>274</v>
      </c>
      <c r="H6" s="3" t="s">
        <v>65</v>
      </c>
      <c r="I6" s="3" t="s">
        <v>238</v>
      </c>
      <c r="J6" s="3" t="s">
        <v>274</v>
      </c>
      <c r="K6" s="3" t="s">
        <v>65</v>
      </c>
      <c r="L6" s="3" t="s">
        <v>238</v>
      </c>
      <c r="M6" s="3" t="s">
        <v>274</v>
      </c>
      <c r="N6" s="3" t="s">
        <v>65</v>
      </c>
      <c r="O6" s="3" t="s">
        <v>238</v>
      </c>
      <c r="P6" s="3" t="s">
        <v>274</v>
      </c>
      <c r="Q6" s="3" t="s">
        <v>65</v>
      </c>
      <c r="R6" s="3" t="s">
        <v>238</v>
      </c>
      <c r="S6" s="3" t="s">
        <v>274</v>
      </c>
      <c r="T6" s="3" t="s">
        <v>65</v>
      </c>
      <c r="U6" s="3" t="s">
        <v>238</v>
      </c>
      <c r="V6" s="11"/>
      <c r="W6" s="11"/>
    </row>
    <row r="7" spans="1:23" x14ac:dyDescent="0.15">
      <c r="A7" s="38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15">
      <c r="A8" s="389" t="s">
        <v>281</v>
      </c>
      <c r="B8" s="389"/>
      <c r="C8" s="389"/>
      <c r="D8" s="389"/>
      <c r="E8" s="389"/>
      <c r="F8" s="38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15">
      <c r="A9" s="390"/>
      <c r="B9" s="390"/>
      <c r="C9" s="390"/>
      <c r="D9" s="390"/>
      <c r="E9" s="390"/>
      <c r="F9" s="39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15">
      <c r="A10" s="389" t="s">
        <v>282</v>
      </c>
      <c r="B10" s="389"/>
      <c r="C10" s="389"/>
      <c r="D10" s="389"/>
      <c r="E10" s="389"/>
      <c r="F10" s="38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15">
      <c r="A11" s="390"/>
      <c r="B11" s="390"/>
      <c r="C11" s="390"/>
      <c r="D11" s="390"/>
      <c r="E11" s="390"/>
      <c r="F11" s="39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15">
      <c r="A12" s="389" t="s">
        <v>283</v>
      </c>
      <c r="B12" s="389"/>
      <c r="C12" s="389"/>
      <c r="D12" s="389"/>
      <c r="E12" s="389"/>
      <c r="F12" s="3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15">
      <c r="A13" s="390"/>
      <c r="B13" s="390"/>
      <c r="C13" s="390"/>
      <c r="D13" s="390"/>
      <c r="E13" s="390"/>
      <c r="F13" s="39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15">
      <c r="A14" s="389" t="s">
        <v>284</v>
      </c>
      <c r="B14" s="389"/>
      <c r="C14" s="389"/>
      <c r="D14" s="389"/>
      <c r="E14" s="389"/>
      <c r="F14" s="38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90"/>
      <c r="B15" s="390"/>
      <c r="C15" s="390"/>
      <c r="D15" s="390"/>
      <c r="E15" s="390"/>
      <c r="F15" s="39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 x14ac:dyDescent="0.15">
      <c r="A17" s="381" t="s">
        <v>285</v>
      </c>
      <c r="B17" s="382"/>
      <c r="C17" s="382"/>
      <c r="D17" s="382"/>
      <c r="E17" s="383"/>
      <c r="F17" s="384"/>
      <c r="G17" s="385"/>
      <c r="H17" s="25"/>
      <c r="I17" s="25"/>
      <c r="J17" s="381" t="s">
        <v>286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12"/>
      <c r="W17" s="14"/>
    </row>
    <row r="18" spans="1:23" ht="56.25" customHeight="1" x14ac:dyDescent="0.15">
      <c r="A18" s="363" t="s">
        <v>287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288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 x14ac:dyDescent="0.3">
      <c r="A2" s="21" t="s">
        <v>289</v>
      </c>
      <c r="B2" s="22" t="s">
        <v>234</v>
      </c>
      <c r="C2" s="22" t="s">
        <v>235</v>
      </c>
      <c r="D2" s="22" t="s">
        <v>236</v>
      </c>
      <c r="E2" s="22" t="s">
        <v>237</v>
      </c>
      <c r="F2" s="22" t="s">
        <v>238</v>
      </c>
      <c r="G2" s="21" t="s">
        <v>290</v>
      </c>
      <c r="H2" s="21" t="s">
        <v>291</v>
      </c>
      <c r="I2" s="21" t="s">
        <v>292</v>
      </c>
      <c r="J2" s="21" t="s">
        <v>291</v>
      </c>
      <c r="K2" s="21" t="s">
        <v>293</v>
      </c>
      <c r="L2" s="21" t="s">
        <v>291</v>
      </c>
      <c r="M2" s="22" t="s">
        <v>273</v>
      </c>
      <c r="N2" s="22" t="s">
        <v>247</v>
      </c>
    </row>
    <row r="3" spans="1:14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x14ac:dyDescent="0.15">
      <c r="A4" s="23" t="s">
        <v>289</v>
      </c>
      <c r="B4" s="24" t="s">
        <v>294</v>
      </c>
      <c r="C4" s="24" t="s">
        <v>274</v>
      </c>
      <c r="D4" s="24" t="s">
        <v>236</v>
      </c>
      <c r="E4" s="22" t="s">
        <v>237</v>
      </c>
      <c r="F4" s="22" t="s">
        <v>238</v>
      </c>
      <c r="G4" s="21" t="s">
        <v>290</v>
      </c>
      <c r="H4" s="21" t="s">
        <v>291</v>
      </c>
      <c r="I4" s="21" t="s">
        <v>292</v>
      </c>
      <c r="J4" s="21" t="s">
        <v>291</v>
      </c>
      <c r="K4" s="21" t="s">
        <v>293</v>
      </c>
      <c r="L4" s="21" t="s">
        <v>291</v>
      </c>
      <c r="M4" s="22" t="s">
        <v>273</v>
      </c>
      <c r="N4" s="22" t="s">
        <v>247</v>
      </c>
    </row>
    <row r="5" spans="1:14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81" t="s">
        <v>285</v>
      </c>
      <c r="B11" s="382"/>
      <c r="C11" s="382"/>
      <c r="D11" s="383"/>
      <c r="E11" s="384"/>
      <c r="F11" s="394"/>
      <c r="G11" s="385"/>
      <c r="H11" s="25"/>
      <c r="I11" s="381" t="s">
        <v>286</v>
      </c>
      <c r="J11" s="382"/>
      <c r="K11" s="382"/>
      <c r="L11" s="12"/>
      <c r="M11" s="12"/>
      <c r="N11" s="14"/>
    </row>
    <row r="12" spans="1:14" ht="16.5" x14ac:dyDescent="0.15">
      <c r="A12" s="363" t="s">
        <v>295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H22" sqref="H22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.75" customWidth="1"/>
    <col min="7" max="7" width="18.37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56" t="s">
        <v>296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 x14ac:dyDescent="0.3">
      <c r="A2" s="3" t="s">
        <v>267</v>
      </c>
      <c r="B2" s="4" t="s">
        <v>238</v>
      </c>
      <c r="C2" s="4" t="s">
        <v>234</v>
      </c>
      <c r="D2" s="4" t="s">
        <v>235</v>
      </c>
      <c r="E2" s="4" t="s">
        <v>236</v>
      </c>
      <c r="F2" s="4" t="s">
        <v>237</v>
      </c>
      <c r="G2" s="3" t="s">
        <v>297</v>
      </c>
      <c r="H2" s="3" t="s">
        <v>298</v>
      </c>
      <c r="I2" s="3" t="s">
        <v>299</v>
      </c>
      <c r="J2" s="3" t="s">
        <v>300</v>
      </c>
      <c r="K2" s="4" t="s">
        <v>273</v>
      </c>
      <c r="L2" s="4" t="s">
        <v>247</v>
      </c>
    </row>
    <row r="3" spans="1:12" x14ac:dyDescent="0.15">
      <c r="A3" s="10"/>
      <c r="B3" s="11" t="s">
        <v>250</v>
      </c>
      <c r="C3" s="15">
        <v>240229040</v>
      </c>
      <c r="D3" s="15" t="s">
        <v>249</v>
      </c>
      <c r="E3" s="16" t="s">
        <v>115</v>
      </c>
      <c r="F3" s="7" t="s">
        <v>60</v>
      </c>
      <c r="G3" s="11" t="s">
        <v>301</v>
      </c>
      <c r="H3" s="11" t="s">
        <v>302</v>
      </c>
      <c r="I3" s="11"/>
      <c r="J3" s="11"/>
      <c r="K3" s="11" t="s">
        <v>303</v>
      </c>
      <c r="L3" s="11"/>
    </row>
    <row r="4" spans="1:12" x14ac:dyDescent="0.15">
      <c r="A4" s="10"/>
      <c r="B4" s="11" t="s">
        <v>250</v>
      </c>
      <c r="C4" s="17">
        <v>240229038</v>
      </c>
      <c r="D4" s="17" t="s">
        <v>249</v>
      </c>
      <c r="E4" s="16" t="s">
        <v>116</v>
      </c>
      <c r="F4" s="7" t="s">
        <v>60</v>
      </c>
      <c r="G4" s="11" t="s">
        <v>301</v>
      </c>
      <c r="H4" s="11" t="s">
        <v>302</v>
      </c>
      <c r="I4" s="11"/>
      <c r="J4" s="11"/>
      <c r="K4" s="11" t="s">
        <v>303</v>
      </c>
      <c r="L4" s="11"/>
    </row>
    <row r="5" spans="1:12" x14ac:dyDescent="0.15">
      <c r="A5" s="10"/>
      <c r="B5" s="11" t="s">
        <v>250</v>
      </c>
      <c r="C5" s="15">
        <v>240229040</v>
      </c>
      <c r="D5" s="15" t="s">
        <v>249</v>
      </c>
      <c r="E5" s="16" t="s">
        <v>115</v>
      </c>
      <c r="F5" s="7"/>
      <c r="G5" s="8" t="s">
        <v>304</v>
      </c>
      <c r="H5" s="11"/>
      <c r="I5" s="11" t="s">
        <v>305</v>
      </c>
      <c r="J5" s="11"/>
      <c r="K5" s="11" t="s">
        <v>303</v>
      </c>
      <c r="L5" s="11"/>
    </row>
    <row r="6" spans="1:12" x14ac:dyDescent="0.15">
      <c r="A6" s="10"/>
      <c r="B6" s="11" t="s">
        <v>250</v>
      </c>
      <c r="C6" s="17">
        <v>240229038</v>
      </c>
      <c r="D6" s="17" t="s">
        <v>249</v>
      </c>
      <c r="E6" s="16" t="s">
        <v>116</v>
      </c>
      <c r="F6" s="7"/>
      <c r="G6" s="8" t="s">
        <v>304</v>
      </c>
      <c r="H6" s="11"/>
      <c r="I6" s="11" t="s">
        <v>305</v>
      </c>
      <c r="J6" s="11"/>
      <c r="K6" s="11" t="s">
        <v>303</v>
      </c>
      <c r="L6" s="11"/>
    </row>
    <row r="7" spans="1:12" x14ac:dyDescent="0.15">
      <c r="A7" s="10"/>
      <c r="B7" s="11" t="s">
        <v>250</v>
      </c>
      <c r="C7" s="15">
        <v>240229040</v>
      </c>
      <c r="D7" s="6" t="s">
        <v>249</v>
      </c>
      <c r="E7" s="6" t="s">
        <v>306</v>
      </c>
      <c r="F7" s="7"/>
      <c r="G7" s="11" t="s">
        <v>307</v>
      </c>
      <c r="H7" s="11"/>
      <c r="I7" s="11"/>
      <c r="J7" s="11" t="s">
        <v>308</v>
      </c>
      <c r="K7" s="11" t="s">
        <v>303</v>
      </c>
      <c r="L7" s="11"/>
    </row>
    <row r="8" spans="1:12" x14ac:dyDescent="0.15">
      <c r="A8" s="10"/>
      <c r="B8" s="11" t="s">
        <v>250</v>
      </c>
      <c r="C8" s="17">
        <v>240229038</v>
      </c>
      <c r="D8" s="6" t="s">
        <v>249</v>
      </c>
      <c r="E8" s="9" t="s">
        <v>309</v>
      </c>
      <c r="F8" s="7"/>
      <c r="G8" s="11" t="s">
        <v>307</v>
      </c>
      <c r="H8" s="11"/>
      <c r="I8" s="11"/>
      <c r="J8" s="11" t="s">
        <v>308</v>
      </c>
      <c r="K8" s="11" t="s">
        <v>303</v>
      </c>
      <c r="L8" s="10"/>
    </row>
    <row r="9" spans="1:12" x14ac:dyDescent="0.15">
      <c r="A9" s="10"/>
      <c r="B9" s="11"/>
      <c r="C9" s="17"/>
      <c r="D9" s="6"/>
      <c r="E9" s="9"/>
      <c r="F9" s="7"/>
      <c r="G9" s="11"/>
      <c r="H9" s="11"/>
      <c r="I9" s="10"/>
      <c r="J9" s="10"/>
      <c r="K9" s="11"/>
      <c r="L9" s="10"/>
    </row>
    <row r="10" spans="1:12" x14ac:dyDescent="0.15">
      <c r="A10" s="10"/>
      <c r="B10" s="11"/>
      <c r="C10" s="10"/>
      <c r="D10" s="11"/>
      <c r="E10" s="10"/>
      <c r="F10" s="10"/>
      <c r="G10" s="11"/>
      <c r="H10" s="10"/>
      <c r="I10" s="11"/>
      <c r="J10" s="10"/>
      <c r="K10" s="20"/>
      <c r="L10" s="10"/>
    </row>
    <row r="11" spans="1:12" x14ac:dyDescent="0.15">
      <c r="A11" s="10"/>
      <c r="B11" s="11"/>
      <c r="C11" s="18"/>
      <c r="D11" s="11"/>
      <c r="E11" s="19"/>
      <c r="F11" s="10"/>
      <c r="G11" s="11"/>
      <c r="H11" s="10"/>
      <c r="I11" s="11"/>
      <c r="J11" s="10"/>
      <c r="K11" s="20"/>
      <c r="L11" s="10"/>
    </row>
    <row r="12" spans="1:12" s="2" customFormat="1" ht="32.1" customHeight="1" x14ac:dyDescent="0.15">
      <c r="A12" s="381" t="s">
        <v>252</v>
      </c>
      <c r="B12" s="382"/>
      <c r="C12" s="382"/>
      <c r="D12" s="382"/>
      <c r="E12" s="383"/>
      <c r="F12" s="384"/>
      <c r="G12" s="385"/>
      <c r="H12" s="381" t="s">
        <v>310</v>
      </c>
      <c r="I12" s="382"/>
      <c r="J12" s="382"/>
      <c r="K12" s="12"/>
      <c r="L12" s="14"/>
    </row>
    <row r="13" spans="1:12" ht="72" customHeight="1" x14ac:dyDescent="0.15">
      <c r="A13" s="363" t="s">
        <v>311</v>
      </c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</row>
  </sheetData>
  <mergeCells count="5">
    <mergeCell ref="A1:J1"/>
    <mergeCell ref="A12:E12"/>
    <mergeCell ref="F12:G12"/>
    <mergeCell ref="H12:J12"/>
    <mergeCell ref="A13:L13"/>
  </mergeCells>
  <phoneticPr fontId="39" type="noConversion"/>
  <dataValidations count="1">
    <dataValidation type="list" allowBlank="1" showInputMessage="1" showErrorMessage="1" sqref="L3:L4 L5:L6 L7:L9 L10:L13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4" sqref="M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312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 x14ac:dyDescent="0.3">
      <c r="A2" s="365" t="s">
        <v>233</v>
      </c>
      <c r="B2" s="366" t="s">
        <v>238</v>
      </c>
      <c r="C2" s="366" t="s">
        <v>274</v>
      </c>
      <c r="D2" s="366" t="s">
        <v>236</v>
      </c>
      <c r="E2" s="366" t="s">
        <v>237</v>
      </c>
      <c r="F2" s="3" t="s">
        <v>313</v>
      </c>
      <c r="G2" s="3" t="s">
        <v>257</v>
      </c>
      <c r="H2" s="372" t="s">
        <v>258</v>
      </c>
      <c r="I2" s="376" t="s">
        <v>260</v>
      </c>
    </row>
    <row r="3" spans="1:9" s="1" customFormat="1" ht="16.5" x14ac:dyDescent="0.3">
      <c r="A3" s="365"/>
      <c r="B3" s="367"/>
      <c r="C3" s="367"/>
      <c r="D3" s="367"/>
      <c r="E3" s="367"/>
      <c r="F3" s="3" t="s">
        <v>314</v>
      </c>
      <c r="G3" s="3" t="s">
        <v>261</v>
      </c>
      <c r="H3" s="373"/>
      <c r="I3" s="377"/>
    </row>
    <row r="4" spans="1:9" x14ac:dyDescent="0.15">
      <c r="A4" s="5"/>
      <c r="B4" s="6" t="s">
        <v>315</v>
      </c>
      <c r="C4" s="6" t="s">
        <v>316</v>
      </c>
      <c r="D4" s="6" t="s">
        <v>306</v>
      </c>
      <c r="E4" s="7" t="s">
        <v>317</v>
      </c>
      <c r="F4" s="8">
        <v>-2</v>
      </c>
      <c r="G4" s="8">
        <v>-1</v>
      </c>
      <c r="H4" s="8"/>
      <c r="I4" s="8" t="s">
        <v>251</v>
      </c>
    </row>
    <row r="5" spans="1:9" x14ac:dyDescent="0.15">
      <c r="A5" s="5"/>
      <c r="B5" s="6" t="s">
        <v>315</v>
      </c>
      <c r="C5" s="6" t="s">
        <v>316</v>
      </c>
      <c r="D5" s="9" t="s">
        <v>318</v>
      </c>
      <c r="E5" s="7" t="s">
        <v>317</v>
      </c>
      <c r="F5" s="8">
        <v>-1.8</v>
      </c>
      <c r="G5" s="8">
        <v>-0.9</v>
      </c>
      <c r="H5" s="8"/>
      <c r="I5" s="8" t="s">
        <v>251</v>
      </c>
    </row>
    <row r="6" spans="1:9" x14ac:dyDescent="0.15">
      <c r="A6" s="5"/>
      <c r="B6" s="6" t="s">
        <v>315</v>
      </c>
      <c r="C6" s="6" t="s">
        <v>316</v>
      </c>
      <c r="D6" s="9" t="s">
        <v>319</v>
      </c>
      <c r="E6" s="7" t="s">
        <v>317</v>
      </c>
      <c r="F6" s="8">
        <v>1.9</v>
      </c>
      <c r="G6" s="8">
        <v>0.8</v>
      </c>
      <c r="H6" s="8"/>
      <c r="I6" s="8" t="s">
        <v>251</v>
      </c>
    </row>
    <row r="7" spans="1:9" x14ac:dyDescent="0.15">
      <c r="A7" s="10"/>
      <c r="B7" s="10"/>
      <c r="C7" s="11"/>
      <c r="D7" s="11"/>
      <c r="E7" s="11"/>
      <c r="F7" s="11"/>
      <c r="G7" s="11"/>
      <c r="H7" s="11"/>
      <c r="I7" s="11"/>
    </row>
    <row r="8" spans="1:9" x14ac:dyDescent="0.1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2" customFormat="1" ht="18.75" x14ac:dyDescent="0.15">
      <c r="A12" s="381" t="s">
        <v>320</v>
      </c>
      <c r="B12" s="382"/>
      <c r="C12" s="382"/>
      <c r="D12" s="383"/>
      <c r="E12" s="13"/>
      <c r="F12" s="381" t="s">
        <v>310</v>
      </c>
      <c r="G12" s="382"/>
      <c r="H12" s="383"/>
      <c r="I12" s="14"/>
    </row>
    <row r="13" spans="1:9" ht="96" customHeight="1" x14ac:dyDescent="0.15">
      <c r="A13" s="363" t="s">
        <v>321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2024-04-06T01:32:45Z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CBDC651A3EDE41EF8B8D0049DA4506BC_13</vt:lpwstr>
  </property>
  <property fmtid="{D5CDD505-2E9C-101B-9397-08002B2CF9AE}" pid="3" name="KSOProductBuildVer">
    <vt:lpwstr>2052-12.1.0.16388</vt:lpwstr>
  </property>
</Properties>
</file>