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 tabRatio="727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Print_Area" localSheetId="2">首期!$A$1:$K$51</definedName>
    <definedName name="_xlnm.Print_Area" localSheetId="4">中期!$A$1:$K$52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<sst xmlns="http://schemas.openxmlformats.org/spreadsheetml/2006/main" count="824" uniqueCount="341">
  <si>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</si>
  <si>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</si>
  <si>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</si>
  <si>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</si>
  <si>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</si>
  <si>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</si>
  <si>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</si>
  <si>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</si>
  <si>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</si>
  <si>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</si>
  <si>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</si>
  <si>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</si>
  <si>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</si>
  <si>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</si>
  <si>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</si>
  <si>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</si>
  <si>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</si>
  <si>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</si>
  <si>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</si>
  <si>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</si>
  <si>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</si>
  <si>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</si>
  <si>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</si>
  <si>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</si>
  <si>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</si>
  <si>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</si>
  <si>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</si>
  <si>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</si>
  <si>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</si>
  <si>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</si>
  <si>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</si>
  <si>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</si>
  <si>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</si>
  <si>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</si>
  <si>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</si>
  <si>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</si>
  <si>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</si>
  <si>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</si>
  <si>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</si>
  <si>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</si>
  <si>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</si>
  <si>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</si>
  <si>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</si>
  <si>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</si>
  <si>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</si>
  <si>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</si>
  <si>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</si>
  <si>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</si>
  <si>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</si>
  <si>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</si>
  <si>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</si>
  <si>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</si>
  <si>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</si>
  <si>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</si>
  <si>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</si>
  <si>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</si>
  <si>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青岛麦莎</t>
  </si>
  <si>
    <t>生产工厂</t>
  </si>
  <si>
    <t>东港麦莎</t>
  </si>
  <si>
    <t>订单基础信息</t>
  </si>
  <si>
    <t>生产•出货进度</t>
  </si>
  <si>
    <t>指示•确认资料</t>
  </si>
  <si>
    <t>款号</t>
  </si>
  <si>
    <t>TABBFK92892</t>
  </si>
  <si>
    <t>合同交期</t>
  </si>
  <si>
    <t>产前确认样</t>
  </si>
  <si>
    <t>有</t>
  </si>
  <si>
    <t>无</t>
  </si>
  <si>
    <t>品名</t>
  </si>
  <si>
    <t>女式冲锋衣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</si>
  <si>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</si>
  <si>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</si>
  <si>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</si>
  <si>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</si>
  <si>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</si>
  <si>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</si>
  <si>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</si>
  <si>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</si>
  <si>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</si>
  <si>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CGDD24031800003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</si>
  <si>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</si>
  <si>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</si>
  <si>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</si>
  <si>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</si>
  <si>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</si>
  <si>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</si>
  <si>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</si>
  <si>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</si>
  <si>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</si>
  <si>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</si>
  <si>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</si>
  <si>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</si>
  <si>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</si>
  <si>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</si>
  <si>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</si>
  <si>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</si>
  <si>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</si>
  <si>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</si>
  <si>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</si>
  <si>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</si>
  <si>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</si>
  <si>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</si>
  <si>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</si>
  <si>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</si>
  <si>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</si>
  <si>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</si>
  <si>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</si>
  <si>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</si>
  <si>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</si>
  <si>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</si>
  <si>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</si>
  <si>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</si>
  <si>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</si>
  <si>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</si>
  <si>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</si>
  <si>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</si>
  <si>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</si>
  <si>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紫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</si>
  <si>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</si>
  <si>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蓝色6件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</si>
  <si>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</si>
  <si>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</si>
  <si>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</si>
  <si>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</si>
  <si>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</si>
  <si>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1.下摆/帽口有斜绺</t>
  </si>
  <si>
    <t>2.前门襟不平整</t>
  </si>
  <si>
    <t>3.双面胶略有起泡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</si>
  <si>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</si>
  <si>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</si>
  <si>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</si>
  <si>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</si>
  <si>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</si>
  <si>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</si>
  <si>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</si>
  <si>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</si>
  <si>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</si>
  <si>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王淑波</t>
  </si>
  <si>
    <t>查验时间</t>
  </si>
  <si>
    <t>工厂负责人</t>
  </si>
  <si>
    <t>唐永超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</si>
  <si>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</si>
  <si>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</si>
  <si>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</si>
  <si>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</si>
  <si>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</si>
  <si>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</si>
  <si>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</si>
  <si>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</si>
  <si>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>155/84B</t>
  </si>
  <si>
    <t>160/88B</t>
  </si>
  <si>
    <t>165/92B</t>
  </si>
  <si>
    <t>170/96B</t>
  </si>
  <si>
    <t>175/100B</t>
  </si>
  <si>
    <t>180/104B</t>
  </si>
  <si>
    <t>后中长</t>
  </si>
  <si>
    <t>前中长</t>
  </si>
  <si>
    <t>胸围</t>
  </si>
  <si>
    <t>腰围</t>
  </si>
  <si>
    <t>摆围</t>
  </si>
  <si>
    <t>肩宽</t>
  </si>
  <si>
    <t>肩点袖长（包含马蹄袖）</t>
  </si>
  <si>
    <t>袖肥/2（参考值）</t>
  </si>
  <si>
    <t>袖肘围/2</t>
  </si>
  <si>
    <t>袖口围/2</t>
  </si>
  <si>
    <t>前领高</t>
  </si>
  <si>
    <t>下领围</t>
  </si>
  <si>
    <t>帽高</t>
  </si>
  <si>
    <t>帽宽</t>
  </si>
  <si>
    <t>帽后拉链</t>
  </si>
  <si>
    <t>插手袋长</t>
  </si>
  <si>
    <t xml:space="preserve">     初期请洗测2-3件，有问题的另加测量数量。</t>
  </si>
  <si>
    <t>验货时间：2024/3/26</t>
  </si>
  <si>
    <t>跟单QC:王淑波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</si>
  <si>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</si>
  <si>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</si>
  <si>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</si>
  <si>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</si>
  <si>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</si>
  <si>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</si>
  <si>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</si>
  <si>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</si>
  <si>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</si>
  <si>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</si>
  <si>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</si>
  <si>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</si>
  <si>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</si>
  <si>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</si>
  <si>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</si>
  <si>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</si>
  <si>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</si>
  <si>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</si>
  <si>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</si>
  <si>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</si>
  <si>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</si>
  <si>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</si>
  <si>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</si>
  <si>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</si>
  <si>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</si>
  <si>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</si>
  <si>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</si>
  <si>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</si>
  <si>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</si>
  <si>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</si>
  <si>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</si>
  <si>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</si>
  <si>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</si>
  <si>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</si>
  <si>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</si>
  <si>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采购凭证编号：CGDD24031800003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</si>
  <si>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</si>
  <si>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</si>
  <si>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</si>
  <si>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</si>
  <si>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</si>
  <si>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</si>
  <si>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</si>
  <si>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</si>
  <si>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</si>
  <si>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</si>
  <si>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</si>
  <si>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</si>
  <si>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</si>
  <si>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②检验明细：39#40#43#46#</t>
  </si>
  <si>
    <t>情况说明：</t>
  </si>
  <si>
    <t xml:space="preserve">【问题点描述】  </t>
  </si>
  <si>
    <t>1，帽檐起泡4件，</t>
  </si>
  <si>
    <t>2，袋盖起泡4件，</t>
  </si>
  <si>
    <t>3，门襟起泡，4件，</t>
  </si>
  <si>
    <t>翻箱修复，完成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</si>
  <si>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</si>
  <si>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</si>
  <si>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</si>
  <si>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</si>
  <si>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</si>
  <si>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</si>
  <si>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</si>
  <si>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</si>
  <si>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</si>
  <si>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验货时间：2024/3/27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</si>
  <si>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</si>
  <si>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</si>
  <si>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</si>
  <si>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</si>
  <si>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</si>
  <si>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</si>
  <si>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</si>
  <si>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</si>
  <si>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</si>
  <si>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</si>
  <si>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</si>
  <si>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</si>
  <si>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</si>
  <si>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</si>
  <si>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</si>
  <si>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</si>
  <si>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</si>
  <si>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1/2</t>
  </si>
  <si>
    <t>G20FW0551</t>
  </si>
  <si>
    <t>紫色</t>
  </si>
  <si>
    <t>台华</t>
  </si>
  <si>
    <t>YES</t>
  </si>
  <si>
    <t>1/1</t>
  </si>
  <si>
    <t>G09FW0440新</t>
  </si>
  <si>
    <t>高级灰</t>
  </si>
  <si>
    <t>制表时间：2024/3/26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</si>
  <si>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</si>
  <si>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</si>
  <si>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</si>
  <si>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</si>
  <si>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</si>
  <si>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</si>
  <si>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</si>
  <si>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</si>
  <si>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</si>
  <si>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</si>
  <si>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2.8%/2%</t>
  </si>
  <si>
    <t>测试人签名：董静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</si>
  <si>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</si>
  <si>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</si>
  <si>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</si>
  <si>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</si>
  <si>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</si>
  <si>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</si>
  <si>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</si>
  <si>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</si>
  <si>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</si>
  <si>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</si>
  <si>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</si>
  <si>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2/2</t>
  </si>
  <si>
    <t>酷丝棉三防硬挺手感</t>
  </si>
  <si>
    <t>G09FW0440</t>
  </si>
  <si>
    <t>探路者logo210T</t>
  </si>
  <si>
    <t xml:space="preserve"> G14FW1100</t>
  </si>
  <si>
    <t xml:space="preserve">140g超细天鹅绒 </t>
  </si>
  <si>
    <t>乾丰</t>
  </si>
  <si>
    <t>KE00389</t>
  </si>
  <si>
    <t>拉链</t>
  </si>
  <si>
    <t>KEE</t>
  </si>
  <si>
    <t xml:space="preserve"> CS00031</t>
  </si>
  <si>
    <t xml:space="preserve">见反光条编织弹力绳 </t>
  </si>
  <si>
    <t>泰丰</t>
  </si>
  <si>
    <t>物料6</t>
  </si>
  <si>
    <t>物料7</t>
  </si>
  <si>
    <t>物料8</t>
  </si>
  <si>
    <t>物料9</t>
  </si>
  <si>
    <t>物料10</t>
  </si>
  <si>
    <t>ZM00053-XXX</t>
  </si>
  <si>
    <t>TOREAD主唛/</t>
  </si>
  <si>
    <t>常美</t>
  </si>
  <si>
    <t>ZM00057-XXX</t>
  </si>
  <si>
    <t>TOREAD主唛/ZZM019/竖向尺码标</t>
  </si>
  <si>
    <t>洗测2次</t>
  </si>
  <si>
    <t>洗测3次</t>
  </si>
  <si>
    <t>制表时间：2022-4-25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</si>
  <si>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</si>
  <si>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</si>
  <si>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</si>
  <si>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</si>
  <si>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</si>
  <si>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</si>
  <si>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</si>
  <si>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</si>
  <si>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</si>
  <si>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</si>
  <si>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</si>
  <si>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</si>
  <si>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</si>
  <si>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</si>
  <si>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</si>
  <si>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左袖/右前兜/后约克</t>
  </si>
  <si>
    <t>印花胶印</t>
  </si>
  <si>
    <t>蓝色</t>
  </si>
  <si>
    <t>洗测4次</t>
  </si>
  <si>
    <t>洗测5次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</si>
  <si>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</si>
  <si>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</si>
  <si>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</si>
  <si>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</si>
  <si>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东莞泰丰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</si>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</sst>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yyyy/m/d;@"/>
  </numFmts>
  <fonts count="59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1"/>
      <color rgb="FFFF0000"/>
      <name val="Arial"/>
      <charset val="134"/>
    </font>
    <font>
      <sz val="11"/>
      <name val="Arial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u/>
      <sz val="11"/>
      <color rgb="FF800080"/>
      <name val="宋体"/>
      <charset val="134"/>
      <scheme val="minor"/>
    </font>
    <font>
      <b/>
      <sz val="16"/>
      <name val="宋体"/>
      <charset val="134"/>
    </font>
    <font>
      <b/>
      <sz val="8"/>
      <name val="宋体"/>
      <charset val="134"/>
    </font>
    <font>
      <b/>
      <sz val="10"/>
      <name val="Tahoma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0"/>
      <name val="Arial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36" fillId="0" borderId="0" applyFont="0" applyFill="0" applyBorder="0" applyAlignment="0" applyProtection="0">
      <alignment vertical="center"/>
    </xf>
    <xf numFmtId="44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41" fontId="36" fillId="0" borderId="0" applyFont="0" applyFill="0" applyBorder="0" applyAlignment="0" applyProtection="0">
      <alignment vertical="center"/>
    </xf>
    <xf numFmtId="42" fontId="36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6" fillId="7" borderId="76" applyNumberFormat="0" applyFon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77" applyNumberFormat="0" applyFill="0" applyAlignment="0" applyProtection="0">
      <alignment vertical="center"/>
    </xf>
    <xf numFmtId="0" fontId="43" fillId="0" borderId="77" applyNumberFormat="0" applyFill="0" applyAlignment="0" applyProtection="0">
      <alignment vertical="center"/>
    </xf>
    <xf numFmtId="0" fontId="44" fillId="0" borderId="78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8" borderId="79" applyNumberFormat="0" applyAlignment="0" applyProtection="0">
      <alignment vertical="center"/>
    </xf>
    <xf numFmtId="0" fontId="46" fillId="9" borderId="80" applyNumberFormat="0" applyAlignment="0" applyProtection="0">
      <alignment vertical="center"/>
    </xf>
    <xf numFmtId="0" fontId="47" fillId="9" borderId="79" applyNumberFormat="0" applyAlignment="0" applyProtection="0">
      <alignment vertical="center"/>
    </xf>
    <xf numFmtId="0" fontId="48" fillId="10" borderId="81" applyNumberFormat="0" applyAlignment="0" applyProtection="0">
      <alignment vertical="center"/>
    </xf>
    <xf numFmtId="0" fontId="49" fillId="0" borderId="82" applyNumberFormat="0" applyFill="0" applyAlignment="0" applyProtection="0">
      <alignment vertical="center"/>
    </xf>
    <xf numFmtId="0" fontId="50" fillId="0" borderId="83" applyNumberFormat="0" applyFill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4" fillId="29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5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17" fillId="0" borderId="0">
      <alignment vertical="center"/>
    </xf>
    <xf numFmtId="0" fontId="56" fillId="0" borderId="0">
      <alignment vertical="center"/>
    </xf>
    <xf numFmtId="0" fontId="17" fillId="0" borderId="0"/>
    <xf numFmtId="0" fontId="57" fillId="0" borderId="0">
      <alignment vertical="center"/>
    </xf>
    <xf numFmtId="0" fontId="57" fillId="0" borderId="0">
      <alignment vertical="center"/>
    </xf>
    <xf numFmtId="0" fontId="58" fillId="0" borderId="0">
      <alignment vertical="center"/>
    </xf>
  </cellStyleXfs>
  <cellXfs count="37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176" fontId="0" fillId="0" borderId="2" xfId="0" applyNumberFormat="1" applyBorder="1" applyAlignment="1">
      <alignment horizontal="center"/>
    </xf>
    <xf numFmtId="176" fontId="0" fillId="0" borderId="2" xfId="0" applyNumberFormat="1" applyFill="1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49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49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49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0" fontId="0" fillId="0" borderId="2" xfId="0" applyNumberFormat="1" applyBorder="1" applyAlignment="1">
      <alignment horizontal="center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10" fontId="0" fillId="0" borderId="2" xfId="0" applyNumberFormat="1" applyFont="1" applyFill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11" fillId="3" borderId="0" xfId="51" applyFont="1" applyFill="1"/>
    <xf numFmtId="0" fontId="12" fillId="3" borderId="0" xfId="51" applyFont="1" applyFill="1" applyBorder="1" applyAlignment="1">
      <alignment horizontal="center"/>
    </xf>
    <xf numFmtId="0" fontId="11" fillId="3" borderId="0" xfId="51" applyFont="1" applyFill="1" applyBorder="1" applyAlignment="1">
      <alignment horizontal="center"/>
    </xf>
    <xf numFmtId="0" fontId="12" fillId="3" borderId="9" xfId="49" applyFont="1" applyFill="1" applyBorder="1" applyAlignment="1">
      <alignment horizontal="left" vertical="center"/>
    </xf>
    <xf numFmtId="0" fontId="11" fillId="3" borderId="10" xfId="49" applyFont="1" applyFill="1" applyBorder="1" applyAlignment="1">
      <alignment horizontal="center" vertical="center"/>
    </xf>
    <xf numFmtId="0" fontId="12" fillId="3" borderId="10" xfId="49" applyFont="1" applyFill="1" applyBorder="1" applyAlignment="1">
      <alignment vertical="center"/>
    </xf>
    <xf numFmtId="0" fontId="11" fillId="3" borderId="10" xfId="51" applyFont="1" applyFill="1" applyBorder="1" applyAlignment="1">
      <alignment horizontal="center"/>
    </xf>
    <xf numFmtId="0" fontId="12" fillId="3" borderId="11" xfId="51" applyFont="1" applyFill="1" applyBorder="1" applyAlignment="1" applyProtection="1">
      <alignment horizontal="center" vertical="center"/>
    </xf>
    <xf numFmtId="0" fontId="12" fillId="3" borderId="2" xfId="51" applyFont="1" applyFill="1" applyBorder="1" applyAlignment="1">
      <alignment horizontal="center" vertical="center"/>
    </xf>
    <xf numFmtId="0" fontId="11" fillId="3" borderId="2" xfId="51" applyFont="1" applyFill="1" applyBorder="1" applyAlignment="1">
      <alignment horizontal="center"/>
    </xf>
    <xf numFmtId="0" fontId="13" fillId="0" borderId="2" xfId="54" applyFont="1" applyBorder="1" applyAlignment="1">
      <alignment horizontal="center"/>
    </xf>
    <xf numFmtId="0" fontId="14" fillId="0" borderId="2" xfId="54" applyFont="1" applyBorder="1" applyAlignment="1">
      <alignment horizontal="left"/>
    </xf>
    <xf numFmtId="0" fontId="14" fillId="0" borderId="2" xfId="54" applyFont="1" applyFill="1" applyBorder="1" applyAlignment="1">
      <alignment horizontal="center"/>
    </xf>
    <xf numFmtId="0" fontId="13" fillId="0" borderId="2" xfId="54" applyFont="1" applyFill="1" applyBorder="1" applyAlignment="1">
      <alignment horizontal="center"/>
    </xf>
    <xf numFmtId="0" fontId="14" fillId="0" borderId="2" xfId="50" applyFont="1" applyFill="1" applyBorder="1" applyAlignment="1">
      <alignment horizontal="left" vertical="center"/>
    </xf>
    <xf numFmtId="0" fontId="14" fillId="0" borderId="2" xfId="50" applyFont="1" applyFill="1" applyBorder="1" applyAlignment="1">
      <alignment horizontal="center" vertical="center"/>
    </xf>
    <xf numFmtId="0" fontId="13" fillId="0" borderId="2" xfId="50" applyFont="1" applyFill="1" applyBorder="1" applyAlignment="1">
      <alignment horizontal="center" vertical="center"/>
    </xf>
    <xf numFmtId="0" fontId="11" fillId="3" borderId="12" xfId="51" applyFont="1" applyFill="1" applyBorder="1" applyAlignment="1"/>
    <xf numFmtId="49" fontId="11" fillId="3" borderId="13" xfId="51" applyNumberFormat="1" applyFont="1" applyFill="1" applyBorder="1" applyAlignment="1">
      <alignment horizontal="center"/>
    </xf>
    <xf numFmtId="49" fontId="11" fillId="3" borderId="13" xfId="51" applyNumberFormat="1" applyFont="1" applyFill="1" applyBorder="1" applyAlignment="1">
      <alignment horizontal="right"/>
    </xf>
    <xf numFmtId="49" fontId="11" fillId="3" borderId="13" xfId="51" applyNumberFormat="1" applyFont="1" applyFill="1" applyBorder="1" applyAlignment="1">
      <alignment horizontal="right" vertical="center"/>
    </xf>
    <xf numFmtId="0" fontId="11" fillId="3" borderId="14" xfId="51" applyFont="1" applyFill="1" applyBorder="1" applyAlignment="1">
      <alignment horizontal="center"/>
    </xf>
    <xf numFmtId="0" fontId="12" fillId="3" borderId="0" xfId="51" applyFont="1" applyFill="1"/>
    <xf numFmtId="0" fontId="0" fillId="3" borderId="0" xfId="52" applyFont="1" applyFill="1">
      <alignment vertical="center"/>
    </xf>
    <xf numFmtId="0" fontId="12" fillId="3" borderId="10" xfId="49" applyFont="1" applyFill="1" applyBorder="1" applyAlignment="1">
      <alignment horizontal="left" vertical="center"/>
    </xf>
    <xf numFmtId="0" fontId="11" fillId="3" borderId="15" xfId="49" applyFont="1" applyFill="1" applyBorder="1" applyAlignment="1">
      <alignment horizontal="center" vertical="center"/>
    </xf>
    <xf numFmtId="0" fontId="12" fillId="3" borderId="2" xfId="51" applyFont="1" applyFill="1" applyBorder="1" applyAlignment="1" applyProtection="1">
      <alignment horizontal="center" vertical="center"/>
    </xf>
    <xf numFmtId="0" fontId="12" fillId="3" borderId="16" xfId="51" applyFont="1" applyFill="1" applyBorder="1" applyAlignment="1" applyProtection="1">
      <alignment horizontal="center" vertical="center"/>
    </xf>
    <xf numFmtId="0" fontId="11" fillId="3" borderId="2" xfId="51" applyFont="1" applyFill="1" applyBorder="1" applyAlignment="1" applyProtection="1">
      <alignment horizontal="center" vertical="center"/>
    </xf>
    <xf numFmtId="0" fontId="11" fillId="3" borderId="7" xfId="51" applyFont="1" applyFill="1" applyBorder="1" applyAlignment="1" applyProtection="1">
      <alignment horizontal="center" vertical="center"/>
    </xf>
    <xf numFmtId="0" fontId="12" fillId="3" borderId="2" xfId="52" applyFont="1" applyFill="1" applyBorder="1" applyAlignment="1">
      <alignment horizontal="center" vertical="center"/>
    </xf>
    <xf numFmtId="0" fontId="12" fillId="3" borderId="17" xfId="52" applyFont="1" applyFill="1" applyBorder="1" applyAlignment="1">
      <alignment horizontal="center" vertical="center"/>
    </xf>
    <xf numFmtId="49" fontId="15" fillId="3" borderId="2" xfId="0" applyNumberFormat="1" applyFont="1" applyFill="1" applyBorder="1" applyAlignment="1">
      <alignment horizontal="center" vertical="top" wrapText="1"/>
    </xf>
    <xf numFmtId="49" fontId="12" fillId="3" borderId="2" xfId="52" applyNumberFormat="1" applyFont="1" applyFill="1" applyBorder="1" applyAlignment="1">
      <alignment horizontal="center" vertical="center"/>
    </xf>
    <xf numFmtId="49" fontId="12" fillId="3" borderId="18" xfId="52" applyNumberFormat="1" applyFont="1" applyFill="1" applyBorder="1" applyAlignment="1">
      <alignment horizontal="center" vertical="center"/>
    </xf>
    <xf numFmtId="49" fontId="11" fillId="3" borderId="2" xfId="52" applyNumberFormat="1" applyFont="1" applyFill="1" applyBorder="1" applyAlignment="1">
      <alignment horizontal="center" vertical="center"/>
    </xf>
    <xf numFmtId="49" fontId="11" fillId="3" borderId="19" xfId="52" applyNumberFormat="1" applyFont="1" applyFill="1" applyBorder="1" applyAlignment="1">
      <alignment horizontal="center" vertical="center"/>
    </xf>
    <xf numFmtId="49" fontId="16" fillId="3" borderId="2" xfId="0" applyNumberFormat="1" applyFont="1" applyFill="1" applyBorder="1" applyAlignment="1">
      <alignment horizontal="center" vertical="top" wrapText="1"/>
    </xf>
    <xf numFmtId="49" fontId="11" fillId="3" borderId="20" xfId="52" applyNumberFormat="1" applyFont="1" applyFill="1" applyBorder="1" applyAlignment="1">
      <alignment horizontal="center" vertical="center"/>
    </xf>
    <xf numFmtId="49" fontId="12" fillId="3" borderId="20" xfId="52" applyNumberFormat="1" applyFont="1" applyFill="1" applyBorder="1" applyAlignment="1">
      <alignment horizontal="center" vertical="center"/>
    </xf>
    <xf numFmtId="49" fontId="11" fillId="3" borderId="21" xfId="51" applyNumberFormat="1" applyFont="1" applyFill="1" applyBorder="1" applyAlignment="1">
      <alignment horizontal="center"/>
    </xf>
    <xf numFmtId="49" fontId="11" fillId="3" borderId="22" xfId="51" applyNumberFormat="1" applyFont="1" applyFill="1" applyBorder="1" applyAlignment="1">
      <alignment horizontal="center"/>
    </xf>
    <xf numFmtId="49" fontId="11" fillId="3" borderId="22" xfId="52" applyNumberFormat="1" applyFont="1" applyFill="1" applyBorder="1" applyAlignment="1">
      <alignment horizontal="center" vertical="center"/>
    </xf>
    <xf numFmtId="49" fontId="11" fillId="3" borderId="23" xfId="51" applyNumberFormat="1" applyFont="1" applyFill="1" applyBorder="1" applyAlignment="1">
      <alignment horizontal="center"/>
    </xf>
    <xf numFmtId="14" fontId="12" fillId="3" borderId="0" xfId="51" applyNumberFormat="1" applyFont="1" applyFill="1"/>
    <xf numFmtId="0" fontId="17" fillId="0" borderId="0" xfId="49" applyFill="1" applyBorder="1" applyAlignment="1">
      <alignment horizontal="left" vertical="center"/>
    </xf>
    <xf numFmtId="0" fontId="17" fillId="0" borderId="0" xfId="49" applyFont="1" applyFill="1" applyAlignment="1">
      <alignment horizontal="left" vertical="center"/>
    </xf>
    <xf numFmtId="0" fontId="17" fillId="0" borderId="0" xfId="49" applyFill="1" applyAlignment="1">
      <alignment horizontal="left" vertical="center"/>
    </xf>
    <xf numFmtId="0" fontId="18" fillId="0" borderId="24" xfId="49" applyFont="1" applyFill="1" applyBorder="1" applyAlignment="1">
      <alignment horizontal="center" vertical="top"/>
    </xf>
    <xf numFmtId="0" fontId="19" fillId="0" borderId="25" xfId="49" applyFont="1" applyFill="1" applyBorder="1" applyAlignment="1">
      <alignment horizontal="left" vertical="center"/>
    </xf>
    <xf numFmtId="0" fontId="20" fillId="0" borderId="26" xfId="49" applyFont="1" applyFill="1" applyBorder="1" applyAlignment="1">
      <alignment horizontal="center" vertical="center"/>
    </xf>
    <xf numFmtId="0" fontId="19" fillId="0" borderId="26" xfId="49" applyFont="1" applyFill="1" applyBorder="1" applyAlignment="1">
      <alignment horizontal="center" vertical="center"/>
    </xf>
    <xf numFmtId="0" fontId="10" fillId="0" borderId="26" xfId="49" applyFont="1" applyFill="1" applyBorder="1" applyAlignment="1">
      <alignment vertical="center"/>
    </xf>
    <xf numFmtId="0" fontId="19" fillId="0" borderId="26" xfId="49" applyFont="1" applyFill="1" applyBorder="1" applyAlignment="1">
      <alignment vertical="center"/>
    </xf>
    <xf numFmtId="0" fontId="10" fillId="0" borderId="26" xfId="49" applyFont="1" applyFill="1" applyBorder="1" applyAlignment="1">
      <alignment horizontal="center" vertical="center"/>
    </xf>
    <xf numFmtId="0" fontId="19" fillId="0" borderId="27" xfId="49" applyFont="1" applyFill="1" applyBorder="1" applyAlignment="1">
      <alignment vertical="center"/>
    </xf>
    <xf numFmtId="0" fontId="20" fillId="0" borderId="28" xfId="49" applyFont="1" applyFill="1" applyBorder="1" applyAlignment="1">
      <alignment horizontal="center" vertical="center"/>
    </xf>
    <xf numFmtId="0" fontId="19" fillId="0" borderId="28" xfId="49" applyFont="1" applyFill="1" applyBorder="1" applyAlignment="1">
      <alignment vertical="center"/>
    </xf>
    <xf numFmtId="177" fontId="10" fillId="0" borderId="28" xfId="49" applyNumberFormat="1" applyFont="1" applyFill="1" applyBorder="1" applyAlignment="1">
      <alignment horizontal="center" vertical="center"/>
    </xf>
    <xf numFmtId="0" fontId="19" fillId="0" borderId="28" xfId="49" applyFont="1" applyFill="1" applyBorder="1" applyAlignment="1">
      <alignment horizontal="center" vertical="center"/>
    </xf>
    <xf numFmtId="0" fontId="19" fillId="0" borderId="27" xfId="49" applyFont="1" applyFill="1" applyBorder="1" applyAlignment="1">
      <alignment horizontal="left" vertical="center"/>
    </xf>
    <xf numFmtId="0" fontId="20" fillId="0" borderId="28" xfId="49" applyFont="1" applyFill="1" applyBorder="1" applyAlignment="1">
      <alignment horizontal="right" vertical="center"/>
    </xf>
    <xf numFmtId="0" fontId="19" fillId="0" borderId="28" xfId="49" applyFont="1" applyFill="1" applyBorder="1" applyAlignment="1">
      <alignment horizontal="left" vertical="center"/>
    </xf>
    <xf numFmtId="0" fontId="10" fillId="0" borderId="28" xfId="49" applyFont="1" applyFill="1" applyBorder="1" applyAlignment="1">
      <alignment horizontal="center" vertical="center"/>
    </xf>
    <xf numFmtId="0" fontId="19" fillId="0" borderId="29" xfId="49" applyFont="1" applyFill="1" applyBorder="1" applyAlignment="1">
      <alignment vertical="center"/>
    </xf>
    <xf numFmtId="0" fontId="20" fillId="0" borderId="30" xfId="49" applyFont="1" applyFill="1" applyBorder="1" applyAlignment="1">
      <alignment horizontal="center" vertical="center"/>
    </xf>
    <xf numFmtId="0" fontId="19" fillId="0" borderId="30" xfId="49" applyFont="1" applyFill="1" applyBorder="1" applyAlignment="1">
      <alignment vertical="center"/>
    </xf>
    <xf numFmtId="0" fontId="10" fillId="0" borderId="30" xfId="49" applyFont="1" applyFill="1" applyBorder="1" applyAlignment="1">
      <alignment vertical="center"/>
    </xf>
    <xf numFmtId="0" fontId="10" fillId="0" borderId="30" xfId="49" applyFont="1" applyFill="1" applyBorder="1" applyAlignment="1">
      <alignment horizontal="left" vertical="center"/>
    </xf>
    <xf numFmtId="0" fontId="19" fillId="0" borderId="30" xfId="49" applyFont="1" applyFill="1" applyBorder="1" applyAlignment="1">
      <alignment horizontal="left" vertical="center"/>
    </xf>
    <xf numFmtId="0" fontId="19" fillId="0" borderId="0" xfId="49" applyFont="1" applyFill="1" applyBorder="1" applyAlignment="1">
      <alignment vertical="center"/>
    </xf>
    <xf numFmtId="0" fontId="10" fillId="0" borderId="0" xfId="49" applyFont="1" applyFill="1" applyBorder="1" applyAlignment="1">
      <alignment vertical="center"/>
    </xf>
    <xf numFmtId="0" fontId="10" fillId="0" borderId="0" xfId="49" applyFont="1" applyFill="1" applyAlignment="1">
      <alignment horizontal="left" vertical="center"/>
    </xf>
    <xf numFmtId="0" fontId="19" fillId="0" borderId="25" xfId="49" applyFont="1" applyFill="1" applyBorder="1" applyAlignment="1">
      <alignment vertical="center"/>
    </xf>
    <xf numFmtId="0" fontId="19" fillId="0" borderId="31" xfId="49" applyFont="1" applyFill="1" applyBorder="1" applyAlignment="1">
      <alignment horizontal="left" vertical="center"/>
    </xf>
    <xf numFmtId="0" fontId="19" fillId="0" borderId="32" xfId="49" applyFont="1" applyFill="1" applyBorder="1" applyAlignment="1">
      <alignment horizontal="left" vertical="center"/>
    </xf>
    <xf numFmtId="0" fontId="10" fillId="0" borderId="28" xfId="49" applyFont="1" applyFill="1" applyBorder="1" applyAlignment="1">
      <alignment horizontal="left" vertical="center"/>
    </xf>
    <xf numFmtId="0" fontId="10" fillId="0" borderId="28" xfId="49" applyFont="1" applyFill="1" applyBorder="1" applyAlignment="1">
      <alignment vertical="center"/>
    </xf>
    <xf numFmtId="0" fontId="10" fillId="0" borderId="33" xfId="49" applyFont="1" applyFill="1" applyBorder="1" applyAlignment="1">
      <alignment horizontal="center" vertical="center"/>
    </xf>
    <xf numFmtId="0" fontId="10" fillId="0" borderId="34" xfId="49" applyFont="1" applyFill="1" applyBorder="1" applyAlignment="1">
      <alignment horizontal="center" vertical="center"/>
    </xf>
    <xf numFmtId="0" fontId="21" fillId="0" borderId="35" xfId="49" applyFont="1" applyFill="1" applyBorder="1" applyAlignment="1">
      <alignment horizontal="left" vertical="center"/>
    </xf>
    <xf numFmtId="0" fontId="21" fillId="0" borderId="34" xfId="49" applyFont="1" applyFill="1" applyBorder="1" applyAlignment="1">
      <alignment horizontal="left" vertical="center"/>
    </xf>
    <xf numFmtId="0" fontId="10" fillId="0" borderId="0" xfId="49" applyFont="1" applyFill="1" applyBorder="1" applyAlignment="1">
      <alignment horizontal="left" vertical="center"/>
    </xf>
    <xf numFmtId="0" fontId="19" fillId="0" borderId="26" xfId="49" applyFont="1" applyFill="1" applyBorder="1" applyAlignment="1">
      <alignment horizontal="left" vertical="center"/>
    </xf>
    <xf numFmtId="0" fontId="10" fillId="0" borderId="27" xfId="49" applyFont="1" applyFill="1" applyBorder="1" applyAlignment="1">
      <alignment horizontal="left" vertical="center"/>
    </xf>
    <xf numFmtId="0" fontId="10" fillId="0" borderId="35" xfId="49" applyFont="1" applyFill="1" applyBorder="1" applyAlignment="1">
      <alignment horizontal="left" vertical="center"/>
    </xf>
    <xf numFmtId="0" fontId="10" fillId="0" borderId="34" xfId="49" applyFont="1" applyFill="1" applyBorder="1" applyAlignment="1">
      <alignment horizontal="left" vertical="center"/>
    </xf>
    <xf numFmtId="0" fontId="10" fillId="0" borderId="27" xfId="49" applyFont="1" applyFill="1" applyBorder="1" applyAlignment="1">
      <alignment horizontal="left" vertical="center" wrapText="1"/>
    </xf>
    <xf numFmtId="0" fontId="10" fillId="0" borderId="28" xfId="49" applyFont="1" applyFill="1" applyBorder="1" applyAlignment="1">
      <alignment horizontal="left" vertical="center" wrapText="1"/>
    </xf>
    <xf numFmtId="0" fontId="19" fillId="0" borderId="29" xfId="49" applyFont="1" applyFill="1" applyBorder="1" applyAlignment="1">
      <alignment horizontal="left" vertical="center"/>
    </xf>
    <xf numFmtId="0" fontId="17" fillId="0" borderId="30" xfId="49" applyFill="1" applyBorder="1" applyAlignment="1">
      <alignment horizontal="center" vertical="center"/>
    </xf>
    <xf numFmtId="0" fontId="19" fillId="0" borderId="36" xfId="49" applyFont="1" applyFill="1" applyBorder="1" applyAlignment="1">
      <alignment horizontal="center" vertical="center"/>
    </xf>
    <xf numFmtId="0" fontId="19" fillId="0" borderId="37" xfId="49" applyFont="1" applyFill="1" applyBorder="1" applyAlignment="1">
      <alignment horizontal="left" vertical="center"/>
    </xf>
    <xf numFmtId="0" fontId="17" fillId="0" borderId="35" xfId="49" applyFont="1" applyFill="1" applyBorder="1" applyAlignment="1">
      <alignment horizontal="left" vertical="center"/>
    </xf>
    <xf numFmtId="0" fontId="17" fillId="0" borderId="34" xfId="49" applyFont="1" applyFill="1" applyBorder="1" applyAlignment="1">
      <alignment horizontal="left" vertical="center"/>
    </xf>
    <xf numFmtId="0" fontId="22" fillId="0" borderId="35" xfId="49" applyFont="1" applyFill="1" applyBorder="1" applyAlignment="1">
      <alignment horizontal="left" vertical="center"/>
    </xf>
    <xf numFmtId="0" fontId="10" fillId="0" borderId="38" xfId="49" applyFont="1" applyFill="1" applyBorder="1" applyAlignment="1">
      <alignment horizontal="left" vertical="center"/>
    </xf>
    <xf numFmtId="0" fontId="10" fillId="0" borderId="39" xfId="49" applyFont="1" applyFill="1" applyBorder="1" applyAlignment="1">
      <alignment horizontal="left" vertical="center"/>
    </xf>
    <xf numFmtId="0" fontId="21" fillId="0" borderId="25" xfId="49" applyFont="1" applyFill="1" applyBorder="1" applyAlignment="1">
      <alignment horizontal="left" vertical="center"/>
    </xf>
    <xf numFmtId="0" fontId="21" fillId="0" borderId="26" xfId="49" applyFont="1" applyFill="1" applyBorder="1" applyAlignment="1">
      <alignment horizontal="left" vertical="center"/>
    </xf>
    <xf numFmtId="0" fontId="19" fillId="0" borderId="33" xfId="49" applyFont="1" applyFill="1" applyBorder="1" applyAlignment="1">
      <alignment horizontal="left" vertical="center"/>
    </xf>
    <xf numFmtId="0" fontId="19" fillId="0" borderId="40" xfId="49" applyFont="1" applyFill="1" applyBorder="1" applyAlignment="1">
      <alignment horizontal="left" vertical="center"/>
    </xf>
    <xf numFmtId="0" fontId="10" fillId="0" borderId="30" xfId="49" applyFont="1" applyFill="1" applyBorder="1" applyAlignment="1">
      <alignment horizontal="center" vertical="center"/>
    </xf>
    <xf numFmtId="177" fontId="10" fillId="0" borderId="30" xfId="49" applyNumberFormat="1" applyFont="1" applyFill="1" applyBorder="1" applyAlignment="1">
      <alignment vertical="center"/>
    </xf>
    <xf numFmtId="0" fontId="19" fillId="0" borderId="30" xfId="49" applyFont="1" applyFill="1" applyBorder="1" applyAlignment="1">
      <alignment horizontal="center" vertical="center"/>
    </xf>
    <xf numFmtId="0" fontId="10" fillId="0" borderId="41" xfId="49" applyFont="1" applyFill="1" applyBorder="1" applyAlignment="1">
      <alignment horizontal="center" vertical="center"/>
    </xf>
    <xf numFmtId="0" fontId="19" fillId="0" borderId="42" xfId="49" applyFont="1" applyFill="1" applyBorder="1" applyAlignment="1">
      <alignment horizontal="center" vertical="center"/>
    </xf>
    <xf numFmtId="0" fontId="10" fillId="0" borderId="42" xfId="49" applyFont="1" applyFill="1" applyBorder="1" applyAlignment="1">
      <alignment horizontal="left" vertical="center"/>
    </xf>
    <xf numFmtId="0" fontId="10" fillId="0" borderId="43" xfId="49" applyFont="1" applyFill="1" applyBorder="1" applyAlignment="1">
      <alignment horizontal="left" vertical="center"/>
    </xf>
    <xf numFmtId="0" fontId="19" fillId="0" borderId="44" xfId="49" applyFont="1" applyFill="1" applyBorder="1" applyAlignment="1">
      <alignment horizontal="left" vertical="center"/>
    </xf>
    <xf numFmtId="0" fontId="10" fillId="0" borderId="45" xfId="49" applyFont="1" applyFill="1" applyBorder="1" applyAlignment="1">
      <alignment horizontal="center" vertical="center"/>
    </xf>
    <xf numFmtId="0" fontId="21" fillId="0" borderId="45" xfId="49" applyFont="1" applyFill="1" applyBorder="1" applyAlignment="1">
      <alignment horizontal="left" vertical="center"/>
    </xf>
    <xf numFmtId="0" fontId="19" fillId="0" borderId="41" xfId="49" applyFont="1" applyFill="1" applyBorder="1" applyAlignment="1">
      <alignment horizontal="left" vertical="center"/>
    </xf>
    <xf numFmtId="0" fontId="19" fillId="0" borderId="42" xfId="49" applyFont="1" applyFill="1" applyBorder="1" applyAlignment="1">
      <alignment horizontal="left" vertical="center"/>
    </xf>
    <xf numFmtId="0" fontId="10" fillId="0" borderId="45" xfId="49" applyFont="1" applyFill="1" applyBorder="1" applyAlignment="1">
      <alignment horizontal="left" vertical="center"/>
    </xf>
    <xf numFmtId="0" fontId="10" fillId="0" borderId="42" xfId="49" applyFont="1" applyFill="1" applyBorder="1" applyAlignment="1">
      <alignment horizontal="left" vertical="center" wrapText="1"/>
    </xf>
    <xf numFmtId="0" fontId="17" fillId="0" borderId="43" xfId="49" applyFill="1" applyBorder="1" applyAlignment="1">
      <alignment horizontal="center" vertical="center"/>
    </xf>
    <xf numFmtId="0" fontId="17" fillId="0" borderId="45" xfId="49" applyFont="1" applyFill="1" applyBorder="1" applyAlignment="1">
      <alignment horizontal="left" vertical="center"/>
    </xf>
    <xf numFmtId="0" fontId="10" fillId="0" borderId="46" xfId="49" applyFont="1" applyFill="1" applyBorder="1" applyAlignment="1">
      <alignment horizontal="left" vertical="center"/>
    </xf>
    <xf numFmtId="0" fontId="21" fillId="0" borderId="41" xfId="49" applyFont="1" applyFill="1" applyBorder="1" applyAlignment="1">
      <alignment horizontal="left" vertical="center"/>
    </xf>
    <xf numFmtId="0" fontId="10" fillId="0" borderId="43" xfId="49" applyFont="1" applyFill="1" applyBorder="1" applyAlignment="1">
      <alignment horizontal="center" vertical="center"/>
    </xf>
    <xf numFmtId="0" fontId="17" fillId="0" borderId="0" xfId="49" applyFont="1" applyAlignment="1">
      <alignment horizontal="left" vertical="center"/>
    </xf>
    <xf numFmtId="0" fontId="23" fillId="0" borderId="24" xfId="49" applyFont="1" applyBorder="1" applyAlignment="1">
      <alignment horizontal="center" vertical="top"/>
    </xf>
    <xf numFmtId="0" fontId="22" fillId="0" borderId="47" xfId="49" applyFont="1" applyBorder="1" applyAlignment="1">
      <alignment horizontal="left" vertical="center"/>
    </xf>
    <xf numFmtId="0" fontId="20" fillId="0" borderId="48" xfId="49" applyFont="1" applyBorder="1" applyAlignment="1">
      <alignment horizontal="center" vertical="center"/>
    </xf>
    <xf numFmtId="0" fontId="22" fillId="0" borderId="48" xfId="49" applyFont="1" applyBorder="1" applyAlignment="1">
      <alignment horizontal="center" vertical="center"/>
    </xf>
    <xf numFmtId="0" fontId="21" fillId="0" borderId="48" xfId="49" applyFont="1" applyBorder="1" applyAlignment="1">
      <alignment horizontal="left" vertical="center"/>
    </xf>
    <xf numFmtId="0" fontId="21" fillId="0" borderId="25" xfId="49" applyFont="1" applyBorder="1" applyAlignment="1">
      <alignment horizontal="center" vertical="center"/>
    </xf>
    <xf numFmtId="0" fontId="21" fillId="0" borderId="26" xfId="49" applyFont="1" applyBorder="1" applyAlignment="1">
      <alignment horizontal="center" vertical="center"/>
    </xf>
    <xf numFmtId="0" fontId="21" fillId="0" borderId="41" xfId="49" applyFont="1" applyBorder="1" applyAlignment="1">
      <alignment horizontal="center" vertical="center"/>
    </xf>
    <xf numFmtId="0" fontId="22" fillId="0" borderId="25" xfId="49" applyFont="1" applyBorder="1" applyAlignment="1">
      <alignment horizontal="center" vertical="center"/>
    </xf>
    <xf numFmtId="0" fontId="22" fillId="0" borderId="26" xfId="49" applyFont="1" applyBorder="1" applyAlignment="1">
      <alignment horizontal="center" vertical="center"/>
    </xf>
    <xf numFmtId="0" fontId="22" fillId="0" borderId="41" xfId="49" applyFont="1" applyBorder="1" applyAlignment="1">
      <alignment horizontal="center" vertical="center"/>
    </xf>
    <xf numFmtId="0" fontId="21" fillId="0" borderId="27" xfId="49" applyFont="1" applyBorder="1" applyAlignment="1">
      <alignment horizontal="left" vertical="center"/>
    </xf>
    <xf numFmtId="0" fontId="20" fillId="0" borderId="28" xfId="49" applyFont="1" applyBorder="1" applyAlignment="1">
      <alignment horizontal="center" vertical="center"/>
    </xf>
    <xf numFmtId="0" fontId="20" fillId="0" borderId="42" xfId="49" applyFont="1" applyBorder="1" applyAlignment="1">
      <alignment horizontal="center" vertical="center"/>
    </xf>
    <xf numFmtId="0" fontId="21" fillId="0" borderId="28" xfId="49" applyFont="1" applyBorder="1" applyAlignment="1">
      <alignment horizontal="left" vertical="center"/>
    </xf>
    <xf numFmtId="14" fontId="20" fillId="0" borderId="28" xfId="49" applyNumberFormat="1" applyFont="1" applyBorder="1" applyAlignment="1">
      <alignment horizontal="center" vertical="center"/>
    </xf>
    <xf numFmtId="14" fontId="20" fillId="0" borderId="42" xfId="49" applyNumberFormat="1" applyFont="1" applyBorder="1" applyAlignment="1">
      <alignment horizontal="center" vertical="center"/>
    </xf>
    <xf numFmtId="0" fontId="21" fillId="0" borderId="27" xfId="49" applyFont="1" applyBorder="1" applyAlignment="1">
      <alignment vertical="center"/>
    </xf>
    <xf numFmtId="0" fontId="20" fillId="0" borderId="28" xfId="49" applyFont="1" applyBorder="1" applyAlignment="1">
      <alignment horizontal="left" vertical="center"/>
    </xf>
    <xf numFmtId="0" fontId="20" fillId="0" borderId="42" xfId="49" applyFont="1" applyBorder="1" applyAlignment="1">
      <alignment horizontal="left" vertical="center"/>
    </xf>
    <xf numFmtId="0" fontId="20" fillId="0" borderId="28" xfId="49" applyFont="1" applyBorder="1" applyAlignment="1">
      <alignment vertical="center"/>
    </xf>
    <xf numFmtId="0" fontId="20" fillId="0" borderId="42" xfId="49" applyFont="1" applyBorder="1" applyAlignment="1">
      <alignment vertical="center"/>
    </xf>
    <xf numFmtId="0" fontId="21" fillId="0" borderId="27" xfId="49" applyFont="1" applyBorder="1" applyAlignment="1">
      <alignment horizontal="center" vertical="center"/>
    </xf>
    <xf numFmtId="0" fontId="20" fillId="0" borderId="27" xfId="49" applyFont="1" applyBorder="1" applyAlignment="1">
      <alignment horizontal="left" vertical="center"/>
    </xf>
    <xf numFmtId="0" fontId="24" fillId="0" borderId="29" xfId="49" applyFont="1" applyBorder="1" applyAlignment="1">
      <alignment vertical="center"/>
    </xf>
    <xf numFmtId="0" fontId="25" fillId="0" borderId="30" xfId="6" applyNumberFormat="1" applyFont="1" applyFill="1" applyBorder="1" applyAlignment="1" applyProtection="1">
      <alignment horizontal="center" vertical="center" wrapText="1"/>
    </xf>
    <xf numFmtId="0" fontId="20" fillId="0" borderId="43" xfId="49" applyFont="1" applyBorder="1" applyAlignment="1">
      <alignment horizontal="center" vertical="center" wrapText="1"/>
    </xf>
    <xf numFmtId="0" fontId="21" fillId="0" borderId="29" xfId="49" applyFont="1" applyBorder="1" applyAlignment="1">
      <alignment horizontal="left" vertical="center"/>
    </xf>
    <xf numFmtId="0" fontId="21" fillId="0" borderId="30" xfId="49" applyFont="1" applyBorder="1" applyAlignment="1">
      <alignment horizontal="left" vertical="center"/>
    </xf>
    <xf numFmtId="14" fontId="20" fillId="0" borderId="30" xfId="49" applyNumberFormat="1" applyFont="1" applyBorder="1" applyAlignment="1">
      <alignment horizontal="center" vertical="center"/>
    </xf>
    <xf numFmtId="14" fontId="20" fillId="0" borderId="43" xfId="49" applyNumberFormat="1" applyFont="1" applyBorder="1" applyAlignment="1">
      <alignment horizontal="center" vertical="center"/>
    </xf>
    <xf numFmtId="0" fontId="22" fillId="0" borderId="0" xfId="49" applyFont="1" applyBorder="1" applyAlignment="1">
      <alignment horizontal="left" vertical="center"/>
    </xf>
    <xf numFmtId="0" fontId="21" fillId="0" borderId="25" xfId="49" applyFont="1" applyBorder="1" applyAlignment="1">
      <alignment vertical="center"/>
    </xf>
    <xf numFmtId="0" fontId="17" fillId="0" borderId="26" xfId="49" applyFont="1" applyBorder="1" applyAlignment="1">
      <alignment horizontal="left" vertical="center"/>
    </xf>
    <xf numFmtId="0" fontId="20" fillId="0" borderId="26" xfId="49" applyFont="1" applyBorder="1" applyAlignment="1">
      <alignment horizontal="left" vertical="center"/>
    </xf>
    <xf numFmtId="0" fontId="17" fillId="0" borderId="26" xfId="49" applyFont="1" applyBorder="1" applyAlignment="1">
      <alignment vertical="center"/>
    </xf>
    <xf numFmtId="0" fontId="21" fillId="0" borderId="26" xfId="49" applyFont="1" applyBorder="1" applyAlignment="1">
      <alignment vertical="center"/>
    </xf>
    <xf numFmtId="0" fontId="17" fillId="0" borderId="28" xfId="49" applyFont="1" applyBorder="1" applyAlignment="1">
      <alignment horizontal="left" vertical="center"/>
    </xf>
    <xf numFmtId="0" fontId="17" fillId="0" borderId="28" xfId="49" applyFont="1" applyBorder="1" applyAlignment="1">
      <alignment vertical="center"/>
    </xf>
    <xf numFmtId="0" fontId="21" fillId="0" borderId="28" xfId="49" applyFont="1" applyBorder="1" applyAlignment="1">
      <alignment vertical="center"/>
    </xf>
    <xf numFmtId="0" fontId="21" fillId="0" borderId="0" xfId="49" applyFont="1" applyBorder="1" applyAlignment="1">
      <alignment horizontal="left" vertical="center"/>
    </xf>
    <xf numFmtId="0" fontId="10" fillId="0" borderId="25" xfId="49" applyFont="1" applyBorder="1" applyAlignment="1">
      <alignment horizontal="left" vertical="center"/>
    </xf>
    <xf numFmtId="0" fontId="10" fillId="0" borderId="26" xfId="49" applyFont="1" applyBorder="1" applyAlignment="1">
      <alignment horizontal="left" vertical="center"/>
    </xf>
    <xf numFmtId="0" fontId="10" fillId="0" borderId="35" xfId="49" applyFont="1" applyBorder="1" applyAlignment="1">
      <alignment horizontal="left" vertical="center"/>
    </xf>
    <xf numFmtId="0" fontId="10" fillId="0" borderId="34" xfId="49" applyFont="1" applyBorder="1" applyAlignment="1">
      <alignment horizontal="left" vertical="center"/>
    </xf>
    <xf numFmtId="0" fontId="10" fillId="0" borderId="40" xfId="49" applyFont="1" applyBorder="1" applyAlignment="1">
      <alignment horizontal="left" vertical="center"/>
    </xf>
    <xf numFmtId="0" fontId="10" fillId="0" borderId="33" xfId="49" applyFont="1" applyBorder="1" applyAlignment="1">
      <alignment horizontal="left" vertical="center"/>
    </xf>
    <xf numFmtId="0" fontId="20" fillId="0" borderId="29" xfId="49" applyFont="1" applyBorder="1" applyAlignment="1">
      <alignment horizontal="left" vertical="center"/>
    </xf>
    <xf numFmtId="0" fontId="20" fillId="0" borderId="30" xfId="49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1" fillId="0" borderId="27" xfId="49" applyFont="1" applyFill="1" applyBorder="1" applyAlignment="1">
      <alignment horizontal="left" vertical="center"/>
    </xf>
    <xf numFmtId="0" fontId="20" fillId="0" borderId="28" xfId="49" applyFont="1" applyFill="1" applyBorder="1" applyAlignment="1">
      <alignment horizontal="left" vertical="center"/>
    </xf>
    <xf numFmtId="0" fontId="21" fillId="0" borderId="29" xfId="49" applyFont="1" applyBorder="1" applyAlignment="1">
      <alignment horizontal="center" vertical="center"/>
    </xf>
    <xf numFmtId="0" fontId="21" fillId="0" borderId="30" xfId="49" applyFont="1" applyBorder="1" applyAlignment="1">
      <alignment horizontal="center" vertical="center"/>
    </xf>
    <xf numFmtId="0" fontId="21" fillId="0" borderId="28" xfId="49" applyFont="1" applyBorder="1" applyAlignment="1">
      <alignment horizontal="center" vertical="center"/>
    </xf>
    <xf numFmtId="0" fontId="19" fillId="0" borderId="28" xfId="49" applyFont="1" applyBorder="1" applyAlignment="1">
      <alignment horizontal="left" vertical="center"/>
    </xf>
    <xf numFmtId="0" fontId="21" fillId="0" borderId="38" xfId="49" applyFont="1" applyFill="1" applyBorder="1" applyAlignment="1">
      <alignment horizontal="left" vertical="center"/>
    </xf>
    <xf numFmtId="0" fontId="21" fillId="0" borderId="39" xfId="49" applyFont="1" applyFill="1" applyBorder="1" applyAlignment="1">
      <alignment horizontal="left" vertical="center"/>
    </xf>
    <xf numFmtId="0" fontId="22" fillId="0" borderId="0" xfId="49" applyFont="1" applyFill="1" applyBorder="1" applyAlignment="1">
      <alignment horizontal="left" vertical="center"/>
    </xf>
    <xf numFmtId="0" fontId="20" fillId="0" borderId="37" xfId="49" applyFont="1" applyFill="1" applyBorder="1" applyAlignment="1">
      <alignment horizontal="left" vertical="center"/>
    </xf>
    <xf numFmtId="0" fontId="20" fillId="0" borderId="32" xfId="49" applyFont="1" applyFill="1" applyBorder="1" applyAlignment="1">
      <alignment horizontal="left" vertical="center"/>
    </xf>
    <xf numFmtId="0" fontId="20" fillId="0" borderId="35" xfId="49" applyFont="1" applyFill="1" applyBorder="1" applyAlignment="1">
      <alignment horizontal="left" vertical="center"/>
    </xf>
    <xf numFmtId="0" fontId="20" fillId="0" borderId="34" xfId="49" applyFont="1" applyFill="1" applyBorder="1" applyAlignment="1">
      <alignment horizontal="left" vertical="center"/>
    </xf>
    <xf numFmtId="0" fontId="21" fillId="0" borderId="35" xfId="49" applyFont="1" applyBorder="1" applyAlignment="1">
      <alignment horizontal="left" vertical="center"/>
    </xf>
    <xf numFmtId="0" fontId="21" fillId="0" borderId="34" xfId="49" applyFont="1" applyBorder="1" applyAlignment="1">
      <alignment horizontal="left" vertical="center"/>
    </xf>
    <xf numFmtId="0" fontId="22" fillId="0" borderId="49" xfId="49" applyFont="1" applyBorder="1" applyAlignment="1">
      <alignment vertical="center"/>
    </xf>
    <xf numFmtId="0" fontId="20" fillId="0" borderId="50" xfId="49" applyFont="1" applyBorder="1" applyAlignment="1">
      <alignment horizontal="center" vertical="center"/>
    </xf>
    <xf numFmtId="0" fontId="22" fillId="0" borderId="50" xfId="49" applyFont="1" applyBorder="1" applyAlignment="1">
      <alignment vertical="center"/>
    </xf>
    <xf numFmtId="0" fontId="20" fillId="0" borderId="50" xfId="49" applyFont="1" applyBorder="1" applyAlignment="1">
      <alignment vertical="center"/>
    </xf>
    <xf numFmtId="58" fontId="17" fillId="0" borderId="50" xfId="49" applyNumberFormat="1" applyFont="1" applyBorder="1" applyAlignment="1">
      <alignment vertical="center"/>
    </xf>
    <xf numFmtId="0" fontId="22" fillId="0" borderId="50" xfId="49" applyFont="1" applyBorder="1" applyAlignment="1">
      <alignment horizontal="center" vertical="center"/>
    </xf>
    <xf numFmtId="0" fontId="22" fillId="0" borderId="51" xfId="49" applyFont="1" applyFill="1" applyBorder="1" applyAlignment="1">
      <alignment horizontal="left" vertical="center"/>
    </xf>
    <xf numFmtId="0" fontId="22" fillId="0" borderId="50" xfId="49" applyFont="1" applyFill="1" applyBorder="1" applyAlignment="1">
      <alignment horizontal="left" vertical="center"/>
    </xf>
    <xf numFmtId="0" fontId="22" fillId="0" borderId="52" xfId="49" applyFont="1" applyFill="1" applyBorder="1" applyAlignment="1">
      <alignment horizontal="center" vertical="center"/>
    </xf>
    <xf numFmtId="0" fontId="22" fillId="0" borderId="53" xfId="49" applyFont="1" applyFill="1" applyBorder="1" applyAlignment="1">
      <alignment horizontal="center" vertical="center"/>
    </xf>
    <xf numFmtId="0" fontId="22" fillId="0" borderId="29" xfId="49" applyFont="1" applyFill="1" applyBorder="1" applyAlignment="1">
      <alignment horizontal="center" vertical="center"/>
    </xf>
    <xf numFmtId="0" fontId="22" fillId="0" borderId="30" xfId="49" applyFont="1" applyFill="1" applyBorder="1" applyAlignment="1">
      <alignment horizontal="center" vertical="center"/>
    </xf>
    <xf numFmtId="0" fontId="17" fillId="0" borderId="48" xfId="49" applyFont="1" applyBorder="1" applyAlignment="1">
      <alignment horizontal="center" vertical="center"/>
    </xf>
    <xf numFmtId="0" fontId="17" fillId="0" borderId="54" xfId="49" applyFont="1" applyBorder="1" applyAlignment="1">
      <alignment horizontal="center" vertical="center"/>
    </xf>
    <xf numFmtId="0" fontId="21" fillId="0" borderId="42" xfId="49" applyFont="1" applyBorder="1" applyAlignment="1">
      <alignment horizontal="center" vertical="center"/>
    </xf>
    <xf numFmtId="0" fontId="21" fillId="0" borderId="43" xfId="49" applyFont="1" applyBorder="1" applyAlignment="1">
      <alignment horizontal="left" vertical="center"/>
    </xf>
    <xf numFmtId="0" fontId="20" fillId="0" borderId="41" xfId="49" applyFont="1" applyBorder="1" applyAlignment="1">
      <alignment horizontal="left" vertical="center"/>
    </xf>
    <xf numFmtId="0" fontId="19" fillId="0" borderId="26" xfId="49" applyFont="1" applyBorder="1" applyAlignment="1">
      <alignment horizontal="left" vertical="center"/>
    </xf>
    <xf numFmtId="0" fontId="19" fillId="0" borderId="41" xfId="49" applyFont="1" applyBorder="1" applyAlignment="1">
      <alignment horizontal="left" vertical="center"/>
    </xf>
    <xf numFmtId="0" fontId="19" fillId="0" borderId="33" xfId="49" applyFont="1" applyBorder="1" applyAlignment="1">
      <alignment horizontal="left" vertical="center"/>
    </xf>
    <xf numFmtId="0" fontId="19" fillId="0" borderId="34" xfId="49" applyFont="1" applyBorder="1" applyAlignment="1">
      <alignment horizontal="left" vertical="center"/>
    </xf>
    <xf numFmtId="0" fontId="19" fillId="0" borderId="45" xfId="49" applyFont="1" applyBorder="1" applyAlignment="1">
      <alignment horizontal="left" vertical="center"/>
    </xf>
    <xf numFmtId="0" fontId="20" fillId="0" borderId="43" xfId="49" applyFont="1" applyBorder="1" applyAlignment="1">
      <alignment horizontal="left" vertical="center"/>
    </xf>
    <xf numFmtId="0" fontId="20" fillId="0" borderId="42" xfId="49" applyFont="1" applyFill="1" applyBorder="1" applyAlignment="1">
      <alignment horizontal="left" vertical="center"/>
    </xf>
    <xf numFmtId="0" fontId="21" fillId="0" borderId="43" xfId="49" applyFont="1" applyBorder="1" applyAlignment="1">
      <alignment horizontal="center" vertical="center"/>
    </xf>
    <xf numFmtId="0" fontId="19" fillId="0" borderId="42" xfId="49" applyFont="1" applyBorder="1" applyAlignment="1">
      <alignment horizontal="left" vertical="center"/>
    </xf>
    <xf numFmtId="0" fontId="21" fillId="0" borderId="46" xfId="49" applyFont="1" applyFill="1" applyBorder="1" applyAlignment="1">
      <alignment horizontal="left" vertical="center"/>
    </xf>
    <xf numFmtId="0" fontId="20" fillId="0" borderId="44" xfId="49" applyFont="1" applyFill="1" applyBorder="1" applyAlignment="1">
      <alignment horizontal="left" vertical="center"/>
    </xf>
    <xf numFmtId="0" fontId="20" fillId="0" borderId="45" xfId="49" applyFont="1" applyFill="1" applyBorder="1" applyAlignment="1">
      <alignment horizontal="left" vertical="center"/>
    </xf>
    <xf numFmtId="0" fontId="21" fillId="0" borderId="45" xfId="49" applyFont="1" applyBorder="1" applyAlignment="1">
      <alignment horizontal="left" vertical="center"/>
    </xf>
    <xf numFmtId="0" fontId="20" fillId="0" borderId="55" xfId="49" applyFont="1" applyBorder="1" applyAlignment="1">
      <alignment horizontal="center" vertical="center"/>
    </xf>
    <xf numFmtId="0" fontId="22" fillId="0" borderId="56" xfId="49" applyFont="1" applyFill="1" applyBorder="1" applyAlignment="1">
      <alignment horizontal="left" vertical="center"/>
    </xf>
    <xf numFmtId="0" fontId="22" fillId="0" borderId="57" xfId="49" applyFont="1" applyFill="1" applyBorder="1" applyAlignment="1">
      <alignment horizontal="center" vertical="center"/>
    </xf>
    <xf numFmtId="0" fontId="22" fillId="0" borderId="43" xfId="49" applyFont="1" applyFill="1" applyBorder="1" applyAlignment="1">
      <alignment horizontal="center" vertical="center"/>
    </xf>
    <xf numFmtId="0" fontId="17" fillId="0" borderId="50" xfId="49" applyFont="1" applyBorder="1" applyAlignment="1">
      <alignment horizontal="center" vertical="center"/>
    </xf>
    <xf numFmtId="0" fontId="17" fillId="0" borderId="55" xfId="49" applyFont="1" applyBorder="1" applyAlignment="1">
      <alignment horizontal="center" vertical="center"/>
    </xf>
    <xf numFmtId="0" fontId="17" fillId="0" borderId="0" xfId="49" applyFont="1" applyBorder="1" applyAlignment="1">
      <alignment horizontal="left" vertical="center"/>
    </xf>
    <xf numFmtId="0" fontId="26" fillId="0" borderId="24" xfId="49" applyFont="1" applyBorder="1" applyAlignment="1">
      <alignment horizontal="center" vertical="top"/>
    </xf>
    <xf numFmtId="0" fontId="20" fillId="0" borderId="33" xfId="49" applyFont="1" applyBorder="1" applyAlignment="1">
      <alignment horizontal="left" vertical="center"/>
    </xf>
    <xf numFmtId="0" fontId="20" fillId="0" borderId="45" xfId="49" applyFont="1" applyBorder="1" applyAlignment="1">
      <alignment horizontal="left" vertical="center"/>
    </xf>
    <xf numFmtId="0" fontId="21" fillId="0" borderId="58" xfId="49" applyFont="1" applyBorder="1" applyAlignment="1">
      <alignment horizontal="left" vertical="center"/>
    </xf>
    <xf numFmtId="0" fontId="21" fillId="0" borderId="36" xfId="49" applyFont="1" applyBorder="1" applyAlignment="1">
      <alignment horizontal="left" vertical="center"/>
    </xf>
    <xf numFmtId="0" fontId="22" fillId="0" borderId="51" xfId="49" applyFont="1" applyBorder="1" applyAlignment="1">
      <alignment horizontal="left" vertical="center"/>
    </xf>
    <xf numFmtId="0" fontId="22" fillId="0" borderId="50" xfId="49" applyFont="1" applyBorder="1" applyAlignment="1">
      <alignment horizontal="left" vertical="center"/>
    </xf>
    <xf numFmtId="0" fontId="21" fillId="0" borderId="52" xfId="49" applyFont="1" applyBorder="1" applyAlignment="1">
      <alignment vertical="center"/>
    </xf>
    <xf numFmtId="0" fontId="17" fillId="0" borderId="53" xfId="49" applyFont="1" applyBorder="1" applyAlignment="1">
      <alignment horizontal="left" vertical="center"/>
    </xf>
    <xf numFmtId="0" fontId="20" fillId="0" borderId="53" xfId="49" applyFont="1" applyBorder="1" applyAlignment="1">
      <alignment horizontal="left" vertical="center"/>
    </xf>
    <xf numFmtId="0" fontId="17" fillId="0" borderId="53" xfId="49" applyFont="1" applyBorder="1" applyAlignment="1">
      <alignment vertical="center"/>
    </xf>
    <xf numFmtId="0" fontId="21" fillId="0" borderId="53" xfId="49" applyFont="1" applyBorder="1" applyAlignment="1">
      <alignment vertical="center"/>
    </xf>
    <xf numFmtId="0" fontId="21" fillId="0" borderId="52" xfId="49" applyFont="1" applyBorder="1" applyAlignment="1">
      <alignment horizontal="center" vertical="center"/>
    </xf>
    <xf numFmtId="0" fontId="20" fillId="0" borderId="53" xfId="49" applyFont="1" applyBorder="1" applyAlignment="1">
      <alignment horizontal="center" vertical="center"/>
    </xf>
    <xf numFmtId="0" fontId="21" fillId="0" borderId="53" xfId="49" applyFont="1" applyBorder="1" applyAlignment="1">
      <alignment horizontal="center" vertical="center"/>
    </xf>
    <xf numFmtId="0" fontId="17" fillId="0" borderId="53" xfId="49" applyFont="1" applyBorder="1" applyAlignment="1">
      <alignment horizontal="center" vertical="center"/>
    </xf>
    <xf numFmtId="0" fontId="17" fillId="0" borderId="28" xfId="49" applyFont="1" applyBorder="1" applyAlignment="1">
      <alignment horizontal="center" vertical="center"/>
    </xf>
    <xf numFmtId="0" fontId="21" fillId="0" borderId="38" xfId="49" applyFont="1" applyBorder="1" applyAlignment="1">
      <alignment horizontal="left" vertical="center" wrapText="1"/>
    </xf>
    <xf numFmtId="0" fontId="21" fillId="0" borderId="39" xfId="49" applyFont="1" applyBorder="1" applyAlignment="1">
      <alignment horizontal="left" vertical="center" wrapText="1"/>
    </xf>
    <xf numFmtId="0" fontId="21" fillId="0" borderId="52" xfId="49" applyFont="1" applyBorder="1" applyAlignment="1">
      <alignment horizontal="left" vertical="center"/>
    </xf>
    <xf numFmtId="0" fontId="21" fillId="0" borderId="53" xfId="49" applyFont="1" applyBorder="1" applyAlignment="1">
      <alignment horizontal="left" vertical="center"/>
    </xf>
    <xf numFmtId="0" fontId="27" fillId="0" borderId="59" xfId="49" applyFont="1" applyBorder="1" applyAlignment="1">
      <alignment horizontal="left" vertical="center" wrapText="1"/>
    </xf>
    <xf numFmtId="0" fontId="28" fillId="0" borderId="2" xfId="0" applyNumberFormat="1" applyFont="1" applyFill="1" applyBorder="1" applyAlignment="1">
      <alignment horizontal="center" vertical="center"/>
    </xf>
    <xf numFmtId="9" fontId="20" fillId="0" borderId="28" xfId="49" applyNumberFormat="1" applyFont="1" applyBorder="1" applyAlignment="1">
      <alignment horizontal="center" vertical="center"/>
    </xf>
    <xf numFmtId="0" fontId="22" fillId="0" borderId="51" xfId="0" applyFont="1" applyBorder="1" applyAlignment="1">
      <alignment horizontal="left" vertical="center"/>
    </xf>
    <xf numFmtId="0" fontId="22" fillId="0" borderId="50" xfId="0" applyFont="1" applyBorder="1" applyAlignment="1">
      <alignment horizontal="left" vertical="center"/>
    </xf>
    <xf numFmtId="9" fontId="20" fillId="0" borderId="37" xfId="49" applyNumberFormat="1" applyFont="1" applyBorder="1" applyAlignment="1">
      <alignment horizontal="left" vertical="center"/>
    </xf>
    <xf numFmtId="9" fontId="20" fillId="0" borderId="32" xfId="49" applyNumberFormat="1" applyFont="1" applyBorder="1" applyAlignment="1">
      <alignment horizontal="left" vertical="center"/>
    </xf>
    <xf numFmtId="9" fontId="20" fillId="0" borderId="38" xfId="49" applyNumberFormat="1" applyFont="1" applyBorder="1" applyAlignment="1">
      <alignment horizontal="left" vertical="center"/>
    </xf>
    <xf numFmtId="9" fontId="20" fillId="0" borderId="39" xfId="49" applyNumberFormat="1" applyFont="1" applyBorder="1" applyAlignment="1">
      <alignment horizontal="left" vertical="center"/>
    </xf>
    <xf numFmtId="0" fontId="19" fillId="0" borderId="52" xfId="49" applyFont="1" applyFill="1" applyBorder="1" applyAlignment="1">
      <alignment horizontal="left" vertical="center"/>
    </xf>
    <xf numFmtId="0" fontId="19" fillId="0" borderId="53" xfId="49" applyFont="1" applyFill="1" applyBorder="1" applyAlignment="1">
      <alignment horizontal="left" vertical="center"/>
    </xf>
    <xf numFmtId="0" fontId="19" fillId="0" borderId="60" xfId="49" applyFont="1" applyFill="1" applyBorder="1" applyAlignment="1">
      <alignment horizontal="left" vertical="center"/>
    </xf>
    <xf numFmtId="0" fontId="19" fillId="0" borderId="39" xfId="49" applyFont="1" applyFill="1" applyBorder="1" applyAlignment="1">
      <alignment horizontal="left" vertical="center"/>
    </xf>
    <xf numFmtId="0" fontId="22" fillId="0" borderId="36" xfId="49" applyFont="1" applyFill="1" applyBorder="1" applyAlignment="1">
      <alignment horizontal="left" vertical="center"/>
    </xf>
    <xf numFmtId="0" fontId="20" fillId="0" borderId="61" xfId="49" applyFont="1" applyFill="1" applyBorder="1" applyAlignment="1">
      <alignment horizontal="left" vertical="center"/>
    </xf>
    <xf numFmtId="0" fontId="20" fillId="0" borderId="62" xfId="49" applyFont="1" applyFill="1" applyBorder="1" applyAlignment="1">
      <alignment horizontal="left" vertical="center"/>
    </xf>
    <xf numFmtId="0" fontId="22" fillId="0" borderId="47" xfId="49" applyFont="1" applyBorder="1" applyAlignment="1">
      <alignment vertical="center"/>
    </xf>
    <xf numFmtId="0" fontId="29" fillId="0" borderId="50" xfId="49" applyFont="1" applyBorder="1" applyAlignment="1">
      <alignment horizontal="center" vertical="center"/>
    </xf>
    <xf numFmtId="0" fontId="22" fillId="0" borderId="48" xfId="49" applyFont="1" applyBorder="1" applyAlignment="1">
      <alignment vertical="center"/>
    </xf>
    <xf numFmtId="0" fontId="20" fillId="0" borderId="63" xfId="49" applyFont="1" applyBorder="1" applyAlignment="1">
      <alignment vertical="center"/>
    </xf>
    <xf numFmtId="0" fontId="22" fillId="0" borderId="63" xfId="49" applyFont="1" applyBorder="1" applyAlignment="1">
      <alignment vertical="center"/>
    </xf>
    <xf numFmtId="58" fontId="17" fillId="0" borderId="48" xfId="49" applyNumberFormat="1" applyFont="1" applyBorder="1" applyAlignment="1">
      <alignment vertical="center"/>
    </xf>
    <xf numFmtId="0" fontId="22" fillId="0" borderId="36" xfId="49" applyFont="1" applyBorder="1" applyAlignment="1">
      <alignment horizontal="center" vertical="center"/>
    </xf>
    <xf numFmtId="0" fontId="20" fillId="0" borderId="58" xfId="49" applyFont="1" applyFill="1" applyBorder="1" applyAlignment="1">
      <alignment horizontal="left" vertical="center"/>
    </xf>
    <xf numFmtId="0" fontId="20" fillId="0" borderId="36" xfId="49" applyFont="1" applyFill="1" applyBorder="1" applyAlignment="1">
      <alignment horizontal="left" vertical="center"/>
    </xf>
    <xf numFmtId="0" fontId="21" fillId="0" borderId="64" xfId="49" applyFont="1" applyBorder="1" applyAlignment="1">
      <alignment horizontal="left" vertical="center"/>
    </xf>
    <xf numFmtId="0" fontId="22" fillId="0" borderId="56" xfId="49" applyFont="1" applyBorder="1" applyAlignment="1">
      <alignment horizontal="left" vertical="center"/>
    </xf>
    <xf numFmtId="0" fontId="20" fillId="0" borderId="57" xfId="49" applyFont="1" applyBorder="1" applyAlignment="1">
      <alignment horizontal="left" vertical="center"/>
    </xf>
    <xf numFmtId="0" fontId="21" fillId="0" borderId="0" xfId="49" applyFont="1" applyBorder="1" applyAlignment="1">
      <alignment vertical="center"/>
    </xf>
    <xf numFmtId="0" fontId="21" fillId="0" borderId="46" xfId="49" applyFont="1" applyBorder="1" applyAlignment="1">
      <alignment horizontal="left" vertical="center" wrapText="1"/>
    </xf>
    <xf numFmtId="0" fontId="21" fillId="0" borderId="57" xfId="49" applyFont="1" applyBorder="1" applyAlignment="1">
      <alignment horizontal="left" vertical="center"/>
    </xf>
    <xf numFmtId="0" fontId="30" fillId="0" borderId="42" xfId="49" applyFont="1" applyBorder="1" applyAlignment="1">
      <alignment horizontal="left" vertical="center" wrapText="1"/>
    </xf>
    <xf numFmtId="0" fontId="10" fillId="0" borderId="42" xfId="49" applyFont="1" applyBorder="1" applyAlignment="1">
      <alignment horizontal="left" vertical="center"/>
    </xf>
    <xf numFmtId="0" fontId="22" fillId="0" borderId="56" xfId="0" applyFont="1" applyBorder="1" applyAlignment="1">
      <alignment horizontal="left" vertical="center"/>
    </xf>
    <xf numFmtId="9" fontId="20" fillId="0" borderId="44" xfId="49" applyNumberFormat="1" applyFont="1" applyBorder="1" applyAlignment="1">
      <alignment horizontal="left" vertical="center"/>
    </xf>
    <xf numFmtId="9" fontId="20" fillId="0" borderId="46" xfId="49" applyNumberFormat="1" applyFont="1" applyBorder="1" applyAlignment="1">
      <alignment horizontal="left" vertical="center"/>
    </xf>
    <xf numFmtId="0" fontId="19" fillId="0" borderId="57" xfId="49" applyFont="1" applyFill="1" applyBorder="1" applyAlignment="1">
      <alignment horizontal="left" vertical="center"/>
    </xf>
    <xf numFmtId="0" fontId="19" fillId="0" borderId="46" xfId="49" applyFont="1" applyFill="1" applyBorder="1" applyAlignment="1">
      <alignment horizontal="left" vertical="center"/>
    </xf>
    <xf numFmtId="0" fontId="20" fillId="0" borderId="65" xfId="49" applyFont="1" applyFill="1" applyBorder="1" applyAlignment="1">
      <alignment horizontal="left" vertical="center"/>
    </xf>
    <xf numFmtId="0" fontId="22" fillId="0" borderId="66" xfId="49" applyFont="1" applyBorder="1" applyAlignment="1">
      <alignment horizontal="center" vertical="center"/>
    </xf>
    <xf numFmtId="0" fontId="20" fillId="0" borderId="63" xfId="49" applyFont="1" applyBorder="1" applyAlignment="1">
      <alignment horizontal="center" vertical="center"/>
    </xf>
    <xf numFmtId="0" fontId="20" fillId="0" borderId="64" xfId="49" applyFont="1" applyBorder="1" applyAlignment="1">
      <alignment horizontal="center" vertical="center"/>
    </xf>
    <xf numFmtId="0" fontId="20" fillId="0" borderId="64" xfId="49" applyFont="1" applyFill="1" applyBorder="1" applyAlignment="1">
      <alignment horizontal="left" vertical="center"/>
    </xf>
    <xf numFmtId="0" fontId="31" fillId="0" borderId="67" xfId="0" applyFont="1" applyBorder="1" applyAlignment="1">
      <alignment horizontal="center" vertical="center" wrapText="1"/>
    </xf>
    <xf numFmtId="0" fontId="31" fillId="0" borderId="68" xfId="0" applyFont="1" applyBorder="1" applyAlignment="1">
      <alignment horizontal="center" vertical="center" wrapText="1"/>
    </xf>
    <xf numFmtId="0" fontId="32" fillId="0" borderId="69" xfId="0" applyFont="1" applyBorder="1"/>
    <xf numFmtId="0" fontId="32" fillId="0" borderId="2" xfId="0" applyFont="1" applyBorder="1"/>
    <xf numFmtId="0" fontId="32" fillId="0" borderId="5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4" borderId="5" xfId="0" applyFont="1" applyFill="1" applyBorder="1" applyAlignment="1">
      <alignment horizontal="center" vertical="center"/>
    </xf>
    <xf numFmtId="0" fontId="32" fillId="4" borderId="7" xfId="0" applyFont="1" applyFill="1" applyBorder="1" applyAlignment="1">
      <alignment horizontal="center" vertical="center"/>
    </xf>
    <xf numFmtId="0" fontId="32" fillId="4" borderId="2" xfId="0" applyFont="1" applyFill="1" applyBorder="1"/>
    <xf numFmtId="0" fontId="0" fillId="0" borderId="69" xfId="0" applyBorder="1"/>
    <xf numFmtId="0" fontId="0" fillId="4" borderId="2" xfId="0" applyFill="1" applyBorder="1"/>
    <xf numFmtId="0" fontId="0" fillId="0" borderId="70" xfId="0" applyBorder="1"/>
    <xf numFmtId="0" fontId="0" fillId="0" borderId="71" xfId="0" applyBorder="1"/>
    <xf numFmtId="0" fontId="0" fillId="4" borderId="71" xfId="0" applyFill="1" applyBorder="1"/>
    <xf numFmtId="0" fontId="0" fillId="5" borderId="0" xfId="0" applyFill="1"/>
    <xf numFmtId="0" fontId="31" fillId="0" borderId="72" xfId="0" applyFont="1" applyBorder="1" applyAlignment="1">
      <alignment horizontal="center" vertical="center" wrapText="1"/>
    </xf>
    <xf numFmtId="0" fontId="32" fillId="0" borderId="73" xfId="0" applyFont="1" applyBorder="1" applyAlignment="1">
      <alignment horizontal="center" vertical="center"/>
    </xf>
    <xf numFmtId="0" fontId="32" fillId="0" borderId="74" xfId="0" applyFont="1" applyBorder="1"/>
    <xf numFmtId="0" fontId="0" fillId="0" borderId="74" xfId="0" applyBorder="1"/>
    <xf numFmtId="0" fontId="0" fillId="0" borderId="7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3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2" fillId="6" borderId="2" xfId="0" applyFont="1" applyFill="1" applyBorder="1" applyAlignment="1">
      <alignment vertical="top" wrapText="1"/>
    </xf>
    <xf numFmtId="0" fontId="34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5" fillId="0" borderId="0" xfId="0" applyFont="1"/>
    <xf numFmtId="0" fontId="35" fillId="0" borderId="0" xfId="0" applyFont="1" applyAlignment="1">
      <alignment vertical="top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 3 4" xfId="50"/>
    <cellStyle name="常规 3" xfId="51"/>
    <cellStyle name="常规 4" xfId="52"/>
    <cellStyle name="常规 40" xfId="53"/>
    <cellStyle name="常规 40 2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checked="Checked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37426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84715"/>
              <a:ext cx="304800" cy="104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307590"/>
              <a:ext cx="400050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37426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307590"/>
              <a:ext cx="400050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218376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48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8471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218376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216471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37426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218376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218376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2098040"/>
              <a:ext cx="3905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37426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316484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35534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34581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315531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34581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315531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34581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315531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34581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34581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315531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315531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28575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238250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4287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477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286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57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180975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19125"/>
              <a:ext cx="39052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180975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819150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477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2382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4287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56476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56476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56476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56476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56476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42</xdr:row>
          <xdr:rowOff>9525</xdr:rowOff>
        </xdr:from>
        <xdr:to>
          <xdr:col>1</xdr:col>
          <xdr:colOff>600075</xdr:colOff>
          <xdr:row>43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316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0</xdr:rowOff>
        </xdr:from>
        <xdr:to>
          <xdr:col>1</xdr:col>
          <xdr:colOff>600075</xdr:colOff>
          <xdr:row>44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941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9414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42</xdr:row>
          <xdr:rowOff>0</xdr:rowOff>
        </xdr:from>
        <xdr:to>
          <xdr:col>2</xdr:col>
          <xdr:colOff>600075</xdr:colOff>
          <xdr:row>43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36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</xdr:row>
          <xdr:rowOff>0</xdr:rowOff>
        </xdr:from>
        <xdr:to>
          <xdr:col>5</xdr:col>
          <xdr:colOff>638175</xdr:colOff>
          <xdr:row>44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941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42</xdr:row>
          <xdr:rowOff>0</xdr:rowOff>
        </xdr:from>
        <xdr:to>
          <xdr:col>5</xdr:col>
          <xdr:colOff>619125</xdr:colOff>
          <xdr:row>43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364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9414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42</xdr:row>
          <xdr:rowOff>0</xdr:rowOff>
        </xdr:from>
        <xdr:to>
          <xdr:col>6</xdr:col>
          <xdr:colOff>571500</xdr:colOff>
          <xdr:row>43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364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43</xdr:row>
          <xdr:rowOff>0</xdr:rowOff>
        </xdr:from>
        <xdr:to>
          <xdr:col>9</xdr:col>
          <xdr:colOff>600075</xdr:colOff>
          <xdr:row>44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9941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899414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42</xdr:row>
          <xdr:rowOff>0</xdr:rowOff>
        </xdr:from>
        <xdr:to>
          <xdr:col>9</xdr:col>
          <xdr:colOff>581025</xdr:colOff>
          <xdr:row>43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80364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42</xdr:row>
          <xdr:rowOff>0</xdr:rowOff>
        </xdr:from>
        <xdr:to>
          <xdr:col>10</xdr:col>
          <xdr:colOff>609600</xdr:colOff>
          <xdr:row>43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880364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9941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42</xdr:row>
          <xdr:rowOff>0</xdr:rowOff>
        </xdr:from>
        <xdr:to>
          <xdr:col>8</xdr:col>
          <xdr:colOff>190500</xdr:colOff>
          <xdr:row>43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8036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941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42</xdr:row>
          <xdr:rowOff>0</xdr:rowOff>
        </xdr:from>
        <xdr:to>
          <xdr:col>4</xdr:col>
          <xdr:colOff>190500</xdr:colOff>
          <xdr:row>43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36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51714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56476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37426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218376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9941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31</xdr:row>
          <xdr:rowOff>0</xdr:rowOff>
        </xdr:from>
        <xdr:to>
          <xdr:col>2</xdr:col>
          <xdr:colOff>600075</xdr:colOff>
          <xdr:row>32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67004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31</xdr:row>
          <xdr:rowOff>0</xdr:rowOff>
        </xdr:from>
        <xdr:to>
          <xdr:col>3</xdr:col>
          <xdr:colOff>600075</xdr:colOff>
          <xdr:row>32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6700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78075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27275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1075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78075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78075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327640"/>
              <a:ext cx="304800" cy="104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364740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219329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32764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431415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2183765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214566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43141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219329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431415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2193290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2164715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42189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364740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8886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88865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76516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6519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96519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76516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9461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75564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96519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5564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96519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97471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75564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75564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96519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75564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96519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75564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96519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26</xdr:row>
      <xdr:rowOff>0</xdr:rowOff>
    </xdr:from>
    <xdr:to>
      <xdr:col>8</xdr:col>
      <xdr:colOff>1143000</xdr:colOff>
      <xdr:row>26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78075" y="905446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27275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1075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78075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8</xdr:col>
      <xdr:colOff>1143000</xdr:colOff>
      <xdr:row>26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78075" y="905446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27275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251075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8075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78075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27275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1075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78075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78075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24790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69810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57325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48200" y="769810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05525" y="769810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05700" y="770763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628900"/>
              <a:ext cx="781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81475" y="224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19675" y="2124075"/>
              <a:ext cx="63817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19675" y="2314575"/>
              <a:ext cx="638175" cy="361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81475" y="26289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2524125"/>
              <a:ext cx="6381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58125" y="2105025"/>
              <a:ext cx="352425" cy="409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58125" y="2314575"/>
              <a:ext cx="352425" cy="361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10400" y="26289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58125" y="2466975"/>
              <a:ext cx="352425" cy="504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28575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67525" y="11049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67625" y="723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67625" y="9144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7640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85925"/>
              <a:ext cx="590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76425"/>
              <a:ext cx="590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352425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85900"/>
              <a:ext cx="771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85900"/>
              <a:ext cx="6667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295775" y="1485900"/>
              <a:ext cx="3429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5243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10400" y="22479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4384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28575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67625" y="11049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67525" y="9144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67525" y="723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409825"/>
              <a:ext cx="514350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333875"/>
              <a:ext cx="1019175" cy="638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400300"/>
              <a:ext cx="7810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628900"/>
              <a:ext cx="6286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238375"/>
              <a:ext cx="63817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52900" y="2409825"/>
              <a:ext cx="7048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38275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6690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78075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27275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1075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78075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78075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8</xdr:col>
      <xdr:colOff>1143000</xdr:colOff>
      <xdr:row>26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78075" y="905446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27275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1075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78075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8</xdr:col>
      <xdr:colOff>1143000</xdr:colOff>
      <xdr:row>26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78075" y="905446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27275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251075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8075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8</xdr:col>
      <xdr:colOff>1143000</xdr:colOff>
      <xdr:row>26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78075" y="905446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27275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251075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78075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8</xdr:col>
      <xdr:colOff>1143000</xdr:colOff>
      <xdr:row>26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8075" y="905446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27275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251075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78075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78075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27275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251075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378075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78075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topLeftCell="A20" workbookViewId="0">
      <selection activeCell="B28" sqref="B28"/>
    </sheetView>
  </sheetViews>
  <sheetFormatPr defaultColWidth="11" defaultRowHeight="15" outlineLevelCol="1"/>
  <cols>
    <col min="1" max="1" width="5.5" customWidth="1"/>
    <col min="2" max="2" width="96.375" style="365" customWidth="1"/>
    <col min="3" max="3" width="10.125" customWidth="1"/>
  </cols>
  <sheetData>
    <row r="1" ht="21" customHeight="1" spans="1:2">
      <c r="A1" s="366"/>
      <c r="B1" s="367" t="s">
        <v>0</v>
      </c>
    </row>
    <row r="2" spans="1:2">
      <c r="A2" s="9">
        <v>1</v>
      </c>
      <c r="B2" s="368" t="s">
        <v>1</v>
      </c>
    </row>
    <row r="3" spans="1:2">
      <c r="A3" s="9">
        <v>2</v>
      </c>
      <c r="B3" s="368" t="s">
        <v>2</v>
      </c>
    </row>
    <row r="4" spans="1:2">
      <c r="A4" s="9">
        <v>3</v>
      </c>
      <c r="B4" s="368" t="s">
        <v>3</v>
      </c>
    </row>
    <row r="5" spans="1:2">
      <c r="A5" s="9">
        <v>4</v>
      </c>
      <c r="B5" s="368" t="s">
        <v>4</v>
      </c>
    </row>
    <row r="6" spans="1:2">
      <c r="A6" s="9">
        <v>5</v>
      </c>
      <c r="B6" s="368" t="s">
        <v>5</v>
      </c>
    </row>
    <row r="7" spans="1:2">
      <c r="A7" s="9">
        <v>6</v>
      </c>
      <c r="B7" s="368" t="s">
        <v>6</v>
      </c>
    </row>
    <row r="8" s="364" customFormat="1" customHeight="1" spans="1:2">
      <c r="A8" s="369">
        <v>7</v>
      </c>
      <c r="B8" s="370" t="s">
        <v>7</v>
      </c>
    </row>
    <row r="9" ht="18.95" customHeight="1" spans="1:2">
      <c r="A9" s="366"/>
      <c r="B9" s="371" t="s">
        <v>8</v>
      </c>
    </row>
    <row r="10" ht="15.95" customHeight="1" spans="1:2">
      <c r="A10" s="9">
        <v>1</v>
      </c>
      <c r="B10" s="372" t="s">
        <v>9</v>
      </c>
    </row>
    <row r="11" spans="1:2">
      <c r="A11" s="9">
        <v>2</v>
      </c>
      <c r="B11" s="368" t="s">
        <v>10</v>
      </c>
    </row>
    <row r="12" spans="1:2">
      <c r="A12" s="9">
        <v>3</v>
      </c>
      <c r="B12" s="370" t="s">
        <v>11</v>
      </c>
    </row>
    <row r="13" spans="1:2">
      <c r="A13" s="9">
        <v>4</v>
      </c>
      <c r="B13" s="368" t="s">
        <v>12</v>
      </c>
    </row>
    <row r="14" spans="1:2">
      <c r="A14" s="9">
        <v>5</v>
      </c>
      <c r="B14" s="368" t="s">
        <v>13</v>
      </c>
    </row>
    <row r="15" spans="1:2">
      <c r="A15" s="9">
        <v>6</v>
      </c>
      <c r="B15" s="368" t="s">
        <v>14</v>
      </c>
    </row>
    <row r="16" spans="1:2">
      <c r="A16" s="9">
        <v>7</v>
      </c>
      <c r="B16" s="368" t="s">
        <v>15</v>
      </c>
    </row>
    <row r="17" spans="1:2">
      <c r="A17" s="9">
        <v>8</v>
      </c>
      <c r="B17" s="368" t="s">
        <v>16</v>
      </c>
    </row>
    <row r="18" spans="1:2">
      <c r="A18" s="9">
        <v>9</v>
      </c>
      <c r="B18" s="368" t="s">
        <v>17</v>
      </c>
    </row>
    <row r="19" spans="1:2">
      <c r="A19" s="9"/>
      <c r="B19" s="368"/>
    </row>
    <row r="20" ht="21" spans="1:2">
      <c r="A20" s="366"/>
      <c r="B20" s="367" t="s">
        <v>18</v>
      </c>
    </row>
    <row r="21" spans="1:2">
      <c r="A21" s="9">
        <v>1</v>
      </c>
      <c r="B21" s="373" t="s">
        <v>19</v>
      </c>
    </row>
    <row r="22" spans="1:2">
      <c r="A22" s="9">
        <v>2</v>
      </c>
      <c r="B22" s="368" t="s">
        <v>20</v>
      </c>
    </row>
    <row r="23" spans="1:2">
      <c r="A23" s="9">
        <v>3</v>
      </c>
      <c r="B23" s="368" t="s">
        <v>21</v>
      </c>
    </row>
    <row r="24" spans="1:2">
      <c r="A24" s="9">
        <v>4</v>
      </c>
      <c r="B24" s="368" t="s">
        <v>22</v>
      </c>
    </row>
    <row r="25" spans="1:2">
      <c r="A25" s="9">
        <v>5</v>
      </c>
      <c r="B25" s="368" t="s">
        <v>23</v>
      </c>
    </row>
    <row r="26" spans="1:2">
      <c r="A26" s="9">
        <v>6</v>
      </c>
      <c r="B26" s="368" t="s">
        <v>24</v>
      </c>
    </row>
    <row r="27" spans="1:2">
      <c r="A27" s="9">
        <v>7</v>
      </c>
      <c r="B27" s="368" t="s">
        <v>25</v>
      </c>
    </row>
    <row r="28" spans="1:2">
      <c r="A28" s="9"/>
      <c r="B28" s="368"/>
    </row>
    <row r="29" ht="21" spans="1:2">
      <c r="A29" s="366"/>
      <c r="B29" s="367" t="s">
        <v>26</v>
      </c>
    </row>
    <row r="30" spans="1:2">
      <c r="A30" s="9">
        <v>1</v>
      </c>
      <c r="B30" s="373" t="s">
        <v>27</v>
      </c>
    </row>
    <row r="31" spans="1:2">
      <c r="A31" s="9">
        <v>2</v>
      </c>
      <c r="B31" s="368" t="s">
        <v>28</v>
      </c>
    </row>
    <row r="32" spans="1:2">
      <c r="A32" s="9">
        <v>3</v>
      </c>
      <c r="B32" s="368" t="s">
        <v>29</v>
      </c>
    </row>
    <row r="33" ht="30" spans="1:2">
      <c r="A33" s="9">
        <v>4</v>
      </c>
      <c r="B33" s="368" t="s">
        <v>30</v>
      </c>
    </row>
    <row r="34" spans="1:2">
      <c r="A34" s="9">
        <v>5</v>
      </c>
      <c r="B34" s="368" t="s">
        <v>31</v>
      </c>
    </row>
    <row r="35" spans="1:2">
      <c r="A35" s="9">
        <v>6</v>
      </c>
      <c r="B35" s="368" t="s">
        <v>32</v>
      </c>
    </row>
    <row r="36" spans="1:2">
      <c r="A36" s="9">
        <v>7</v>
      </c>
      <c r="B36" s="368" t="s">
        <v>33</v>
      </c>
    </row>
    <row r="37" spans="1:2">
      <c r="A37" s="9"/>
      <c r="B37" s="368"/>
    </row>
    <row r="39" spans="1:2">
      <c r="A39" s="374" t="s">
        <v>34</v>
      </c>
      <c r="B39" s="375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"/>
  <sheetViews>
    <sheetView zoomScale="120" zoomScaleNormal="120" workbookViewId="0">
      <selection activeCell="I16" sqref="I16"/>
    </sheetView>
  </sheetViews>
  <sheetFormatPr defaultColWidth="9" defaultRowHeight="15" outlineLevelRow="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7.5" spans="1:13">
      <c r="A1" s="3" t="s">
        <v>268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241</v>
      </c>
      <c r="B2" s="5" t="s">
        <v>246</v>
      </c>
      <c r="C2" s="5" t="s">
        <v>242</v>
      </c>
      <c r="D2" s="5" t="s">
        <v>243</v>
      </c>
      <c r="E2" s="5" t="s">
        <v>244</v>
      </c>
      <c r="F2" s="5" t="s">
        <v>245</v>
      </c>
      <c r="G2" s="4" t="s">
        <v>269</v>
      </c>
      <c r="H2" s="4"/>
      <c r="I2" s="4" t="s">
        <v>270</v>
      </c>
      <c r="J2" s="4"/>
      <c r="K2" s="6" t="s">
        <v>271</v>
      </c>
      <c r="L2" s="52" t="s">
        <v>272</v>
      </c>
      <c r="M2" s="20" t="s">
        <v>273</v>
      </c>
    </row>
    <row r="3" s="1" customFormat="1" ht="16.5" spans="1:13">
      <c r="A3" s="4"/>
      <c r="B3" s="7"/>
      <c r="C3" s="7"/>
      <c r="D3" s="7"/>
      <c r="E3" s="7"/>
      <c r="F3" s="7"/>
      <c r="G3" s="4" t="s">
        <v>274</v>
      </c>
      <c r="H3" s="4" t="s">
        <v>275</v>
      </c>
      <c r="I3" s="4" t="s">
        <v>274</v>
      </c>
      <c r="J3" s="4" t="s">
        <v>275</v>
      </c>
      <c r="K3" s="8"/>
      <c r="L3" s="53"/>
      <c r="M3" s="21"/>
    </row>
    <row r="4" spans="1:13">
      <c r="A4" s="9">
        <v>1</v>
      </c>
      <c r="B4" s="10" t="s">
        <v>260</v>
      </c>
      <c r="C4" s="23" t="s">
        <v>257</v>
      </c>
      <c r="D4" s="24" t="s">
        <v>258</v>
      </c>
      <c r="E4" s="24" t="s">
        <v>259</v>
      </c>
      <c r="F4" s="10" t="s">
        <v>63</v>
      </c>
      <c r="G4" s="50">
        <v>0.018</v>
      </c>
      <c r="H4" s="50">
        <v>0.01</v>
      </c>
      <c r="I4" s="54">
        <v>0.01</v>
      </c>
      <c r="J4" s="54">
        <v>0.01</v>
      </c>
      <c r="K4" s="13" t="s">
        <v>276</v>
      </c>
      <c r="L4" s="10" t="s">
        <v>67</v>
      </c>
      <c r="M4" s="10" t="s">
        <v>261</v>
      </c>
    </row>
    <row r="5" s="2" customFormat="1" ht="17.5" spans="1:13">
      <c r="A5" s="14" t="s">
        <v>265</v>
      </c>
      <c r="B5" s="15"/>
      <c r="C5" s="15"/>
      <c r="D5" s="15"/>
      <c r="E5" s="16"/>
      <c r="F5" s="17"/>
      <c r="G5" s="25"/>
      <c r="H5" s="14" t="s">
        <v>277</v>
      </c>
      <c r="I5" s="15"/>
      <c r="J5" s="15"/>
      <c r="K5" s="16"/>
      <c r="L5" s="55"/>
      <c r="M5" s="22"/>
    </row>
    <row r="6" spans="1:13">
      <c r="A6" s="51" t="s">
        <v>278</v>
      </c>
      <c r="B6" s="51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</sheetData>
  <mergeCells count="17">
    <mergeCell ref="A1:M1"/>
    <mergeCell ref="G2:H2"/>
    <mergeCell ref="I2:J2"/>
    <mergeCell ref="A5:E5"/>
    <mergeCell ref="F5:G5"/>
    <mergeCell ref="H5:K5"/>
    <mergeCell ref="L5:M5"/>
    <mergeCell ref="A6:M6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4 M5:M1048576">
      <formula1>"YES,NO"</formula1>
    </dataValidation>
  </dataValidations>
  <pageMargins left="0.751388888888889" right="0.751388888888889" top="1" bottom="1" header="0.5" footer="0.5"/>
  <pageSetup paperSize="9" scale="8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4"/>
  <sheetViews>
    <sheetView view="pageBreakPreview" zoomScale="110" zoomScaleNormal="100" topLeftCell="E1" workbookViewId="0">
      <selection activeCell="U7" sqref="U7"/>
    </sheetView>
  </sheetViews>
  <sheetFormatPr defaultColWidth="9" defaultRowHeight="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7.5" spans="1:23">
      <c r="A1" s="3" t="s">
        <v>279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280</v>
      </c>
      <c r="B2" s="5" t="s">
        <v>246</v>
      </c>
      <c r="C2" s="5" t="s">
        <v>242</v>
      </c>
      <c r="D2" s="5" t="s">
        <v>243</v>
      </c>
      <c r="E2" s="5" t="s">
        <v>244</v>
      </c>
      <c r="F2" s="5" t="s">
        <v>245</v>
      </c>
      <c r="G2" s="31" t="s">
        <v>281</v>
      </c>
      <c r="H2" s="32"/>
      <c r="I2" s="48"/>
      <c r="J2" s="31" t="s">
        <v>282</v>
      </c>
      <c r="K2" s="32"/>
      <c r="L2" s="48"/>
      <c r="M2" s="31" t="s">
        <v>283</v>
      </c>
      <c r="N2" s="32"/>
      <c r="O2" s="48"/>
      <c r="P2" s="31" t="s">
        <v>284</v>
      </c>
      <c r="Q2" s="32"/>
      <c r="R2" s="48"/>
      <c r="S2" s="32" t="s">
        <v>285</v>
      </c>
      <c r="T2" s="32"/>
      <c r="U2" s="48"/>
      <c r="V2" s="27" t="s">
        <v>286</v>
      </c>
      <c r="W2" s="27" t="s">
        <v>255</v>
      </c>
    </row>
    <row r="3" s="1" customFormat="1" ht="16.5" spans="1:23">
      <c r="A3" s="7"/>
      <c r="B3" s="33"/>
      <c r="C3" s="33"/>
      <c r="D3" s="33"/>
      <c r="E3" s="33"/>
      <c r="F3" s="33"/>
      <c r="G3" s="4" t="s">
        <v>287</v>
      </c>
      <c r="H3" s="4" t="s">
        <v>68</v>
      </c>
      <c r="I3" s="4" t="s">
        <v>246</v>
      </c>
      <c r="J3" s="4" t="s">
        <v>287</v>
      </c>
      <c r="K3" s="4" t="s">
        <v>68</v>
      </c>
      <c r="L3" s="4" t="s">
        <v>246</v>
      </c>
      <c r="M3" s="4" t="s">
        <v>287</v>
      </c>
      <c r="N3" s="4" t="s">
        <v>68</v>
      </c>
      <c r="O3" s="4" t="s">
        <v>246</v>
      </c>
      <c r="P3" s="4" t="s">
        <v>287</v>
      </c>
      <c r="Q3" s="4" t="s">
        <v>68</v>
      </c>
      <c r="R3" s="4" t="s">
        <v>246</v>
      </c>
      <c r="S3" s="4" t="s">
        <v>287</v>
      </c>
      <c r="T3" s="4" t="s">
        <v>68</v>
      </c>
      <c r="U3" s="4" t="s">
        <v>246</v>
      </c>
      <c r="V3" s="49"/>
      <c r="W3" s="49"/>
    </row>
    <row r="4" ht="45" spans="1:23">
      <c r="A4" s="34" t="s">
        <v>288</v>
      </c>
      <c r="B4" s="35" t="s">
        <v>260</v>
      </c>
      <c r="C4" s="36" t="s">
        <v>289</v>
      </c>
      <c r="D4" s="37" t="s">
        <v>258</v>
      </c>
      <c r="E4" s="34" t="s">
        <v>259</v>
      </c>
      <c r="F4" s="34" t="s">
        <v>63</v>
      </c>
      <c r="G4" s="38" t="s">
        <v>258</v>
      </c>
      <c r="H4" s="38" t="s">
        <v>290</v>
      </c>
      <c r="I4" s="10" t="s">
        <v>260</v>
      </c>
      <c r="J4" s="24" t="s">
        <v>291</v>
      </c>
      <c r="K4" s="24" t="s">
        <v>292</v>
      </c>
      <c r="L4" s="10" t="s">
        <v>260</v>
      </c>
      <c r="M4" s="24" t="s">
        <v>293</v>
      </c>
      <c r="N4" s="24" t="s">
        <v>294</v>
      </c>
      <c r="O4" s="24" t="s">
        <v>295</v>
      </c>
      <c r="P4" s="10" t="s">
        <v>296</v>
      </c>
      <c r="Q4" s="10" t="s">
        <v>297</v>
      </c>
      <c r="R4" s="24" t="s">
        <v>298</v>
      </c>
      <c r="S4" s="10" t="s">
        <v>299</v>
      </c>
      <c r="T4" s="24" t="s">
        <v>300</v>
      </c>
      <c r="U4" s="10" t="s">
        <v>301</v>
      </c>
      <c r="V4" s="10" t="s">
        <v>95</v>
      </c>
      <c r="W4" s="10" t="s">
        <v>261</v>
      </c>
    </row>
    <row r="5" spans="1:23">
      <c r="A5" s="39"/>
      <c r="B5" s="40"/>
      <c r="C5" s="41"/>
      <c r="D5" s="42"/>
      <c r="E5" s="39"/>
      <c r="F5" s="39"/>
      <c r="G5" s="31" t="s">
        <v>302</v>
      </c>
      <c r="H5" s="32"/>
      <c r="I5" s="48"/>
      <c r="J5" s="31" t="s">
        <v>303</v>
      </c>
      <c r="K5" s="32"/>
      <c r="L5" s="48"/>
      <c r="M5" s="31" t="s">
        <v>304</v>
      </c>
      <c r="N5" s="32"/>
      <c r="O5" s="48"/>
      <c r="P5" s="31" t="s">
        <v>305</v>
      </c>
      <c r="Q5" s="32"/>
      <c r="R5" s="48"/>
      <c r="S5" s="32" t="s">
        <v>306</v>
      </c>
      <c r="T5" s="32"/>
      <c r="U5" s="48"/>
      <c r="V5" s="10"/>
      <c r="W5" s="10"/>
    </row>
    <row r="6" spans="1:23">
      <c r="A6" s="39"/>
      <c r="B6" s="40"/>
      <c r="C6" s="41"/>
      <c r="D6" s="42"/>
      <c r="E6" s="39"/>
      <c r="F6" s="39"/>
      <c r="G6" s="4" t="s">
        <v>287</v>
      </c>
      <c r="H6" s="4" t="s">
        <v>68</v>
      </c>
      <c r="I6" s="4" t="s">
        <v>246</v>
      </c>
      <c r="J6" s="4" t="s">
        <v>287</v>
      </c>
      <c r="K6" s="4" t="s">
        <v>68</v>
      </c>
      <c r="L6" s="4" t="s">
        <v>246</v>
      </c>
      <c r="M6" s="4" t="s">
        <v>287</v>
      </c>
      <c r="N6" s="4" t="s">
        <v>68</v>
      </c>
      <c r="O6" s="4" t="s">
        <v>246</v>
      </c>
      <c r="P6" s="4" t="s">
        <v>287</v>
      </c>
      <c r="Q6" s="4" t="s">
        <v>68</v>
      </c>
      <c r="R6" s="4" t="s">
        <v>246</v>
      </c>
      <c r="S6" s="4" t="s">
        <v>287</v>
      </c>
      <c r="T6" s="4" t="s">
        <v>68</v>
      </c>
      <c r="U6" s="4" t="s">
        <v>246</v>
      </c>
      <c r="V6" s="10"/>
      <c r="W6" s="10"/>
    </row>
    <row r="7" ht="75" spans="1:23">
      <c r="A7" s="43"/>
      <c r="B7" s="44"/>
      <c r="C7" s="45"/>
      <c r="D7" s="46"/>
      <c r="E7" s="43"/>
      <c r="F7" s="43"/>
      <c r="G7" s="47" t="s">
        <v>307</v>
      </c>
      <c r="H7" s="24" t="s">
        <v>308</v>
      </c>
      <c r="I7" s="10" t="s">
        <v>309</v>
      </c>
      <c r="J7" s="47" t="s">
        <v>310</v>
      </c>
      <c r="K7" s="24" t="s">
        <v>311</v>
      </c>
      <c r="L7" s="10" t="s">
        <v>309</v>
      </c>
      <c r="M7" s="10"/>
      <c r="N7" s="10"/>
      <c r="O7" s="10"/>
      <c r="P7" s="10"/>
      <c r="Q7" s="10"/>
      <c r="R7" s="10"/>
      <c r="S7" s="10"/>
      <c r="T7" s="10"/>
      <c r="U7" s="10"/>
      <c r="V7" s="10" t="s">
        <v>95</v>
      </c>
      <c r="W7" s="10" t="s">
        <v>261</v>
      </c>
    </row>
    <row r="8" spans="1:23">
      <c r="A8" s="35" t="s">
        <v>312</v>
      </c>
      <c r="B8" s="35"/>
      <c r="C8" s="35"/>
      <c r="D8" s="35"/>
      <c r="E8" s="35"/>
      <c r="F8" s="35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44"/>
      <c r="B9" s="44"/>
      <c r="C9" s="44"/>
      <c r="D9" s="44"/>
      <c r="E9" s="44"/>
      <c r="F9" s="44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5" t="s">
        <v>313</v>
      </c>
      <c r="B10" s="35"/>
      <c r="C10" s="35"/>
      <c r="D10" s="35"/>
      <c r="E10" s="35"/>
      <c r="F10" s="35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A11" s="44"/>
      <c r="B11" s="44"/>
      <c r="C11" s="44"/>
      <c r="D11" s="44"/>
      <c r="E11" s="44"/>
      <c r="F11" s="44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="2" customFormat="1" ht="17.5" spans="1:23">
      <c r="A13" s="14" t="s">
        <v>314</v>
      </c>
      <c r="B13" s="15"/>
      <c r="C13" s="15"/>
      <c r="D13" s="15"/>
      <c r="E13" s="16"/>
      <c r="F13" s="17"/>
      <c r="G13" s="25"/>
      <c r="H13" s="30"/>
      <c r="I13" s="30"/>
      <c r="J13" s="14" t="s">
        <v>277</v>
      </c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6"/>
      <c r="V13" s="15"/>
      <c r="W13" s="22"/>
    </row>
    <row r="14" spans="1:23">
      <c r="A14" s="18" t="s">
        <v>315</v>
      </c>
      <c r="B14" s="18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</row>
  </sheetData>
  <mergeCells count="41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3:E13"/>
    <mergeCell ref="F13:G13"/>
    <mergeCell ref="J13:U13"/>
    <mergeCell ref="A14:W14"/>
    <mergeCell ref="A2:A3"/>
    <mergeCell ref="A4:A7"/>
    <mergeCell ref="A8:A9"/>
    <mergeCell ref="A10:A11"/>
    <mergeCell ref="B2:B3"/>
    <mergeCell ref="B4:B7"/>
    <mergeCell ref="B8:B9"/>
    <mergeCell ref="B10:B11"/>
    <mergeCell ref="C2:C3"/>
    <mergeCell ref="C4:C7"/>
    <mergeCell ref="C8:C9"/>
    <mergeCell ref="C10:C11"/>
    <mergeCell ref="D2:D3"/>
    <mergeCell ref="D4:D7"/>
    <mergeCell ref="D8:D9"/>
    <mergeCell ref="D10:D11"/>
    <mergeCell ref="E2:E3"/>
    <mergeCell ref="E4:E7"/>
    <mergeCell ref="E8:E9"/>
    <mergeCell ref="E10:E11"/>
    <mergeCell ref="F2:F3"/>
    <mergeCell ref="F4:F7"/>
    <mergeCell ref="F8:F9"/>
    <mergeCell ref="F10:F11"/>
    <mergeCell ref="V2:V3"/>
    <mergeCell ref="W2:W3"/>
  </mergeCells>
  <dataValidations count="1">
    <dataValidation type="list" allowBlank="1" showInputMessage="1" showErrorMessage="1" sqref="W1 W7 W4:W6 W8:W1048576">
      <formula1>"YES,NO"</formula1>
    </dataValidation>
  </dataValidations>
  <pageMargins left="0.751388888888889" right="0.751388888888889" top="1" bottom="1" header="0.5" footer="0.5"/>
  <pageSetup paperSize="9" scale="60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zoomScale="125" zoomScaleNormal="125" workbookViewId="0">
      <selection activeCell="G14" sqref="G14"/>
    </sheetView>
  </sheetViews>
  <sheetFormatPr defaultColWidth="9" defaultRowHeight="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7.5" spans="1:14">
      <c r="A1" s="3" t="s">
        <v>316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6" t="s">
        <v>317</v>
      </c>
      <c r="B2" s="27" t="s">
        <v>242</v>
      </c>
      <c r="C2" s="27" t="s">
        <v>243</v>
      </c>
      <c r="D2" s="27" t="s">
        <v>244</v>
      </c>
      <c r="E2" s="27" t="s">
        <v>245</v>
      </c>
      <c r="F2" s="27" t="s">
        <v>246</v>
      </c>
      <c r="G2" s="26" t="s">
        <v>318</v>
      </c>
      <c r="H2" s="26" t="s">
        <v>319</v>
      </c>
      <c r="I2" s="26" t="s">
        <v>320</v>
      </c>
      <c r="J2" s="26" t="s">
        <v>319</v>
      </c>
      <c r="K2" s="26" t="s">
        <v>321</v>
      </c>
      <c r="L2" s="26" t="s">
        <v>319</v>
      </c>
      <c r="M2" s="27" t="s">
        <v>286</v>
      </c>
      <c r="N2" s="27" t="s">
        <v>255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>
      <c r="A4" s="28" t="s">
        <v>317</v>
      </c>
      <c r="B4" s="29" t="s">
        <v>322</v>
      </c>
      <c r="C4" s="29" t="s">
        <v>287</v>
      </c>
      <c r="D4" s="29" t="s">
        <v>244</v>
      </c>
      <c r="E4" s="27" t="s">
        <v>245</v>
      </c>
      <c r="F4" s="27" t="s">
        <v>246</v>
      </c>
      <c r="G4" s="26" t="s">
        <v>318</v>
      </c>
      <c r="H4" s="26" t="s">
        <v>319</v>
      </c>
      <c r="I4" s="26" t="s">
        <v>320</v>
      </c>
      <c r="J4" s="26" t="s">
        <v>319</v>
      </c>
      <c r="K4" s="26" t="s">
        <v>321</v>
      </c>
      <c r="L4" s="26" t="s">
        <v>319</v>
      </c>
      <c r="M4" s="27" t="s">
        <v>286</v>
      </c>
      <c r="N4" s="27" t="s">
        <v>255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7.5" spans="1:14">
      <c r="A11" s="14" t="s">
        <v>323</v>
      </c>
      <c r="B11" s="15"/>
      <c r="C11" s="15"/>
      <c r="D11" s="16"/>
      <c r="E11" s="17"/>
      <c r="F11" s="30"/>
      <c r="G11" s="25"/>
      <c r="H11" s="30"/>
      <c r="I11" s="14" t="s">
        <v>266</v>
      </c>
      <c r="J11" s="15"/>
      <c r="K11" s="15"/>
      <c r="L11" s="15"/>
      <c r="M11" s="15"/>
      <c r="N11" s="22"/>
    </row>
    <row r="12" spans="1:14">
      <c r="A12" s="18" t="s">
        <v>324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1388888888889" right="0.751388888888889" top="1" bottom="1" header="0.5" footer="0.5"/>
  <pageSetup paperSize="9" scale="7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2"/>
  <sheetViews>
    <sheetView zoomScale="125" zoomScaleNormal="125" workbookViewId="0">
      <selection activeCell="L24" sqref="L24"/>
    </sheetView>
  </sheetViews>
  <sheetFormatPr defaultColWidth="9" defaultRowHeight="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20.625" customWidth="1"/>
    <col min="8" max="9" width="14" customWidth="1"/>
    <col min="10" max="10" width="11.5" customWidth="1"/>
  </cols>
  <sheetData>
    <row r="1" ht="27.5" spans="1:10">
      <c r="A1" s="3" t="s">
        <v>325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280</v>
      </c>
      <c r="B2" s="5" t="s">
        <v>246</v>
      </c>
      <c r="C2" s="5" t="s">
        <v>242</v>
      </c>
      <c r="D2" s="5" t="s">
        <v>243</v>
      </c>
      <c r="E2" s="5" t="s">
        <v>244</v>
      </c>
      <c r="F2" s="5" t="s">
        <v>245</v>
      </c>
      <c r="G2" s="4" t="s">
        <v>326</v>
      </c>
      <c r="H2" s="4" t="s">
        <v>327</v>
      </c>
      <c r="I2" s="4" t="s">
        <v>328</v>
      </c>
      <c r="J2" s="4" t="s">
        <v>329</v>
      </c>
      <c r="K2" s="5" t="s">
        <v>286</v>
      </c>
      <c r="L2" s="5" t="s">
        <v>255</v>
      </c>
    </row>
    <row r="3" spans="1:12">
      <c r="A3" s="9" t="s">
        <v>288</v>
      </c>
      <c r="B3" s="9" t="s">
        <v>260</v>
      </c>
      <c r="C3" s="23" t="s">
        <v>257</v>
      </c>
      <c r="D3" s="24" t="s">
        <v>258</v>
      </c>
      <c r="E3" s="24" t="s">
        <v>259</v>
      </c>
      <c r="F3" s="10" t="s">
        <v>63</v>
      </c>
      <c r="G3" s="10" t="s">
        <v>330</v>
      </c>
      <c r="H3" s="10" t="s">
        <v>331</v>
      </c>
      <c r="I3" s="10"/>
      <c r="J3" s="10"/>
      <c r="K3" s="10"/>
      <c r="L3" s="10" t="s">
        <v>261</v>
      </c>
    </row>
    <row r="4" spans="1:12">
      <c r="A4" s="9" t="s">
        <v>312</v>
      </c>
      <c r="B4" s="9" t="s">
        <v>260</v>
      </c>
      <c r="C4" s="23" t="s">
        <v>257</v>
      </c>
      <c r="D4" s="24" t="s">
        <v>258</v>
      </c>
      <c r="E4" s="24" t="s">
        <v>332</v>
      </c>
      <c r="F4" s="10" t="s">
        <v>63</v>
      </c>
      <c r="G4" s="10" t="s">
        <v>330</v>
      </c>
      <c r="H4" s="10" t="s">
        <v>331</v>
      </c>
      <c r="I4" s="10"/>
      <c r="J4" s="10"/>
      <c r="K4" s="10"/>
      <c r="L4" s="10" t="s">
        <v>261</v>
      </c>
    </row>
    <row r="5" spans="1:12">
      <c r="A5" s="9" t="s">
        <v>313</v>
      </c>
      <c r="B5" s="9" t="s">
        <v>260</v>
      </c>
      <c r="C5" s="23" t="s">
        <v>257</v>
      </c>
      <c r="D5" s="24" t="s">
        <v>258</v>
      </c>
      <c r="E5" s="24" t="s">
        <v>332</v>
      </c>
      <c r="F5" s="10" t="s">
        <v>63</v>
      </c>
      <c r="G5" s="10" t="s">
        <v>330</v>
      </c>
      <c r="H5" s="10" t="s">
        <v>331</v>
      </c>
      <c r="I5" s="10"/>
      <c r="J5" s="10"/>
      <c r="K5" s="10"/>
      <c r="L5" s="10" t="s">
        <v>261</v>
      </c>
    </row>
    <row r="6" spans="1:12">
      <c r="A6" s="9" t="s">
        <v>333</v>
      </c>
      <c r="B6" s="9" t="s">
        <v>260</v>
      </c>
      <c r="C6" s="23" t="s">
        <v>257</v>
      </c>
      <c r="D6" s="24" t="s">
        <v>258</v>
      </c>
      <c r="E6" s="24" t="s">
        <v>332</v>
      </c>
      <c r="F6" s="10" t="s">
        <v>63</v>
      </c>
      <c r="G6" s="10" t="s">
        <v>330</v>
      </c>
      <c r="H6" s="10" t="s">
        <v>331</v>
      </c>
      <c r="I6" s="10"/>
      <c r="J6" s="10"/>
      <c r="K6" s="10"/>
      <c r="L6" s="10" t="s">
        <v>261</v>
      </c>
    </row>
    <row r="7" spans="1:12">
      <c r="A7" s="9" t="s">
        <v>334</v>
      </c>
      <c r="B7" s="9" t="s">
        <v>260</v>
      </c>
      <c r="C7" s="23" t="s">
        <v>257</v>
      </c>
      <c r="D7" s="24" t="s">
        <v>258</v>
      </c>
      <c r="E7" s="24" t="s">
        <v>332</v>
      </c>
      <c r="F7" s="10" t="s">
        <v>63</v>
      </c>
      <c r="G7" s="10" t="s">
        <v>330</v>
      </c>
      <c r="H7" s="10" t="s">
        <v>331</v>
      </c>
      <c r="I7" s="10"/>
      <c r="J7" s="10"/>
      <c r="K7" s="10"/>
      <c r="L7" s="10" t="s">
        <v>261</v>
      </c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7.5" spans="1:12">
      <c r="A11" s="14" t="s">
        <v>265</v>
      </c>
      <c r="B11" s="15"/>
      <c r="C11" s="15"/>
      <c r="D11" s="15"/>
      <c r="E11" s="16"/>
      <c r="F11" s="17"/>
      <c r="G11" s="25"/>
      <c r="H11" s="14" t="s">
        <v>277</v>
      </c>
      <c r="I11" s="15"/>
      <c r="J11" s="15"/>
      <c r="K11" s="15"/>
      <c r="L11" s="22"/>
    </row>
    <row r="12" spans="1:12">
      <c r="A12" s="18" t="s">
        <v>335</v>
      </c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7 L8:L12">
      <formula1>"YES,NO"</formula1>
    </dataValidation>
  </dataValidations>
  <pageMargins left="0.751388888888889" right="0.751388888888889" top="1" bottom="1" header="0.5" footer="0.5"/>
  <pageSetup paperSize="9" scale="9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"/>
  <sheetViews>
    <sheetView zoomScale="125" zoomScaleNormal="125" workbookViewId="0">
      <selection activeCell="G24" sqref="G24"/>
    </sheetView>
  </sheetViews>
  <sheetFormatPr defaultColWidth="9" defaultRowHeight="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7.5" spans="1:9">
      <c r="A1" s="3" t="s">
        <v>336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241</v>
      </c>
      <c r="B2" s="5" t="s">
        <v>246</v>
      </c>
      <c r="C2" s="5" t="s">
        <v>287</v>
      </c>
      <c r="D2" s="5" t="s">
        <v>244</v>
      </c>
      <c r="E2" s="5" t="s">
        <v>245</v>
      </c>
      <c r="F2" s="4" t="s">
        <v>337</v>
      </c>
      <c r="G2" s="4" t="s">
        <v>270</v>
      </c>
      <c r="H2" s="6" t="s">
        <v>271</v>
      </c>
      <c r="I2" s="20" t="s">
        <v>273</v>
      </c>
    </row>
    <row r="3" s="1" customFormat="1" ht="16.5" spans="1:9">
      <c r="A3" s="4"/>
      <c r="B3" s="7"/>
      <c r="C3" s="7"/>
      <c r="D3" s="7"/>
      <c r="E3" s="7"/>
      <c r="F3" s="4" t="s">
        <v>338</v>
      </c>
      <c r="G3" s="4" t="s">
        <v>274</v>
      </c>
      <c r="H3" s="8"/>
      <c r="I3" s="21"/>
    </row>
    <row r="4" spans="1:9">
      <c r="A4" s="9">
        <v>1</v>
      </c>
      <c r="B4" s="9" t="s">
        <v>339</v>
      </c>
      <c r="C4" s="10" t="s">
        <v>299</v>
      </c>
      <c r="D4" s="10" t="s">
        <v>259</v>
      </c>
      <c r="E4" s="10" t="s">
        <v>63</v>
      </c>
      <c r="F4" s="11">
        <v>0.035</v>
      </c>
      <c r="G4" s="12">
        <v>0.005</v>
      </c>
      <c r="H4" s="13">
        <v>0.04</v>
      </c>
      <c r="I4" s="10" t="s">
        <v>261</v>
      </c>
    </row>
    <row r="5" spans="1:9">
      <c r="A5" s="9"/>
      <c r="B5" s="9"/>
      <c r="C5" s="9"/>
      <c r="D5" s="9"/>
      <c r="E5" s="9"/>
      <c r="F5" s="9"/>
      <c r="G5" s="9"/>
      <c r="H5" s="9"/>
      <c r="I5" s="9"/>
    </row>
    <row r="6" spans="1:9">
      <c r="A6" s="9"/>
      <c r="B6" s="9"/>
      <c r="C6" s="9"/>
      <c r="D6" s="9"/>
      <c r="E6" s="9"/>
      <c r="F6" s="9"/>
      <c r="G6" s="9"/>
      <c r="H6" s="9"/>
      <c r="I6" s="9"/>
    </row>
    <row r="7" spans="1:9">
      <c r="A7" s="9"/>
      <c r="B7" s="9"/>
      <c r="C7" s="9"/>
      <c r="D7" s="9"/>
      <c r="E7" s="9"/>
      <c r="F7" s="9"/>
      <c r="G7" s="9"/>
      <c r="H7" s="9"/>
      <c r="I7" s="9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="2" customFormat="1" ht="17.5" spans="1:9">
      <c r="A9" s="14" t="s">
        <v>265</v>
      </c>
      <c r="B9" s="15"/>
      <c r="C9" s="15"/>
      <c r="D9" s="16"/>
      <c r="E9" s="17"/>
      <c r="F9" s="14" t="s">
        <v>277</v>
      </c>
      <c r="G9" s="15"/>
      <c r="H9" s="16"/>
      <c r="I9" s="22"/>
    </row>
    <row r="10" spans="1:9">
      <c r="A10" s="18" t="s">
        <v>340</v>
      </c>
      <c r="B10" s="18"/>
      <c r="C10" s="19"/>
      <c r="D10" s="19"/>
      <c r="E10" s="19"/>
      <c r="F10" s="19"/>
      <c r="G10" s="19"/>
      <c r="H10" s="19"/>
      <c r="I10" s="19"/>
    </row>
  </sheetData>
  <mergeCells count="11">
    <mergeCell ref="A1:I1"/>
    <mergeCell ref="A9:D9"/>
    <mergeCell ref="F9:H9"/>
    <mergeCell ref="A10:I10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4 I5:I1048576">
      <formula1>"YES,NO"</formula1>
    </dataValidation>
  </dataValidations>
  <pageMargins left="0.751388888888889" right="0.751388888888889" top="1" bottom="1" header="0.5" footer="0.5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3" workbookViewId="0">
      <selection activeCell="G9" sqref="G9"/>
    </sheetView>
  </sheetViews>
  <sheetFormatPr defaultColWidth="11" defaultRowHeight="1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.75"/>
    <row r="2" ht="41.1" customHeight="1" spans="2:9">
      <c r="B2" s="344" t="s">
        <v>35</v>
      </c>
      <c r="C2" s="345"/>
      <c r="D2" s="345"/>
      <c r="E2" s="345"/>
      <c r="F2" s="345"/>
      <c r="G2" s="345"/>
      <c r="H2" s="345"/>
      <c r="I2" s="359"/>
    </row>
    <row r="3" ht="27.95" customHeight="1" spans="2:9">
      <c r="B3" s="346"/>
      <c r="C3" s="347"/>
      <c r="D3" s="348" t="s">
        <v>36</v>
      </c>
      <c r="E3" s="349"/>
      <c r="F3" s="350" t="s">
        <v>37</v>
      </c>
      <c r="G3" s="351"/>
      <c r="H3" s="348" t="s">
        <v>38</v>
      </c>
      <c r="I3" s="360"/>
    </row>
    <row r="4" ht="27.95" customHeight="1" spans="2:9">
      <c r="B4" s="346" t="s">
        <v>39</v>
      </c>
      <c r="C4" s="347" t="s">
        <v>40</v>
      </c>
      <c r="D4" s="347" t="s">
        <v>41</v>
      </c>
      <c r="E4" s="347" t="s">
        <v>42</v>
      </c>
      <c r="F4" s="352" t="s">
        <v>41</v>
      </c>
      <c r="G4" s="352" t="s">
        <v>42</v>
      </c>
      <c r="H4" s="347" t="s">
        <v>41</v>
      </c>
      <c r="I4" s="361" t="s">
        <v>42</v>
      </c>
    </row>
    <row r="5" ht="27.95" customHeight="1" spans="2:9">
      <c r="B5" s="353" t="s">
        <v>43</v>
      </c>
      <c r="C5" s="9">
        <v>13</v>
      </c>
      <c r="D5" s="9">
        <v>0</v>
      </c>
      <c r="E5" s="9">
        <v>1</v>
      </c>
      <c r="F5" s="354">
        <v>0</v>
      </c>
      <c r="G5" s="354">
        <v>1</v>
      </c>
      <c r="H5" s="9">
        <v>1</v>
      </c>
      <c r="I5" s="362">
        <v>2</v>
      </c>
    </row>
    <row r="6" ht="27.95" customHeight="1" spans="2:9">
      <c r="B6" s="353" t="s">
        <v>44</v>
      </c>
      <c r="C6" s="9">
        <v>20</v>
      </c>
      <c r="D6" s="9">
        <v>0</v>
      </c>
      <c r="E6" s="9">
        <v>1</v>
      </c>
      <c r="F6" s="354">
        <v>1</v>
      </c>
      <c r="G6" s="354">
        <v>2</v>
      </c>
      <c r="H6" s="9">
        <v>2</v>
      </c>
      <c r="I6" s="362">
        <v>3</v>
      </c>
    </row>
    <row r="7" ht="27.95" customHeight="1" spans="2:9">
      <c r="B7" s="353" t="s">
        <v>45</v>
      </c>
      <c r="C7" s="9">
        <v>32</v>
      </c>
      <c r="D7" s="9">
        <v>0</v>
      </c>
      <c r="E7" s="9">
        <v>1</v>
      </c>
      <c r="F7" s="354">
        <v>2</v>
      </c>
      <c r="G7" s="354">
        <v>3</v>
      </c>
      <c r="H7" s="9">
        <v>3</v>
      </c>
      <c r="I7" s="362">
        <v>4</v>
      </c>
    </row>
    <row r="8" ht="27.95" customHeight="1" spans="2:9">
      <c r="B8" s="353" t="s">
        <v>46</v>
      </c>
      <c r="C8" s="9">
        <v>50</v>
      </c>
      <c r="D8" s="9">
        <v>1</v>
      </c>
      <c r="E8" s="9">
        <v>2</v>
      </c>
      <c r="F8" s="354">
        <v>3</v>
      </c>
      <c r="G8" s="354">
        <v>4</v>
      </c>
      <c r="H8" s="9">
        <v>5</v>
      </c>
      <c r="I8" s="362">
        <v>6</v>
      </c>
    </row>
    <row r="9" ht="27.95" customHeight="1" spans="2:9">
      <c r="B9" s="353" t="s">
        <v>47</v>
      </c>
      <c r="C9" s="9">
        <v>80</v>
      </c>
      <c r="D9" s="9">
        <v>2</v>
      </c>
      <c r="E9" s="9">
        <v>3</v>
      </c>
      <c r="F9" s="354">
        <v>5</v>
      </c>
      <c r="G9" s="354">
        <v>6</v>
      </c>
      <c r="H9" s="9">
        <v>7</v>
      </c>
      <c r="I9" s="362">
        <v>8</v>
      </c>
    </row>
    <row r="10" ht="27.95" customHeight="1" spans="2:9">
      <c r="B10" s="353" t="s">
        <v>48</v>
      </c>
      <c r="C10" s="9">
        <v>125</v>
      </c>
      <c r="D10" s="9">
        <v>3</v>
      </c>
      <c r="E10" s="9">
        <v>4</v>
      </c>
      <c r="F10" s="354">
        <v>7</v>
      </c>
      <c r="G10" s="354">
        <v>8</v>
      </c>
      <c r="H10" s="9">
        <v>10</v>
      </c>
      <c r="I10" s="362">
        <v>11</v>
      </c>
    </row>
    <row r="11" ht="27.95" customHeight="1" spans="2:9">
      <c r="B11" s="353" t="s">
        <v>49</v>
      </c>
      <c r="C11" s="9">
        <v>200</v>
      </c>
      <c r="D11" s="9">
        <v>5</v>
      </c>
      <c r="E11" s="9">
        <v>6</v>
      </c>
      <c r="F11" s="354">
        <v>10</v>
      </c>
      <c r="G11" s="354">
        <v>11</v>
      </c>
      <c r="H11" s="9">
        <v>14</v>
      </c>
      <c r="I11" s="362">
        <v>15</v>
      </c>
    </row>
    <row r="12" ht="27.95" customHeight="1" spans="2:9">
      <c r="B12" s="355" t="s">
        <v>50</v>
      </c>
      <c r="C12" s="356">
        <v>315</v>
      </c>
      <c r="D12" s="356">
        <v>7</v>
      </c>
      <c r="E12" s="356">
        <v>8</v>
      </c>
      <c r="F12" s="357">
        <v>14</v>
      </c>
      <c r="G12" s="357">
        <v>15</v>
      </c>
      <c r="H12" s="356">
        <v>21</v>
      </c>
      <c r="I12" s="363">
        <v>22</v>
      </c>
    </row>
    <row r="14" spans="2:4">
      <c r="B14" s="358" t="s">
        <v>51</v>
      </c>
      <c r="C14" s="358"/>
      <c r="D14" s="358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1"/>
  <sheetViews>
    <sheetView view="pageBreakPreview" zoomScaleNormal="125" workbookViewId="0">
      <selection activeCell="B8" sqref="B8:C8"/>
    </sheetView>
  </sheetViews>
  <sheetFormatPr defaultColWidth="10.375" defaultRowHeight="16.5" customHeight="1"/>
  <cols>
    <col min="1" max="1" width="11.125" style="177" customWidth="1"/>
    <col min="2" max="9" width="10.375" style="177"/>
    <col min="10" max="10" width="8.875" style="177" customWidth="1"/>
    <col min="11" max="11" width="12" style="177" customWidth="1"/>
    <col min="12" max="16384" width="10.375" style="177"/>
  </cols>
  <sheetData>
    <row r="1" ht="21.75" spans="1:11">
      <c r="A1" s="280" t="s">
        <v>52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</row>
    <row r="2" ht="15.75" spans="1:11">
      <c r="A2" s="179" t="s">
        <v>53</v>
      </c>
      <c r="B2" s="180" t="s">
        <v>54</v>
      </c>
      <c r="C2" s="180"/>
      <c r="D2" s="181" t="s">
        <v>55</v>
      </c>
      <c r="E2" s="181"/>
      <c r="F2" s="180" t="s">
        <v>56</v>
      </c>
      <c r="G2" s="180"/>
      <c r="H2" s="182" t="s">
        <v>57</v>
      </c>
      <c r="I2" s="255" t="s">
        <v>58</v>
      </c>
      <c r="J2" s="255"/>
      <c r="K2" s="256"/>
    </row>
    <row r="3" ht="15" spans="1:11">
      <c r="A3" s="183" t="s">
        <v>59</v>
      </c>
      <c r="B3" s="184"/>
      <c r="C3" s="185"/>
      <c r="D3" s="186" t="s">
        <v>60</v>
      </c>
      <c r="E3" s="187"/>
      <c r="F3" s="187"/>
      <c r="G3" s="188"/>
      <c r="H3" s="186" t="s">
        <v>61</v>
      </c>
      <c r="I3" s="187"/>
      <c r="J3" s="187"/>
      <c r="K3" s="188"/>
    </row>
    <row r="4" ht="15" spans="1:11">
      <c r="A4" s="189" t="s">
        <v>62</v>
      </c>
      <c r="B4" s="196" t="s">
        <v>63</v>
      </c>
      <c r="C4" s="197"/>
      <c r="D4" s="189" t="s">
        <v>64</v>
      </c>
      <c r="E4" s="192"/>
      <c r="F4" s="193">
        <v>45387</v>
      </c>
      <c r="G4" s="194"/>
      <c r="H4" s="189" t="s">
        <v>65</v>
      </c>
      <c r="I4" s="192"/>
      <c r="J4" s="196" t="s">
        <v>66</v>
      </c>
      <c r="K4" s="197" t="s">
        <v>67</v>
      </c>
    </row>
    <row r="5" ht="15" spans="1:11">
      <c r="A5" s="195" t="s">
        <v>68</v>
      </c>
      <c r="B5" s="196" t="s">
        <v>69</v>
      </c>
      <c r="C5" s="197"/>
      <c r="D5" s="189" t="s">
        <v>70</v>
      </c>
      <c r="E5" s="192"/>
      <c r="F5" s="193">
        <v>45377</v>
      </c>
      <c r="G5" s="194"/>
      <c r="H5" s="189" t="s">
        <v>71</v>
      </c>
      <c r="I5" s="192"/>
      <c r="J5" s="196" t="s">
        <v>66</v>
      </c>
      <c r="K5" s="197" t="s">
        <v>67</v>
      </c>
    </row>
    <row r="6" ht="15" spans="1:11">
      <c r="A6" s="189" t="s">
        <v>72</v>
      </c>
      <c r="B6" s="198">
        <v>1</v>
      </c>
      <c r="C6" s="199">
        <v>4</v>
      </c>
      <c r="D6" s="195" t="s">
        <v>73</v>
      </c>
      <c r="E6" s="217"/>
      <c r="F6" s="193">
        <v>45379</v>
      </c>
      <c r="G6" s="194"/>
      <c r="H6" s="189" t="s">
        <v>74</v>
      </c>
      <c r="I6" s="192"/>
      <c r="J6" s="196" t="s">
        <v>66</v>
      </c>
      <c r="K6" s="197" t="s">
        <v>67</v>
      </c>
    </row>
    <row r="7" ht="15" spans="1:11">
      <c r="A7" s="189" t="s">
        <v>75</v>
      </c>
      <c r="B7" s="281">
        <v>150</v>
      </c>
      <c r="C7" s="282"/>
      <c r="D7" s="195" t="s">
        <v>76</v>
      </c>
      <c r="E7" s="216"/>
      <c r="F7" s="193">
        <v>45383</v>
      </c>
      <c r="G7" s="194"/>
      <c r="H7" s="189" t="s">
        <v>77</v>
      </c>
      <c r="I7" s="192"/>
      <c r="J7" s="196" t="s">
        <v>66</v>
      </c>
      <c r="K7" s="197" t="s">
        <v>67</v>
      </c>
    </row>
    <row r="8" ht="27.95" customHeight="1" spans="1:11">
      <c r="A8" s="202" t="s">
        <v>78</v>
      </c>
      <c r="B8" s="203" t="s">
        <v>79</v>
      </c>
      <c r="C8" s="204"/>
      <c r="D8" s="205" t="s">
        <v>80</v>
      </c>
      <c r="E8" s="206"/>
      <c r="F8" s="193">
        <v>45385</v>
      </c>
      <c r="G8" s="194"/>
      <c r="H8" s="205" t="s">
        <v>81</v>
      </c>
      <c r="I8" s="206"/>
      <c r="J8" s="226" t="s">
        <v>66</v>
      </c>
      <c r="K8" s="265" t="s">
        <v>67</v>
      </c>
    </row>
    <row r="9" ht="15.75" spans="1:11">
      <c r="A9" s="283" t="s">
        <v>82</v>
      </c>
      <c r="B9" s="284"/>
      <c r="C9" s="284"/>
      <c r="D9" s="284"/>
      <c r="E9" s="284"/>
      <c r="F9" s="284"/>
      <c r="G9" s="284"/>
      <c r="H9" s="284"/>
      <c r="I9" s="284"/>
      <c r="J9" s="284"/>
      <c r="K9" s="326"/>
    </row>
    <row r="10" ht="15.75" spans="1:11">
      <c r="A10" s="285" t="s">
        <v>83</v>
      </c>
      <c r="B10" s="286"/>
      <c r="C10" s="286"/>
      <c r="D10" s="286"/>
      <c r="E10" s="286"/>
      <c r="F10" s="286"/>
      <c r="G10" s="286"/>
      <c r="H10" s="286"/>
      <c r="I10" s="286"/>
      <c r="J10" s="286"/>
      <c r="K10" s="327"/>
    </row>
    <row r="11" ht="15" spans="1:11">
      <c r="A11" s="287" t="s">
        <v>84</v>
      </c>
      <c r="B11" s="288" t="s">
        <v>85</v>
      </c>
      <c r="C11" s="289" t="s">
        <v>86</v>
      </c>
      <c r="D11" s="290"/>
      <c r="E11" s="291" t="s">
        <v>87</v>
      </c>
      <c r="F11" s="288" t="s">
        <v>85</v>
      </c>
      <c r="G11" s="289" t="s">
        <v>86</v>
      </c>
      <c r="H11" s="289" t="s">
        <v>88</v>
      </c>
      <c r="I11" s="291" t="s">
        <v>89</v>
      </c>
      <c r="J11" s="288" t="s">
        <v>85</v>
      </c>
      <c r="K11" s="328" t="s">
        <v>86</v>
      </c>
    </row>
    <row r="12" ht="15" spans="1:11">
      <c r="A12" s="195" t="s">
        <v>90</v>
      </c>
      <c r="B12" s="215" t="s">
        <v>85</v>
      </c>
      <c r="C12" s="196" t="s">
        <v>86</v>
      </c>
      <c r="D12" s="216"/>
      <c r="E12" s="217" t="s">
        <v>91</v>
      </c>
      <c r="F12" s="215" t="s">
        <v>85</v>
      </c>
      <c r="G12" s="196" t="s">
        <v>86</v>
      </c>
      <c r="H12" s="196" t="s">
        <v>88</v>
      </c>
      <c r="I12" s="217" t="s">
        <v>92</v>
      </c>
      <c r="J12" s="215" t="s">
        <v>85</v>
      </c>
      <c r="K12" s="197" t="s">
        <v>86</v>
      </c>
    </row>
    <row r="13" ht="15" spans="1:11">
      <c r="A13" s="195" t="s">
        <v>93</v>
      </c>
      <c r="B13" s="215" t="s">
        <v>85</v>
      </c>
      <c r="C13" s="196" t="s">
        <v>86</v>
      </c>
      <c r="D13" s="216"/>
      <c r="E13" s="217" t="s">
        <v>94</v>
      </c>
      <c r="F13" s="196" t="s">
        <v>95</v>
      </c>
      <c r="G13" s="196" t="s">
        <v>96</v>
      </c>
      <c r="H13" s="196" t="s">
        <v>88</v>
      </c>
      <c r="I13" s="217" t="s">
        <v>97</v>
      </c>
      <c r="J13" s="215" t="s">
        <v>85</v>
      </c>
      <c r="K13" s="197" t="s">
        <v>86</v>
      </c>
    </row>
    <row r="14" ht="15.75" spans="1:11">
      <c r="A14" s="205" t="s">
        <v>98</v>
      </c>
      <c r="B14" s="206"/>
      <c r="C14" s="206"/>
      <c r="D14" s="206"/>
      <c r="E14" s="206"/>
      <c r="F14" s="206"/>
      <c r="G14" s="206"/>
      <c r="H14" s="206"/>
      <c r="I14" s="206"/>
      <c r="J14" s="206"/>
      <c r="K14" s="258"/>
    </row>
    <row r="15" ht="15.75" spans="1:11">
      <c r="A15" s="285" t="s">
        <v>99</v>
      </c>
      <c r="B15" s="286"/>
      <c r="C15" s="286"/>
      <c r="D15" s="286"/>
      <c r="E15" s="286"/>
      <c r="F15" s="286"/>
      <c r="G15" s="286"/>
      <c r="H15" s="286"/>
      <c r="I15" s="286"/>
      <c r="J15" s="286"/>
      <c r="K15" s="327"/>
    </row>
    <row r="16" ht="15" spans="1:11">
      <c r="A16" s="292" t="s">
        <v>100</v>
      </c>
      <c r="B16" s="289" t="s">
        <v>95</v>
      </c>
      <c r="C16" s="289" t="s">
        <v>96</v>
      </c>
      <c r="D16" s="293"/>
      <c r="E16" s="294" t="s">
        <v>101</v>
      </c>
      <c r="F16" s="289" t="s">
        <v>95</v>
      </c>
      <c r="G16" s="289" t="s">
        <v>96</v>
      </c>
      <c r="H16" s="295"/>
      <c r="I16" s="294" t="s">
        <v>102</v>
      </c>
      <c r="J16" s="289" t="s">
        <v>95</v>
      </c>
      <c r="K16" s="328" t="s">
        <v>96</v>
      </c>
    </row>
    <row r="17" customHeight="1" spans="1:22">
      <c r="A17" s="200" t="s">
        <v>103</v>
      </c>
      <c r="B17" s="196" t="s">
        <v>95</v>
      </c>
      <c r="C17" s="196" t="s">
        <v>96</v>
      </c>
      <c r="D17" s="190"/>
      <c r="E17" s="232" t="s">
        <v>104</v>
      </c>
      <c r="F17" s="196" t="s">
        <v>95</v>
      </c>
      <c r="G17" s="196" t="s">
        <v>96</v>
      </c>
      <c r="H17" s="296"/>
      <c r="I17" s="232" t="s">
        <v>105</v>
      </c>
      <c r="J17" s="196" t="s">
        <v>95</v>
      </c>
      <c r="K17" s="197" t="s">
        <v>96</v>
      </c>
      <c r="L17" s="329"/>
      <c r="M17" s="329"/>
      <c r="N17" s="329"/>
      <c r="O17" s="329"/>
      <c r="P17" s="329"/>
      <c r="Q17" s="329"/>
      <c r="R17" s="329"/>
      <c r="S17" s="329"/>
      <c r="T17" s="329"/>
      <c r="U17" s="329"/>
      <c r="V17" s="329"/>
    </row>
    <row r="18" ht="18" customHeight="1" spans="1:11">
      <c r="A18" s="297" t="s">
        <v>106</v>
      </c>
      <c r="B18" s="298"/>
      <c r="C18" s="298"/>
      <c r="D18" s="298"/>
      <c r="E18" s="298"/>
      <c r="F18" s="298"/>
      <c r="G18" s="298"/>
      <c r="H18" s="298"/>
      <c r="I18" s="298"/>
      <c r="J18" s="298"/>
      <c r="K18" s="330"/>
    </row>
    <row r="19" s="279" customFormat="1" ht="18" customHeight="1" spans="1:11">
      <c r="A19" s="285" t="s">
        <v>107</v>
      </c>
      <c r="B19" s="286"/>
      <c r="C19" s="286"/>
      <c r="D19" s="286"/>
      <c r="E19" s="286"/>
      <c r="F19" s="286"/>
      <c r="G19" s="286"/>
      <c r="H19" s="286"/>
      <c r="I19" s="286"/>
      <c r="J19" s="286"/>
      <c r="K19" s="327"/>
    </row>
    <row r="20" customHeight="1" spans="1:11">
      <c r="A20" s="299" t="s">
        <v>108</v>
      </c>
      <c r="B20" s="300"/>
      <c r="C20" s="300"/>
      <c r="D20" s="300"/>
      <c r="E20" s="300"/>
      <c r="F20" s="300"/>
      <c r="G20" s="300"/>
      <c r="H20" s="300"/>
      <c r="I20" s="300"/>
      <c r="J20" s="300"/>
      <c r="K20" s="331"/>
    </row>
    <row r="21" ht="21.75" customHeight="1" spans="1:11">
      <c r="A21" s="301" t="s">
        <v>109</v>
      </c>
      <c r="B21" s="302" t="s">
        <v>110</v>
      </c>
      <c r="C21" s="302" t="s">
        <v>111</v>
      </c>
      <c r="D21" s="302" t="s">
        <v>112</v>
      </c>
      <c r="E21" s="302" t="s">
        <v>113</v>
      </c>
      <c r="F21" s="302" t="s">
        <v>114</v>
      </c>
      <c r="G21" s="302" t="s">
        <v>115</v>
      </c>
      <c r="H21" s="302"/>
      <c r="I21" s="302"/>
      <c r="J21" s="302"/>
      <c r="K21" s="268" t="s">
        <v>116</v>
      </c>
    </row>
    <row r="22" customHeight="1" spans="1:11">
      <c r="A22" s="201" t="s">
        <v>117</v>
      </c>
      <c r="B22" s="303" t="s">
        <v>95</v>
      </c>
      <c r="C22" s="303" t="s">
        <v>95</v>
      </c>
      <c r="D22" s="303" t="s">
        <v>95</v>
      </c>
      <c r="E22" s="303" t="s">
        <v>95</v>
      </c>
      <c r="F22" s="303"/>
      <c r="G22" s="303"/>
      <c r="H22" s="303"/>
      <c r="I22" s="303"/>
      <c r="J22" s="303"/>
      <c r="K22" s="332"/>
    </row>
    <row r="23" customHeight="1" spans="1:11">
      <c r="A23" s="201"/>
      <c r="B23" s="303"/>
      <c r="C23" s="303"/>
      <c r="D23" s="303"/>
      <c r="E23" s="303"/>
      <c r="F23" s="303"/>
      <c r="G23" s="303"/>
      <c r="H23" s="303"/>
      <c r="I23" s="303"/>
      <c r="J23" s="303"/>
      <c r="K23" s="333"/>
    </row>
    <row r="24" customHeight="1" spans="1:11">
      <c r="A24" s="201"/>
      <c r="B24" s="303"/>
      <c r="C24" s="303"/>
      <c r="D24" s="303"/>
      <c r="E24" s="303"/>
      <c r="F24" s="303"/>
      <c r="G24" s="303"/>
      <c r="H24" s="303"/>
      <c r="I24" s="303"/>
      <c r="J24" s="303"/>
      <c r="K24" s="333"/>
    </row>
    <row r="25" customHeight="1" spans="1:11">
      <c r="A25" s="201"/>
      <c r="B25" s="303"/>
      <c r="C25" s="303"/>
      <c r="D25" s="303"/>
      <c r="E25" s="303"/>
      <c r="F25" s="303"/>
      <c r="G25" s="303"/>
      <c r="H25" s="303"/>
      <c r="I25" s="303"/>
      <c r="J25" s="303"/>
      <c r="K25" s="333"/>
    </row>
    <row r="26" customHeight="1" spans="1:11">
      <c r="A26" s="201"/>
      <c r="B26" s="303"/>
      <c r="C26" s="303"/>
      <c r="D26" s="303"/>
      <c r="E26" s="303"/>
      <c r="F26" s="303"/>
      <c r="G26" s="303"/>
      <c r="H26" s="303"/>
      <c r="I26" s="303"/>
      <c r="J26" s="303"/>
      <c r="K26" s="333"/>
    </row>
    <row r="27" ht="18" customHeight="1" spans="1:11">
      <c r="A27" s="304" t="s">
        <v>118</v>
      </c>
      <c r="B27" s="305"/>
      <c r="C27" s="305"/>
      <c r="D27" s="305"/>
      <c r="E27" s="305"/>
      <c r="F27" s="305"/>
      <c r="G27" s="305"/>
      <c r="H27" s="305"/>
      <c r="I27" s="305"/>
      <c r="J27" s="305"/>
      <c r="K27" s="334"/>
    </row>
    <row r="28" ht="18.75" customHeight="1" spans="1:11">
      <c r="A28" s="306" t="s">
        <v>119</v>
      </c>
      <c r="B28" s="307"/>
      <c r="C28" s="307"/>
      <c r="D28" s="307"/>
      <c r="E28" s="307"/>
      <c r="F28" s="307"/>
      <c r="G28" s="307"/>
      <c r="H28" s="307"/>
      <c r="I28" s="307"/>
      <c r="J28" s="307"/>
      <c r="K28" s="335"/>
    </row>
    <row r="29" ht="18.75" customHeight="1" spans="1:11">
      <c r="A29" s="308"/>
      <c r="B29" s="309"/>
      <c r="C29" s="309"/>
      <c r="D29" s="309"/>
      <c r="E29" s="309"/>
      <c r="F29" s="309"/>
      <c r="G29" s="309"/>
      <c r="H29" s="309"/>
      <c r="I29" s="309"/>
      <c r="J29" s="309"/>
      <c r="K29" s="336"/>
    </row>
    <row r="30" ht="18" customHeight="1" spans="1:11">
      <c r="A30" s="304" t="s">
        <v>120</v>
      </c>
      <c r="B30" s="305"/>
      <c r="C30" s="305"/>
      <c r="D30" s="305"/>
      <c r="E30" s="305"/>
      <c r="F30" s="305"/>
      <c r="G30" s="305"/>
      <c r="H30" s="305"/>
      <c r="I30" s="305"/>
      <c r="J30" s="305"/>
      <c r="K30" s="334"/>
    </row>
    <row r="31" ht="15" spans="1:11">
      <c r="A31" s="310" t="s">
        <v>121</v>
      </c>
      <c r="B31" s="311"/>
      <c r="C31" s="311"/>
      <c r="D31" s="311"/>
      <c r="E31" s="311"/>
      <c r="F31" s="311"/>
      <c r="G31" s="311"/>
      <c r="H31" s="311"/>
      <c r="I31" s="311"/>
      <c r="J31" s="311"/>
      <c r="K31" s="337"/>
    </row>
    <row r="32" ht="15.75" spans="1:11">
      <c r="A32" s="116" t="s">
        <v>122</v>
      </c>
      <c r="B32" s="118"/>
      <c r="C32" s="196" t="s">
        <v>66</v>
      </c>
      <c r="D32" s="196" t="s">
        <v>67</v>
      </c>
      <c r="E32" s="312" t="s">
        <v>123</v>
      </c>
      <c r="F32" s="313"/>
      <c r="G32" s="313"/>
      <c r="H32" s="313"/>
      <c r="I32" s="313"/>
      <c r="J32" s="313"/>
      <c r="K32" s="338"/>
    </row>
    <row r="33" ht="15.75" spans="1:11">
      <c r="A33" s="314" t="s">
        <v>124</v>
      </c>
      <c r="B33" s="314"/>
      <c r="C33" s="314"/>
      <c r="D33" s="314"/>
      <c r="E33" s="314"/>
      <c r="F33" s="314"/>
      <c r="G33" s="314"/>
      <c r="H33" s="314"/>
      <c r="I33" s="314"/>
      <c r="J33" s="314"/>
      <c r="K33" s="314"/>
    </row>
    <row r="34" ht="15" spans="1:11">
      <c r="A34" s="315" t="s">
        <v>125</v>
      </c>
      <c r="B34" s="316"/>
      <c r="C34" s="316"/>
      <c r="D34" s="316"/>
      <c r="E34" s="316"/>
      <c r="F34" s="316"/>
      <c r="G34" s="316"/>
      <c r="H34" s="316"/>
      <c r="I34" s="316"/>
      <c r="J34" s="316"/>
      <c r="K34" s="339"/>
    </row>
    <row r="35" ht="15" spans="1:11">
      <c r="A35" s="239" t="s">
        <v>126</v>
      </c>
      <c r="B35" s="240"/>
      <c r="C35" s="240"/>
      <c r="D35" s="240"/>
      <c r="E35" s="240"/>
      <c r="F35" s="240"/>
      <c r="G35" s="240"/>
      <c r="H35" s="240"/>
      <c r="I35" s="240"/>
      <c r="J35" s="240"/>
      <c r="K35" s="271"/>
    </row>
    <row r="36" ht="15" spans="1:11">
      <c r="A36" s="239" t="s">
        <v>127</v>
      </c>
      <c r="B36" s="240"/>
      <c r="C36" s="240"/>
      <c r="D36" s="240"/>
      <c r="E36" s="240"/>
      <c r="F36" s="240"/>
      <c r="G36" s="240"/>
      <c r="H36" s="240"/>
      <c r="I36" s="240"/>
      <c r="J36" s="240"/>
      <c r="K36" s="271"/>
    </row>
    <row r="37" ht="15" spans="1:11">
      <c r="A37" s="239"/>
      <c r="B37" s="240"/>
      <c r="C37" s="240"/>
      <c r="D37" s="240"/>
      <c r="E37" s="240"/>
      <c r="F37" s="240"/>
      <c r="G37" s="240"/>
      <c r="H37" s="240"/>
      <c r="I37" s="240"/>
      <c r="J37" s="240"/>
      <c r="K37" s="271"/>
    </row>
    <row r="38" ht="15" spans="1:11">
      <c r="A38" s="239"/>
      <c r="B38" s="240"/>
      <c r="C38" s="240"/>
      <c r="D38" s="240"/>
      <c r="E38" s="240"/>
      <c r="F38" s="240"/>
      <c r="G38" s="240"/>
      <c r="H38" s="240"/>
      <c r="I38" s="240"/>
      <c r="J38" s="240"/>
      <c r="K38" s="271"/>
    </row>
    <row r="39" ht="15" spans="1:11">
      <c r="A39" s="239"/>
      <c r="B39" s="240"/>
      <c r="C39" s="240"/>
      <c r="D39" s="240"/>
      <c r="E39" s="240"/>
      <c r="F39" s="240"/>
      <c r="G39" s="240"/>
      <c r="H39" s="240"/>
      <c r="I39" s="240"/>
      <c r="J39" s="240"/>
      <c r="K39" s="271"/>
    </row>
    <row r="40" ht="15" spans="1:11">
      <c r="A40" s="239"/>
      <c r="B40" s="240"/>
      <c r="C40" s="240"/>
      <c r="D40" s="240"/>
      <c r="E40" s="240"/>
      <c r="F40" s="240"/>
      <c r="G40" s="240"/>
      <c r="H40" s="240"/>
      <c r="I40" s="240"/>
      <c r="J40" s="240"/>
      <c r="K40" s="271"/>
    </row>
    <row r="41" ht="15.75" spans="1:11">
      <c r="A41" s="234" t="s">
        <v>128</v>
      </c>
      <c r="B41" s="235"/>
      <c r="C41" s="235"/>
      <c r="D41" s="235"/>
      <c r="E41" s="235"/>
      <c r="F41" s="235"/>
      <c r="G41" s="235"/>
      <c r="H41" s="235"/>
      <c r="I41" s="235"/>
      <c r="J41" s="235"/>
      <c r="K41" s="269"/>
    </row>
    <row r="42" ht="15.75" spans="1:11">
      <c r="A42" s="285" t="s">
        <v>129</v>
      </c>
      <c r="B42" s="286"/>
      <c r="C42" s="286"/>
      <c r="D42" s="286"/>
      <c r="E42" s="286"/>
      <c r="F42" s="286"/>
      <c r="G42" s="286"/>
      <c r="H42" s="286"/>
      <c r="I42" s="286"/>
      <c r="J42" s="286"/>
      <c r="K42" s="327"/>
    </row>
    <row r="43" ht="15" spans="1:11">
      <c r="A43" s="292" t="s">
        <v>130</v>
      </c>
      <c r="B43" s="289" t="s">
        <v>95</v>
      </c>
      <c r="C43" s="289" t="s">
        <v>96</v>
      </c>
      <c r="D43" s="289" t="s">
        <v>88</v>
      </c>
      <c r="E43" s="294" t="s">
        <v>131</v>
      </c>
      <c r="F43" s="289" t="s">
        <v>95</v>
      </c>
      <c r="G43" s="289" t="s">
        <v>96</v>
      </c>
      <c r="H43" s="289" t="s">
        <v>88</v>
      </c>
      <c r="I43" s="294" t="s">
        <v>132</v>
      </c>
      <c r="J43" s="289" t="s">
        <v>95</v>
      </c>
      <c r="K43" s="328" t="s">
        <v>96</v>
      </c>
    </row>
    <row r="44" ht="15" spans="1:11">
      <c r="A44" s="200" t="s">
        <v>87</v>
      </c>
      <c r="B44" s="196" t="s">
        <v>95</v>
      </c>
      <c r="C44" s="196" t="s">
        <v>96</v>
      </c>
      <c r="D44" s="196" t="s">
        <v>88</v>
      </c>
      <c r="E44" s="232" t="s">
        <v>94</v>
      </c>
      <c r="F44" s="196" t="s">
        <v>95</v>
      </c>
      <c r="G44" s="196" t="s">
        <v>96</v>
      </c>
      <c r="H44" s="196" t="s">
        <v>88</v>
      </c>
      <c r="I44" s="232" t="s">
        <v>105</v>
      </c>
      <c r="J44" s="196" t="s">
        <v>95</v>
      </c>
      <c r="K44" s="197" t="s">
        <v>96</v>
      </c>
    </row>
    <row r="45" ht="15.75" spans="1:11">
      <c r="A45" s="205" t="s">
        <v>98</v>
      </c>
      <c r="B45" s="206"/>
      <c r="C45" s="206"/>
      <c r="D45" s="206"/>
      <c r="E45" s="206"/>
      <c r="F45" s="206"/>
      <c r="G45" s="206"/>
      <c r="H45" s="206"/>
      <c r="I45" s="206"/>
      <c r="J45" s="206"/>
      <c r="K45" s="258"/>
    </row>
    <row r="46" ht="15.75" spans="1:11">
      <c r="A46" s="314" t="s">
        <v>133</v>
      </c>
      <c r="B46" s="314"/>
      <c r="C46" s="314"/>
      <c r="D46" s="314"/>
      <c r="E46" s="314"/>
      <c r="F46" s="314"/>
      <c r="G46" s="314"/>
      <c r="H46" s="314"/>
      <c r="I46" s="314"/>
      <c r="J46" s="314"/>
      <c r="K46" s="314"/>
    </row>
    <row r="47" ht="15.75" spans="1:11">
      <c r="A47" s="315"/>
      <c r="B47" s="316"/>
      <c r="C47" s="316"/>
      <c r="D47" s="316"/>
      <c r="E47" s="316"/>
      <c r="F47" s="316"/>
      <c r="G47" s="316"/>
      <c r="H47" s="316"/>
      <c r="I47" s="316"/>
      <c r="J47" s="316"/>
      <c r="K47" s="339"/>
    </row>
    <row r="48" ht="15.75" spans="1:11">
      <c r="A48" s="317" t="s">
        <v>134</v>
      </c>
      <c r="B48" s="318" t="s">
        <v>135</v>
      </c>
      <c r="C48" s="318"/>
      <c r="D48" s="319" t="s">
        <v>136</v>
      </c>
      <c r="E48" s="320" t="s">
        <v>137</v>
      </c>
      <c r="F48" s="321" t="s">
        <v>138</v>
      </c>
      <c r="G48" s="322">
        <v>45377</v>
      </c>
      <c r="H48" s="323" t="s">
        <v>139</v>
      </c>
      <c r="I48" s="340"/>
      <c r="J48" s="341" t="s">
        <v>140</v>
      </c>
      <c r="K48" s="342"/>
    </row>
    <row r="49" ht="15.75" spans="1:11">
      <c r="A49" s="314" t="s">
        <v>141</v>
      </c>
      <c r="B49" s="314"/>
      <c r="C49" s="314"/>
      <c r="D49" s="314"/>
      <c r="E49" s="314"/>
      <c r="F49" s="314"/>
      <c r="G49" s="314"/>
      <c r="H49" s="314"/>
      <c r="I49" s="314"/>
      <c r="J49" s="314"/>
      <c r="K49" s="314"/>
    </row>
    <row r="50" ht="15.75" spans="1:11">
      <c r="A50" s="324"/>
      <c r="B50" s="325"/>
      <c r="C50" s="325"/>
      <c r="D50" s="325"/>
      <c r="E50" s="325"/>
      <c r="F50" s="325"/>
      <c r="G50" s="325"/>
      <c r="H50" s="325"/>
      <c r="I50" s="325"/>
      <c r="J50" s="325"/>
      <c r="K50" s="343"/>
    </row>
    <row r="51" ht="15.75" spans="1:11">
      <c r="A51" s="317" t="s">
        <v>134</v>
      </c>
      <c r="B51" s="318" t="s">
        <v>135</v>
      </c>
      <c r="C51" s="318"/>
      <c r="D51" s="319" t="s">
        <v>136</v>
      </c>
      <c r="E51" s="320" t="s">
        <v>137</v>
      </c>
      <c r="F51" s="321" t="s">
        <v>142</v>
      </c>
      <c r="G51" s="322"/>
      <c r="H51" s="323" t="s">
        <v>139</v>
      </c>
      <c r="I51" s="340"/>
      <c r="J51" s="341" t="s">
        <v>140</v>
      </c>
      <c r="K51" s="34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7:K27"/>
    <mergeCell ref="A28:K28"/>
    <mergeCell ref="A29:K29"/>
    <mergeCell ref="A30:K30"/>
    <mergeCell ref="A31:K31"/>
    <mergeCell ref="A32:B32"/>
    <mergeCell ref="E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5:K45"/>
    <mergeCell ref="A46:K46"/>
    <mergeCell ref="A47:K47"/>
    <mergeCell ref="B48:C48"/>
    <mergeCell ref="H48:I48"/>
    <mergeCell ref="J48:K48"/>
    <mergeCell ref="A49:K49"/>
    <mergeCell ref="A50:K50"/>
    <mergeCell ref="B51:C51"/>
    <mergeCell ref="H51:I51"/>
    <mergeCell ref="J51:K51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42</xdr:row>
                    <xdr:rowOff>9525</xdr:rowOff>
                  </from>
                  <to>
                    <xdr:col>1</xdr:col>
                    <xdr:colOff>600075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0</xdr:rowOff>
                  </from>
                  <to>
                    <xdr:col>1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42</xdr:row>
                    <xdr:rowOff>0</xdr:rowOff>
                  </from>
                  <to>
                    <xdr:col>2</xdr:col>
                    <xdr:colOff>600075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43</xdr:row>
                    <xdr:rowOff>0</xdr:rowOff>
                  </from>
                  <to>
                    <xdr:col>5</xdr:col>
                    <xdr:colOff>638175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42</xdr:row>
                    <xdr:rowOff>0</xdr:rowOff>
                  </from>
                  <to>
                    <xdr:col>5</xdr:col>
                    <xdr:colOff>619125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42</xdr:row>
                    <xdr:rowOff>0</xdr:rowOff>
                  </from>
                  <to>
                    <xdr:col>6</xdr:col>
                    <xdr:colOff>571500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43</xdr:row>
                    <xdr:rowOff>0</xdr:rowOff>
                  </from>
                  <to>
                    <xdr:col>9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42</xdr:row>
                    <xdr:rowOff>0</xdr:rowOff>
                  </from>
                  <to>
                    <xdr:col>9</xdr:col>
                    <xdr:colOff>581025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42</xdr:row>
                    <xdr:rowOff>0</xdr:rowOff>
                  </from>
                  <to>
                    <xdr:col>10</xdr:col>
                    <xdr:colOff>609600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42</xdr:row>
                    <xdr:rowOff>0</xdr:rowOff>
                  </from>
                  <to>
                    <xdr:col>8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42</xdr:row>
                    <xdr:rowOff>0</xdr:rowOff>
                  </from>
                  <to>
                    <xdr:col>4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31</xdr:row>
                    <xdr:rowOff>0</xdr:rowOff>
                  </from>
                  <to>
                    <xdr:col>2</xdr:col>
                    <xdr:colOff>600075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31</xdr:row>
                    <xdr:rowOff>0</xdr:rowOff>
                  </from>
                  <to>
                    <xdr:col>3</xdr:col>
                    <xdr:colOff>600075</xdr:colOff>
                    <xdr:row>32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"/>
  <sheetViews>
    <sheetView view="pageBreakPreview" zoomScale="90" zoomScaleNormal="90" workbookViewId="0">
      <selection activeCell="L33" sqref="L33"/>
    </sheetView>
  </sheetViews>
  <sheetFormatPr defaultColWidth="9" defaultRowHeight="26.1" customHeight="1"/>
  <cols>
    <col min="1" max="1" width="17.125" style="56" customWidth="1"/>
    <col min="2" max="2" width="7.75" style="56" customWidth="1"/>
    <col min="3" max="7" width="9.375" style="56" customWidth="1"/>
    <col min="8" max="8" width="1.375" style="56" customWidth="1"/>
    <col min="9" max="9" width="16.5" style="56" customWidth="1"/>
    <col min="10" max="10" width="17" style="56" customWidth="1"/>
    <col min="11" max="11" width="18.5" style="56" customWidth="1"/>
    <col min="12" max="12" width="16.625" style="56" customWidth="1"/>
    <col min="13" max="13" width="14.125" style="56" customWidth="1"/>
    <col min="14" max="14" width="16.375" style="56" customWidth="1"/>
    <col min="15" max="16384" width="9" style="56"/>
  </cols>
  <sheetData>
    <row r="1" ht="30" customHeight="1" spans="1:14">
      <c r="A1" s="57" t="s">
        <v>143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ht="29.1" customHeight="1" spans="1:14">
      <c r="A2" s="59" t="s">
        <v>62</v>
      </c>
      <c r="B2" s="60" t="s">
        <v>63</v>
      </c>
      <c r="C2" s="60"/>
      <c r="D2" s="60"/>
      <c r="E2" s="61" t="s">
        <v>68</v>
      </c>
      <c r="F2" s="60" t="s">
        <v>69</v>
      </c>
      <c r="G2" s="60"/>
      <c r="H2" s="62"/>
      <c r="I2" s="80" t="s">
        <v>57</v>
      </c>
      <c r="J2" s="60" t="s">
        <v>58</v>
      </c>
      <c r="K2" s="60"/>
      <c r="L2" s="60"/>
      <c r="M2" s="60"/>
      <c r="N2" s="81"/>
    </row>
    <row r="3" ht="29.1" customHeight="1" spans="1:14">
      <c r="A3" s="63" t="s">
        <v>144</v>
      </c>
      <c r="B3" s="64" t="s">
        <v>145</v>
      </c>
      <c r="C3" s="64"/>
      <c r="D3" s="64"/>
      <c r="E3" s="64"/>
      <c r="F3" s="64"/>
      <c r="G3" s="64"/>
      <c r="H3" s="65"/>
      <c r="I3" s="82" t="s">
        <v>146</v>
      </c>
      <c r="J3" s="82"/>
      <c r="K3" s="82"/>
      <c r="L3" s="82"/>
      <c r="M3" s="82"/>
      <c r="N3" s="83"/>
    </row>
    <row r="4" ht="29.1" customHeight="1" spans="1:14">
      <c r="A4" s="63"/>
      <c r="B4" s="66" t="s">
        <v>110</v>
      </c>
      <c r="C4" s="66" t="s">
        <v>111</v>
      </c>
      <c r="D4" s="66" t="s">
        <v>112</v>
      </c>
      <c r="E4" s="66" t="s">
        <v>113</v>
      </c>
      <c r="F4" s="66" t="s">
        <v>114</v>
      </c>
      <c r="G4" s="66" t="s">
        <v>115</v>
      </c>
      <c r="H4" s="65"/>
      <c r="I4" s="84" t="s">
        <v>147</v>
      </c>
      <c r="J4" s="84" t="s">
        <v>148</v>
      </c>
      <c r="K4" s="84"/>
      <c r="L4" s="84"/>
      <c r="M4" s="84"/>
      <c r="N4" s="85"/>
    </row>
    <row r="5" ht="29.1" customHeight="1" spans="1:14">
      <c r="A5" s="63"/>
      <c r="B5" s="66" t="s">
        <v>149</v>
      </c>
      <c r="C5" s="66" t="s">
        <v>150</v>
      </c>
      <c r="D5" s="66" t="s">
        <v>151</v>
      </c>
      <c r="E5" s="66" t="s">
        <v>152</v>
      </c>
      <c r="F5" s="66" t="s">
        <v>153</v>
      </c>
      <c r="G5" s="66" t="s">
        <v>154</v>
      </c>
      <c r="H5" s="65"/>
      <c r="I5" s="72" t="s">
        <v>112</v>
      </c>
      <c r="J5" s="72" t="s">
        <v>112</v>
      </c>
      <c r="K5" s="86"/>
      <c r="L5" s="86"/>
      <c r="M5" s="86"/>
      <c r="N5" s="87"/>
    </row>
    <row r="6" ht="29.1" customHeight="1" spans="1:14">
      <c r="A6" s="67" t="s">
        <v>155</v>
      </c>
      <c r="B6" s="68">
        <f>C6-2</f>
        <v>66</v>
      </c>
      <c r="C6" s="69">
        <v>68</v>
      </c>
      <c r="D6" s="68">
        <f>C6+2</f>
        <v>70</v>
      </c>
      <c r="E6" s="68">
        <f>D6+2</f>
        <v>72</v>
      </c>
      <c r="F6" s="68">
        <f>E6+1</f>
        <v>73</v>
      </c>
      <c r="G6" s="68">
        <f>F6+1</f>
        <v>74</v>
      </c>
      <c r="H6" s="65"/>
      <c r="I6" s="88"/>
      <c r="J6" s="88"/>
      <c r="K6" s="89"/>
      <c r="L6" s="89"/>
      <c r="M6" s="89"/>
      <c r="N6" s="90"/>
    </row>
    <row r="7" ht="29.1" customHeight="1" spans="1:14">
      <c r="A7" s="67" t="s">
        <v>156</v>
      </c>
      <c r="B7" s="68">
        <f>C7-2</f>
        <v>65</v>
      </c>
      <c r="C7" s="69">
        <v>67</v>
      </c>
      <c r="D7" s="68">
        <f>C7+2</f>
        <v>69</v>
      </c>
      <c r="E7" s="68">
        <f>D7+2</f>
        <v>71</v>
      </c>
      <c r="F7" s="68">
        <f>E7+1</f>
        <v>72</v>
      </c>
      <c r="G7" s="68">
        <f>F7+1</f>
        <v>73</v>
      </c>
      <c r="H7" s="65"/>
      <c r="I7" s="88"/>
      <c r="J7" s="88"/>
      <c r="K7" s="91"/>
      <c r="L7" s="91"/>
      <c r="M7" s="91"/>
      <c r="N7" s="92"/>
    </row>
    <row r="8" ht="29.1" customHeight="1" spans="1:14">
      <c r="A8" s="67" t="s">
        <v>157</v>
      </c>
      <c r="B8" s="68">
        <f t="shared" ref="B8:B10" si="0">C8-4</f>
        <v>104</v>
      </c>
      <c r="C8" s="69">
        <v>108</v>
      </c>
      <c r="D8" s="68">
        <f t="shared" ref="D8:D10" si="1">C8+4</f>
        <v>112</v>
      </c>
      <c r="E8" s="68">
        <f>D8+4</f>
        <v>116</v>
      </c>
      <c r="F8" s="68">
        <f t="shared" ref="F8:F10" si="2">E8+6</f>
        <v>122</v>
      </c>
      <c r="G8" s="68">
        <f>F8+6</f>
        <v>128</v>
      </c>
      <c r="H8" s="65"/>
      <c r="I8" s="93"/>
      <c r="J8" s="93"/>
      <c r="K8" s="91"/>
      <c r="L8" s="91"/>
      <c r="M8" s="91"/>
      <c r="N8" s="94"/>
    </row>
    <row r="9" ht="29.1" customHeight="1" spans="1:14">
      <c r="A9" s="67" t="s">
        <v>158</v>
      </c>
      <c r="B9" s="68">
        <f t="shared" si="0"/>
        <v>94</v>
      </c>
      <c r="C9" s="69">
        <v>98</v>
      </c>
      <c r="D9" s="68">
        <f t="shared" si="1"/>
        <v>102</v>
      </c>
      <c r="E9" s="68">
        <f>D9+5</f>
        <v>107</v>
      </c>
      <c r="F9" s="68">
        <f t="shared" si="2"/>
        <v>113</v>
      </c>
      <c r="G9" s="68">
        <f>F9+7</f>
        <v>120</v>
      </c>
      <c r="H9" s="65"/>
      <c r="I9" s="88"/>
      <c r="J9" s="88"/>
      <c r="K9" s="89"/>
      <c r="L9" s="89"/>
      <c r="M9" s="89"/>
      <c r="N9" s="95"/>
    </row>
    <row r="10" ht="29.1" customHeight="1" spans="1:14">
      <c r="A10" s="67" t="s">
        <v>159</v>
      </c>
      <c r="B10" s="68">
        <f t="shared" si="0"/>
        <v>108</v>
      </c>
      <c r="C10" s="69">
        <v>112</v>
      </c>
      <c r="D10" s="68">
        <f t="shared" si="1"/>
        <v>116</v>
      </c>
      <c r="E10" s="68">
        <f>D10+5</f>
        <v>121</v>
      </c>
      <c r="F10" s="68">
        <f t="shared" si="2"/>
        <v>127</v>
      </c>
      <c r="G10" s="68">
        <f>F10+7</f>
        <v>134</v>
      </c>
      <c r="H10" s="65"/>
      <c r="I10" s="93"/>
      <c r="J10" s="91"/>
      <c r="K10" s="91"/>
      <c r="L10" s="91"/>
      <c r="M10" s="91"/>
      <c r="N10" s="94"/>
    </row>
    <row r="11" ht="29.1" customHeight="1" spans="1:14">
      <c r="A11" s="67" t="s">
        <v>160</v>
      </c>
      <c r="B11" s="68">
        <f>C11-1</f>
        <v>40</v>
      </c>
      <c r="C11" s="69">
        <v>41</v>
      </c>
      <c r="D11" s="68">
        <f>C11+1</f>
        <v>42</v>
      </c>
      <c r="E11" s="68">
        <f>D11+1</f>
        <v>43</v>
      </c>
      <c r="F11" s="68">
        <f>E11+1.2</f>
        <v>44.2</v>
      </c>
      <c r="G11" s="68">
        <f>F11+1.2</f>
        <v>45.4</v>
      </c>
      <c r="H11" s="65"/>
      <c r="I11" s="88"/>
      <c r="J11" s="91"/>
      <c r="K11" s="91"/>
      <c r="L11" s="91"/>
      <c r="M11" s="91"/>
      <c r="N11" s="94"/>
    </row>
    <row r="12" ht="29.1" customHeight="1" spans="1:14">
      <c r="A12" s="67" t="s">
        <v>161</v>
      </c>
      <c r="B12" s="68">
        <f>C12-1</f>
        <v>61</v>
      </c>
      <c r="C12" s="69">
        <v>62</v>
      </c>
      <c r="D12" s="68">
        <f>C12+1</f>
        <v>63</v>
      </c>
      <c r="E12" s="68">
        <f>D12+1</f>
        <v>64</v>
      </c>
      <c r="F12" s="68">
        <f>E12+0.5</f>
        <v>64.5</v>
      </c>
      <c r="G12" s="68">
        <f>F12+0.5</f>
        <v>65</v>
      </c>
      <c r="H12" s="65"/>
      <c r="I12" s="88"/>
      <c r="J12" s="91"/>
      <c r="K12" s="91"/>
      <c r="L12" s="91"/>
      <c r="M12" s="91"/>
      <c r="N12" s="94"/>
    </row>
    <row r="13" ht="29.1" customHeight="1" spans="1:14">
      <c r="A13" s="67" t="s">
        <v>162</v>
      </c>
      <c r="B13" s="68">
        <f>C13-0.8</f>
        <v>20.7</v>
      </c>
      <c r="C13" s="69">
        <v>21.5</v>
      </c>
      <c r="D13" s="68">
        <f>C13+0.8</f>
        <v>22.3</v>
      </c>
      <c r="E13" s="68">
        <f>D13+0.8</f>
        <v>23.1</v>
      </c>
      <c r="F13" s="68">
        <f>E13+1.3</f>
        <v>24.4</v>
      </c>
      <c r="G13" s="68">
        <f>F13+1.3</f>
        <v>25.7</v>
      </c>
      <c r="H13" s="65"/>
      <c r="I13" s="91"/>
      <c r="J13" s="91"/>
      <c r="K13" s="91"/>
      <c r="L13" s="91"/>
      <c r="M13" s="91"/>
      <c r="N13" s="94"/>
    </row>
    <row r="14" ht="29.1" customHeight="1" spans="1:14">
      <c r="A14" s="67" t="s">
        <v>163</v>
      </c>
      <c r="B14" s="68">
        <f>C14-0.7</f>
        <v>17.8</v>
      </c>
      <c r="C14" s="69">
        <v>18.5</v>
      </c>
      <c r="D14" s="68">
        <f>C14+0.7</f>
        <v>19.2</v>
      </c>
      <c r="E14" s="68">
        <f>D14+0.7</f>
        <v>19.9</v>
      </c>
      <c r="F14" s="68">
        <f>E14+1</f>
        <v>20.9</v>
      </c>
      <c r="G14" s="68">
        <f>F14+1</f>
        <v>21.9</v>
      </c>
      <c r="H14" s="65"/>
      <c r="I14" s="91"/>
      <c r="J14" s="91"/>
      <c r="K14" s="91"/>
      <c r="L14" s="91"/>
      <c r="M14" s="91"/>
      <c r="N14" s="94"/>
    </row>
    <row r="15" ht="29.1" customHeight="1" spans="1:14">
      <c r="A15" s="67" t="s">
        <v>164</v>
      </c>
      <c r="B15" s="68">
        <f t="shared" ref="B15:B19" si="3">C15-0.5</f>
        <v>13</v>
      </c>
      <c r="C15" s="69">
        <v>13.5</v>
      </c>
      <c r="D15" s="68">
        <f t="shared" ref="D15:D19" si="4">C15+0.5</f>
        <v>14</v>
      </c>
      <c r="E15" s="68">
        <f t="shared" ref="E15:E19" si="5">D15+0.5</f>
        <v>14.5</v>
      </c>
      <c r="F15" s="68">
        <f>E15+0.7</f>
        <v>15.2</v>
      </c>
      <c r="G15" s="68">
        <f>F15+0.7</f>
        <v>15.9</v>
      </c>
      <c r="H15" s="65"/>
      <c r="I15" s="91"/>
      <c r="J15" s="91"/>
      <c r="K15" s="91"/>
      <c r="L15" s="91"/>
      <c r="M15" s="91"/>
      <c r="N15" s="94"/>
    </row>
    <row r="16" ht="29.1" customHeight="1" spans="1:14">
      <c r="A16" s="67" t="s">
        <v>165</v>
      </c>
      <c r="B16" s="68">
        <f>C16</f>
        <v>11</v>
      </c>
      <c r="C16" s="69">
        <v>11</v>
      </c>
      <c r="D16" s="68">
        <f t="shared" ref="D16:G16" si="6">C16</f>
        <v>11</v>
      </c>
      <c r="E16" s="68">
        <f t="shared" si="6"/>
        <v>11</v>
      </c>
      <c r="F16" s="68">
        <f t="shared" si="6"/>
        <v>11</v>
      </c>
      <c r="G16" s="68">
        <f t="shared" si="6"/>
        <v>11</v>
      </c>
      <c r="H16" s="65"/>
      <c r="I16" s="88"/>
      <c r="J16" s="91"/>
      <c r="K16" s="91"/>
      <c r="L16" s="91"/>
      <c r="M16" s="91"/>
      <c r="N16" s="94"/>
    </row>
    <row r="17" ht="29.1" customHeight="1" spans="1:14">
      <c r="A17" s="67" t="s">
        <v>166</v>
      </c>
      <c r="B17" s="68">
        <f t="shared" ref="B17:B21" si="7">C17-1</f>
        <v>53</v>
      </c>
      <c r="C17" s="69">
        <v>54</v>
      </c>
      <c r="D17" s="68">
        <f>C17+1</f>
        <v>55</v>
      </c>
      <c r="E17" s="68">
        <f>D17+1</f>
        <v>56</v>
      </c>
      <c r="F17" s="68">
        <f>E17+1.5</f>
        <v>57.5</v>
      </c>
      <c r="G17" s="68">
        <f>F17+1.5</f>
        <v>59</v>
      </c>
      <c r="H17" s="65"/>
      <c r="I17" s="88"/>
      <c r="J17" s="91"/>
      <c r="K17" s="91"/>
      <c r="L17" s="91"/>
      <c r="M17" s="91"/>
      <c r="N17" s="94"/>
    </row>
    <row r="18" ht="29.1" customHeight="1" spans="1:14">
      <c r="A18" s="67" t="s">
        <v>167</v>
      </c>
      <c r="B18" s="68">
        <f t="shared" si="3"/>
        <v>35.5</v>
      </c>
      <c r="C18" s="69">
        <v>36</v>
      </c>
      <c r="D18" s="68">
        <f t="shared" si="4"/>
        <v>36.5</v>
      </c>
      <c r="E18" s="68">
        <f t="shared" si="5"/>
        <v>37</v>
      </c>
      <c r="F18" s="68">
        <f>E18+0.5</f>
        <v>37.5</v>
      </c>
      <c r="G18" s="68">
        <f t="shared" ref="G18:G21" si="8">F18</f>
        <v>37.5</v>
      </c>
      <c r="H18" s="65"/>
      <c r="I18" s="88"/>
      <c r="J18" s="91"/>
      <c r="K18" s="91"/>
      <c r="L18" s="91"/>
      <c r="M18" s="91"/>
      <c r="N18" s="94"/>
    </row>
    <row r="19" ht="29.1" customHeight="1" spans="1:14">
      <c r="A19" s="67" t="s">
        <v>168</v>
      </c>
      <c r="B19" s="68">
        <f t="shared" si="3"/>
        <v>25.5</v>
      </c>
      <c r="C19" s="69">
        <v>26</v>
      </c>
      <c r="D19" s="68">
        <f t="shared" si="4"/>
        <v>26.5</v>
      </c>
      <c r="E19" s="68">
        <f t="shared" si="5"/>
        <v>27</v>
      </c>
      <c r="F19" s="68">
        <f>E19+0.75</f>
        <v>27.75</v>
      </c>
      <c r="G19" s="68">
        <f t="shared" si="8"/>
        <v>27.75</v>
      </c>
      <c r="H19" s="65"/>
      <c r="I19" s="88"/>
      <c r="J19" s="91"/>
      <c r="K19" s="91"/>
      <c r="L19" s="91"/>
      <c r="M19" s="91"/>
      <c r="N19" s="94"/>
    </row>
    <row r="20" ht="29.1" customHeight="1" spans="1:14">
      <c r="A20" s="70" t="s">
        <v>169</v>
      </c>
      <c r="B20" s="71">
        <f t="shared" si="7"/>
        <v>12</v>
      </c>
      <c r="C20" s="72">
        <v>13</v>
      </c>
      <c r="D20" s="71">
        <f>C20</f>
        <v>13</v>
      </c>
      <c r="E20" s="71">
        <f>D20+1</f>
        <v>14</v>
      </c>
      <c r="F20" s="71">
        <f>E20</f>
        <v>14</v>
      </c>
      <c r="G20" s="71">
        <f t="shared" si="8"/>
        <v>14</v>
      </c>
      <c r="H20" s="65"/>
      <c r="I20" s="88"/>
      <c r="J20" s="91"/>
      <c r="K20" s="91"/>
      <c r="L20" s="91"/>
      <c r="M20" s="91"/>
      <c r="N20" s="94"/>
    </row>
    <row r="21" ht="29.1" customHeight="1" spans="1:14">
      <c r="A21" s="67" t="s">
        <v>170</v>
      </c>
      <c r="B21" s="68">
        <f t="shared" si="7"/>
        <v>16</v>
      </c>
      <c r="C21" s="69">
        <v>17</v>
      </c>
      <c r="D21" s="68">
        <f>C21</f>
        <v>17</v>
      </c>
      <c r="E21" s="68">
        <f>D21+1.5</f>
        <v>18.5</v>
      </c>
      <c r="F21" s="68">
        <f>E21</f>
        <v>18.5</v>
      </c>
      <c r="G21" s="68">
        <f t="shared" si="8"/>
        <v>18.5</v>
      </c>
      <c r="H21" s="65"/>
      <c r="I21" s="88"/>
      <c r="J21" s="91"/>
      <c r="K21" s="91"/>
      <c r="L21" s="91"/>
      <c r="M21" s="91"/>
      <c r="N21" s="94"/>
    </row>
    <row r="22" ht="29.1" customHeight="1" spans="1:14">
      <c r="A22" s="73"/>
      <c r="B22" s="74"/>
      <c r="C22" s="75"/>
      <c r="D22" s="75"/>
      <c r="E22" s="75"/>
      <c r="F22" s="76"/>
      <c r="G22" s="76"/>
      <c r="H22" s="77"/>
      <c r="I22" s="96"/>
      <c r="J22" s="97"/>
      <c r="K22" s="98"/>
      <c r="L22" s="97"/>
      <c r="M22" s="97"/>
      <c r="N22" s="99"/>
    </row>
    <row r="23" ht="15.75" spans="1:14">
      <c r="A23" s="78" t="s">
        <v>123</v>
      </c>
      <c r="E23" s="79"/>
      <c r="F23" s="79"/>
      <c r="G23" s="79"/>
      <c r="H23" s="79"/>
      <c r="I23" s="79"/>
      <c r="J23" s="79"/>
      <c r="K23" s="79"/>
      <c r="L23" s="79"/>
      <c r="M23" s="79"/>
      <c r="N23" s="79"/>
    </row>
    <row r="24" ht="15" spans="1:14">
      <c r="A24" s="56" t="s">
        <v>171</v>
      </c>
      <c r="E24" s="79"/>
      <c r="F24" s="79"/>
      <c r="G24" s="79"/>
      <c r="H24" s="79"/>
      <c r="I24" s="79"/>
      <c r="J24" s="79"/>
      <c r="K24" s="79"/>
      <c r="L24" s="79"/>
      <c r="M24" s="79"/>
      <c r="N24" s="79"/>
    </row>
    <row r="25" ht="15" spans="1:14">
      <c r="A25" s="79"/>
      <c r="B25" s="79"/>
      <c r="C25" s="79"/>
      <c r="D25" s="79"/>
      <c r="E25" s="79"/>
      <c r="F25" s="79"/>
      <c r="G25" s="79"/>
      <c r="H25" s="79"/>
      <c r="I25" s="78" t="s">
        <v>172</v>
      </c>
      <c r="J25" s="100"/>
      <c r="K25" s="78" t="s">
        <v>173</v>
      </c>
      <c r="L25" s="78"/>
      <c r="M25" s="78" t="s">
        <v>174</v>
      </c>
      <c r="N25" s="56" t="s">
        <v>140</v>
      </c>
    </row>
  </sheetData>
  <mergeCells count="8">
    <mergeCell ref="A1:N1"/>
    <mergeCell ref="B2:C2"/>
    <mergeCell ref="F2:G2"/>
    <mergeCell ref="J2:N2"/>
    <mergeCell ref="B3:G3"/>
    <mergeCell ref="I3:N3"/>
    <mergeCell ref="A3:A5"/>
    <mergeCell ref="H2:H22"/>
  </mergeCells>
  <pageMargins left="0.161111111111111" right="0.161111111111111" top="0.2125" bottom="0.2125" header="0.5" footer="0.5"/>
  <pageSetup paperSize="9" scale="78" fitToHeight="0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view="pageBreakPreview" zoomScale="110" zoomScaleNormal="110" topLeftCell="A22" workbookViewId="0">
      <selection activeCell="A46" sqref="A46:K46"/>
    </sheetView>
  </sheetViews>
  <sheetFormatPr defaultColWidth="10" defaultRowHeight="16.5" customHeight="1"/>
  <cols>
    <col min="1" max="1" width="10.875" style="177" customWidth="1"/>
    <col min="2" max="16384" width="10" style="177"/>
  </cols>
  <sheetData>
    <row r="1" ht="22.5" customHeight="1" spans="1:11">
      <c r="A1" s="178" t="s">
        <v>175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</row>
    <row r="2" ht="17.25" customHeight="1" spans="1:11">
      <c r="A2" s="179" t="s">
        <v>53</v>
      </c>
      <c r="B2" s="180" t="s">
        <v>54</v>
      </c>
      <c r="C2" s="180"/>
      <c r="D2" s="181" t="s">
        <v>55</v>
      </c>
      <c r="E2" s="181"/>
      <c r="F2" s="180" t="s">
        <v>56</v>
      </c>
      <c r="G2" s="180"/>
      <c r="H2" s="182" t="s">
        <v>57</v>
      </c>
      <c r="I2" s="255" t="s">
        <v>58</v>
      </c>
      <c r="J2" s="255"/>
      <c r="K2" s="256"/>
    </row>
    <row r="3" customHeight="1" spans="1:11">
      <c r="A3" s="183" t="s">
        <v>59</v>
      </c>
      <c r="B3" s="184"/>
      <c r="C3" s="185"/>
      <c r="D3" s="186" t="s">
        <v>60</v>
      </c>
      <c r="E3" s="187"/>
      <c r="F3" s="187"/>
      <c r="G3" s="188"/>
      <c r="H3" s="186" t="s">
        <v>61</v>
      </c>
      <c r="I3" s="187"/>
      <c r="J3" s="187"/>
      <c r="K3" s="188"/>
    </row>
    <row r="4" customHeight="1" spans="1:11">
      <c r="A4" s="189" t="s">
        <v>62</v>
      </c>
      <c r="B4" s="190" t="s">
        <v>63</v>
      </c>
      <c r="C4" s="191"/>
      <c r="D4" s="189" t="s">
        <v>64</v>
      </c>
      <c r="E4" s="192"/>
      <c r="F4" s="193">
        <v>45387</v>
      </c>
      <c r="G4" s="194"/>
      <c r="H4" s="189" t="s">
        <v>176</v>
      </c>
      <c r="I4" s="192"/>
      <c r="J4" s="196" t="s">
        <v>66</v>
      </c>
      <c r="K4" s="197" t="s">
        <v>67</v>
      </c>
    </row>
    <row r="5" customHeight="1" spans="1:11">
      <c r="A5" s="195" t="s">
        <v>68</v>
      </c>
      <c r="B5" s="196" t="s">
        <v>69</v>
      </c>
      <c r="C5" s="197"/>
      <c r="D5" s="189" t="s">
        <v>177</v>
      </c>
      <c r="E5" s="192"/>
      <c r="F5" s="190">
        <v>60</v>
      </c>
      <c r="G5" s="191"/>
      <c r="H5" s="189" t="s">
        <v>178</v>
      </c>
      <c r="I5" s="192"/>
      <c r="J5" s="196" t="s">
        <v>66</v>
      </c>
      <c r="K5" s="197" t="s">
        <v>67</v>
      </c>
    </row>
    <row r="6" customHeight="1" spans="1:11">
      <c r="A6" s="189" t="s">
        <v>72</v>
      </c>
      <c r="B6" s="198">
        <v>1</v>
      </c>
      <c r="C6" s="199">
        <v>4</v>
      </c>
      <c r="D6" s="189" t="s">
        <v>179</v>
      </c>
      <c r="E6" s="192"/>
      <c r="F6" s="190">
        <v>60</v>
      </c>
      <c r="G6" s="191"/>
      <c r="H6" s="200" t="s">
        <v>180</v>
      </c>
      <c r="I6" s="232"/>
      <c r="J6" s="232"/>
      <c r="K6" s="257"/>
    </row>
    <row r="7" customHeight="1" spans="1:11">
      <c r="A7" s="189" t="s">
        <v>75</v>
      </c>
      <c r="B7" s="190">
        <v>150</v>
      </c>
      <c r="C7" s="191"/>
      <c r="D7" s="189" t="s">
        <v>181</v>
      </c>
      <c r="E7" s="192"/>
      <c r="F7" s="190">
        <v>10</v>
      </c>
      <c r="G7" s="191"/>
      <c r="H7" s="201"/>
      <c r="I7" s="196"/>
      <c r="J7" s="196"/>
      <c r="K7" s="197"/>
    </row>
    <row r="8" ht="33.95" customHeight="1" spans="1:11">
      <c r="A8" s="202" t="s">
        <v>78</v>
      </c>
      <c r="B8" s="203" t="s">
        <v>79</v>
      </c>
      <c r="C8" s="204"/>
      <c r="D8" s="205" t="s">
        <v>80</v>
      </c>
      <c r="E8" s="206"/>
      <c r="F8" s="207">
        <v>45385</v>
      </c>
      <c r="G8" s="208"/>
      <c r="H8" s="205"/>
      <c r="I8" s="206"/>
      <c r="J8" s="206"/>
      <c r="K8" s="258"/>
    </row>
    <row r="9" customHeight="1" spans="1:11">
      <c r="A9" s="209" t="s">
        <v>182</v>
      </c>
      <c r="B9" s="209"/>
      <c r="C9" s="209"/>
      <c r="D9" s="209"/>
      <c r="E9" s="209"/>
      <c r="F9" s="209"/>
      <c r="G9" s="209"/>
      <c r="H9" s="209"/>
      <c r="I9" s="209"/>
      <c r="J9" s="209"/>
      <c r="K9" s="209"/>
    </row>
    <row r="10" customHeight="1" spans="1:11">
      <c r="A10" s="210" t="s">
        <v>84</v>
      </c>
      <c r="B10" s="211" t="s">
        <v>85</v>
      </c>
      <c r="C10" s="212" t="s">
        <v>86</v>
      </c>
      <c r="D10" s="213"/>
      <c r="E10" s="214" t="s">
        <v>89</v>
      </c>
      <c r="F10" s="211" t="s">
        <v>85</v>
      </c>
      <c r="G10" s="212" t="s">
        <v>86</v>
      </c>
      <c r="H10" s="211"/>
      <c r="I10" s="214" t="s">
        <v>87</v>
      </c>
      <c r="J10" s="211" t="s">
        <v>85</v>
      </c>
      <c r="K10" s="259" t="s">
        <v>86</v>
      </c>
    </row>
    <row r="11" customHeight="1" spans="1:11">
      <c r="A11" s="195" t="s">
        <v>90</v>
      </c>
      <c r="B11" s="215" t="s">
        <v>85</v>
      </c>
      <c r="C11" s="196" t="s">
        <v>86</v>
      </c>
      <c r="D11" s="216"/>
      <c r="E11" s="217" t="s">
        <v>92</v>
      </c>
      <c r="F11" s="215" t="s">
        <v>85</v>
      </c>
      <c r="G11" s="196" t="s">
        <v>86</v>
      </c>
      <c r="H11" s="215"/>
      <c r="I11" s="217" t="s">
        <v>97</v>
      </c>
      <c r="J11" s="215" t="s">
        <v>85</v>
      </c>
      <c r="K11" s="197" t="s">
        <v>86</v>
      </c>
    </row>
    <row r="12" customHeight="1" spans="1:11">
      <c r="A12" s="205" t="s">
        <v>123</v>
      </c>
      <c r="B12" s="206"/>
      <c r="C12" s="206"/>
      <c r="D12" s="206"/>
      <c r="E12" s="206"/>
      <c r="F12" s="206"/>
      <c r="G12" s="206"/>
      <c r="H12" s="206"/>
      <c r="I12" s="206"/>
      <c r="J12" s="206"/>
      <c r="K12" s="258"/>
    </row>
    <row r="13" customHeight="1" spans="1:11">
      <c r="A13" s="218" t="s">
        <v>183</v>
      </c>
      <c r="B13" s="218"/>
      <c r="C13" s="218"/>
      <c r="D13" s="218"/>
      <c r="E13" s="218"/>
      <c r="F13" s="218"/>
      <c r="G13" s="218"/>
      <c r="H13" s="218"/>
      <c r="I13" s="218"/>
      <c r="J13" s="218"/>
      <c r="K13" s="218"/>
    </row>
    <row r="14" customHeight="1" spans="1:11">
      <c r="A14" s="219"/>
      <c r="B14" s="220"/>
      <c r="C14" s="220"/>
      <c r="D14" s="220"/>
      <c r="E14" s="220"/>
      <c r="F14" s="220"/>
      <c r="G14" s="220"/>
      <c r="H14" s="220"/>
      <c r="I14" s="260"/>
      <c r="J14" s="260"/>
      <c r="K14" s="261"/>
    </row>
    <row r="15" customHeight="1" spans="1:11">
      <c r="A15" s="221"/>
      <c r="B15" s="222"/>
      <c r="C15" s="222"/>
      <c r="D15" s="223"/>
      <c r="E15" s="224"/>
      <c r="F15" s="222"/>
      <c r="G15" s="222"/>
      <c r="H15" s="223"/>
      <c r="I15" s="262"/>
      <c r="J15" s="263"/>
      <c r="K15" s="264"/>
    </row>
    <row r="16" customHeight="1" spans="1:11">
      <c r="A16" s="225"/>
      <c r="B16" s="226"/>
      <c r="C16" s="226"/>
      <c r="D16" s="226"/>
      <c r="E16" s="226"/>
      <c r="F16" s="226"/>
      <c r="G16" s="226"/>
      <c r="H16" s="226"/>
      <c r="I16" s="226"/>
      <c r="J16" s="226"/>
      <c r="K16" s="265"/>
    </row>
    <row r="17" customHeight="1" spans="1:11">
      <c r="A17" s="218" t="s">
        <v>184</v>
      </c>
      <c r="B17" s="218"/>
      <c r="C17" s="218"/>
      <c r="D17" s="218"/>
      <c r="E17" s="218"/>
      <c r="F17" s="218"/>
      <c r="G17" s="218"/>
      <c r="H17" s="218"/>
      <c r="I17" s="218"/>
      <c r="J17" s="218"/>
      <c r="K17" s="218"/>
    </row>
    <row r="18" customHeight="1" spans="1:11">
      <c r="A18" s="219"/>
      <c r="B18" s="220"/>
      <c r="C18" s="220"/>
      <c r="D18" s="220"/>
      <c r="E18" s="220"/>
      <c r="F18" s="220"/>
      <c r="G18" s="220"/>
      <c r="H18" s="220"/>
      <c r="I18" s="260"/>
      <c r="J18" s="260"/>
      <c r="K18" s="261"/>
    </row>
    <row r="19" customHeight="1" spans="1:11">
      <c r="A19" s="221"/>
      <c r="B19" s="222"/>
      <c r="C19" s="222"/>
      <c r="D19" s="223"/>
      <c r="E19" s="224"/>
      <c r="F19" s="222"/>
      <c r="G19" s="222"/>
      <c r="H19" s="223"/>
      <c r="I19" s="262"/>
      <c r="J19" s="263"/>
      <c r="K19" s="264"/>
    </row>
    <row r="20" customHeight="1" spans="1:11">
      <c r="A20" s="225"/>
      <c r="B20" s="226"/>
      <c r="C20" s="226"/>
      <c r="D20" s="226"/>
      <c r="E20" s="226"/>
      <c r="F20" s="226"/>
      <c r="G20" s="226"/>
      <c r="H20" s="226"/>
      <c r="I20" s="226"/>
      <c r="J20" s="226"/>
      <c r="K20" s="265"/>
    </row>
    <row r="21" customHeight="1" spans="1:11">
      <c r="A21" s="227" t="s">
        <v>120</v>
      </c>
      <c r="B21" s="227"/>
      <c r="C21" s="227"/>
      <c r="D21" s="227"/>
      <c r="E21" s="227"/>
      <c r="F21" s="227"/>
      <c r="G21" s="227"/>
      <c r="H21" s="227"/>
      <c r="I21" s="227"/>
      <c r="J21" s="227"/>
      <c r="K21" s="227"/>
    </row>
    <row r="22" customHeight="1" spans="1:11">
      <c r="A22" s="105" t="s">
        <v>121</v>
      </c>
      <c r="B22" s="139"/>
      <c r="C22" s="139"/>
      <c r="D22" s="139"/>
      <c r="E22" s="139"/>
      <c r="F22" s="139"/>
      <c r="G22" s="139"/>
      <c r="H22" s="139"/>
      <c r="I22" s="139"/>
      <c r="J22" s="139"/>
      <c r="K22" s="168"/>
    </row>
    <row r="23" customHeight="1" spans="1:11">
      <c r="A23" s="116" t="s">
        <v>122</v>
      </c>
      <c r="B23" s="118"/>
      <c r="C23" s="196" t="s">
        <v>66</v>
      </c>
      <c r="D23" s="196" t="s">
        <v>67</v>
      </c>
      <c r="E23" s="115"/>
      <c r="F23" s="115"/>
      <c r="G23" s="115"/>
      <c r="H23" s="115"/>
      <c r="I23" s="115"/>
      <c r="J23" s="115"/>
      <c r="K23" s="162"/>
    </row>
    <row r="24" customHeight="1" spans="1:11">
      <c r="A24" s="228" t="s">
        <v>185</v>
      </c>
      <c r="B24" s="229"/>
      <c r="C24" s="229"/>
      <c r="D24" s="229"/>
      <c r="E24" s="229"/>
      <c r="F24" s="229"/>
      <c r="G24" s="229"/>
      <c r="H24" s="229"/>
      <c r="I24" s="229"/>
      <c r="J24" s="229"/>
      <c r="K24" s="266"/>
    </row>
    <row r="25" customHeight="1" spans="1:11">
      <c r="A25" s="230"/>
      <c r="B25" s="231"/>
      <c r="C25" s="231"/>
      <c r="D25" s="231"/>
      <c r="E25" s="231"/>
      <c r="F25" s="231"/>
      <c r="G25" s="231"/>
      <c r="H25" s="231"/>
      <c r="I25" s="231"/>
      <c r="J25" s="231"/>
      <c r="K25" s="267"/>
    </row>
    <row r="26" customHeight="1" spans="1:11">
      <c r="A26" s="209" t="s">
        <v>129</v>
      </c>
      <c r="B26" s="209"/>
      <c r="C26" s="209"/>
      <c r="D26" s="209"/>
      <c r="E26" s="209"/>
      <c r="F26" s="209"/>
      <c r="G26" s="209"/>
      <c r="H26" s="209"/>
      <c r="I26" s="209"/>
      <c r="J26" s="209"/>
      <c r="K26" s="209"/>
    </row>
    <row r="27" customHeight="1" spans="1:11">
      <c r="A27" s="183" t="s">
        <v>130</v>
      </c>
      <c r="B27" s="212" t="s">
        <v>95</v>
      </c>
      <c r="C27" s="212" t="s">
        <v>96</v>
      </c>
      <c r="D27" s="212" t="s">
        <v>88</v>
      </c>
      <c r="E27" s="184" t="s">
        <v>131</v>
      </c>
      <c r="F27" s="212" t="s">
        <v>95</v>
      </c>
      <c r="G27" s="212" t="s">
        <v>96</v>
      </c>
      <c r="H27" s="212" t="s">
        <v>88</v>
      </c>
      <c r="I27" s="184" t="s">
        <v>132</v>
      </c>
      <c r="J27" s="212" t="s">
        <v>95</v>
      </c>
      <c r="K27" s="259" t="s">
        <v>96</v>
      </c>
    </row>
    <row r="28" customHeight="1" spans="1:11">
      <c r="A28" s="200" t="s">
        <v>87</v>
      </c>
      <c r="B28" s="196" t="s">
        <v>95</v>
      </c>
      <c r="C28" s="196" t="s">
        <v>96</v>
      </c>
      <c r="D28" s="196" t="s">
        <v>88</v>
      </c>
      <c r="E28" s="232" t="s">
        <v>94</v>
      </c>
      <c r="F28" s="196" t="s">
        <v>95</v>
      </c>
      <c r="G28" s="196" t="s">
        <v>96</v>
      </c>
      <c r="H28" s="196" t="s">
        <v>88</v>
      </c>
      <c r="I28" s="232" t="s">
        <v>105</v>
      </c>
      <c r="J28" s="196" t="s">
        <v>95</v>
      </c>
      <c r="K28" s="197" t="s">
        <v>96</v>
      </c>
    </row>
    <row r="29" customHeight="1" spans="1:11">
      <c r="A29" s="189" t="s">
        <v>98</v>
      </c>
      <c r="B29" s="233"/>
      <c r="C29" s="233"/>
      <c r="D29" s="233"/>
      <c r="E29" s="233"/>
      <c r="F29" s="233"/>
      <c r="G29" s="233"/>
      <c r="H29" s="233"/>
      <c r="I29" s="233"/>
      <c r="J29" s="233"/>
      <c r="K29" s="268"/>
    </row>
    <row r="30" customHeight="1" spans="1:11">
      <c r="A30" s="234"/>
      <c r="B30" s="235"/>
      <c r="C30" s="235"/>
      <c r="D30" s="235"/>
      <c r="E30" s="235"/>
      <c r="F30" s="235"/>
      <c r="G30" s="235"/>
      <c r="H30" s="235"/>
      <c r="I30" s="235"/>
      <c r="J30" s="235"/>
      <c r="K30" s="269"/>
    </row>
    <row r="31" customHeight="1" spans="1:11">
      <c r="A31" s="236" t="s">
        <v>186</v>
      </c>
      <c r="B31" s="236"/>
      <c r="C31" s="236"/>
      <c r="D31" s="236"/>
      <c r="E31" s="236"/>
      <c r="F31" s="236"/>
      <c r="G31" s="236"/>
      <c r="H31" s="236"/>
      <c r="I31" s="236"/>
      <c r="J31" s="236"/>
      <c r="K31" s="236"/>
    </row>
    <row r="32" ht="17.25" customHeight="1" spans="1:11">
      <c r="A32" s="237"/>
      <c r="B32" s="238"/>
      <c r="C32" s="238"/>
      <c r="D32" s="238"/>
      <c r="E32" s="238"/>
      <c r="F32" s="238"/>
      <c r="G32" s="238"/>
      <c r="H32" s="238"/>
      <c r="I32" s="238"/>
      <c r="J32" s="238"/>
      <c r="K32" s="270"/>
    </row>
    <row r="33" ht="17.25" customHeight="1" spans="1:11">
      <c r="A33" s="239"/>
      <c r="B33" s="240"/>
      <c r="C33" s="240"/>
      <c r="D33" s="240"/>
      <c r="E33" s="240"/>
      <c r="F33" s="240"/>
      <c r="G33" s="240"/>
      <c r="H33" s="240"/>
      <c r="I33" s="240"/>
      <c r="J33" s="240"/>
      <c r="K33" s="271"/>
    </row>
    <row r="34" ht="17.25" customHeight="1" spans="1:11">
      <c r="A34" s="239"/>
      <c r="B34" s="240"/>
      <c r="C34" s="240"/>
      <c r="D34" s="240"/>
      <c r="E34" s="240"/>
      <c r="F34" s="240"/>
      <c r="G34" s="240"/>
      <c r="H34" s="240"/>
      <c r="I34" s="240"/>
      <c r="J34" s="240"/>
      <c r="K34" s="271"/>
    </row>
    <row r="35" ht="17.25" customHeight="1" spans="1:11">
      <c r="A35" s="239"/>
      <c r="B35" s="240"/>
      <c r="C35" s="240"/>
      <c r="D35" s="240"/>
      <c r="E35" s="240"/>
      <c r="F35" s="240"/>
      <c r="G35" s="240"/>
      <c r="H35" s="240"/>
      <c r="I35" s="240"/>
      <c r="J35" s="240"/>
      <c r="K35" s="271"/>
    </row>
    <row r="36" ht="17.25" customHeight="1" spans="1:11">
      <c r="A36" s="239"/>
      <c r="B36" s="240"/>
      <c r="C36" s="240"/>
      <c r="D36" s="240"/>
      <c r="E36" s="240"/>
      <c r="F36" s="240"/>
      <c r="G36" s="240"/>
      <c r="H36" s="240"/>
      <c r="I36" s="240"/>
      <c r="J36" s="240"/>
      <c r="K36" s="271"/>
    </row>
    <row r="37" ht="17.25" customHeight="1" spans="1:11">
      <c r="A37" s="239"/>
      <c r="B37" s="240"/>
      <c r="C37" s="240"/>
      <c r="D37" s="240"/>
      <c r="E37" s="240"/>
      <c r="F37" s="240"/>
      <c r="G37" s="240"/>
      <c r="H37" s="240"/>
      <c r="I37" s="240"/>
      <c r="J37" s="240"/>
      <c r="K37" s="271"/>
    </row>
    <row r="38" ht="17.25" customHeight="1" spans="1:11">
      <c r="A38" s="239"/>
      <c r="B38" s="240"/>
      <c r="C38" s="240"/>
      <c r="D38" s="240"/>
      <c r="E38" s="240"/>
      <c r="F38" s="240"/>
      <c r="G38" s="240"/>
      <c r="H38" s="240"/>
      <c r="I38" s="240"/>
      <c r="J38" s="240"/>
      <c r="K38" s="271"/>
    </row>
    <row r="39" ht="17.25" customHeight="1" spans="1:11">
      <c r="A39" s="239"/>
      <c r="B39" s="240"/>
      <c r="C39" s="240"/>
      <c r="D39" s="240"/>
      <c r="E39" s="240"/>
      <c r="F39" s="240"/>
      <c r="G39" s="240"/>
      <c r="H39" s="240"/>
      <c r="I39" s="240"/>
      <c r="J39" s="240"/>
      <c r="K39" s="271"/>
    </row>
    <row r="40" ht="17.25" customHeight="1" spans="1:11">
      <c r="A40" s="239"/>
      <c r="B40" s="240"/>
      <c r="C40" s="240"/>
      <c r="D40" s="240"/>
      <c r="E40" s="240"/>
      <c r="F40" s="240"/>
      <c r="G40" s="240"/>
      <c r="H40" s="240"/>
      <c r="I40" s="240"/>
      <c r="J40" s="240"/>
      <c r="K40" s="271"/>
    </row>
    <row r="41" ht="17.25" customHeight="1" spans="1:11">
      <c r="A41" s="239"/>
      <c r="B41" s="240"/>
      <c r="C41" s="240"/>
      <c r="D41" s="240"/>
      <c r="E41" s="240"/>
      <c r="F41" s="240"/>
      <c r="G41" s="240"/>
      <c r="H41" s="240"/>
      <c r="I41" s="240"/>
      <c r="J41" s="240"/>
      <c r="K41" s="271"/>
    </row>
    <row r="42" ht="17.25" customHeight="1" spans="1:11">
      <c r="A42" s="239"/>
      <c r="B42" s="240"/>
      <c r="C42" s="240"/>
      <c r="D42" s="240"/>
      <c r="E42" s="240"/>
      <c r="F42" s="240"/>
      <c r="G42" s="240"/>
      <c r="H42" s="240"/>
      <c r="I42" s="240"/>
      <c r="J42" s="240"/>
      <c r="K42" s="271"/>
    </row>
    <row r="43" ht="17.25" customHeight="1" spans="1:11">
      <c r="A43" s="234" t="s">
        <v>128</v>
      </c>
      <c r="B43" s="235"/>
      <c r="C43" s="235"/>
      <c r="D43" s="235"/>
      <c r="E43" s="235"/>
      <c r="F43" s="235"/>
      <c r="G43" s="235"/>
      <c r="H43" s="235"/>
      <c r="I43" s="235"/>
      <c r="J43" s="235"/>
      <c r="K43" s="269"/>
    </row>
    <row r="44" customHeight="1" spans="1:11">
      <c r="A44" s="236" t="s">
        <v>187</v>
      </c>
      <c r="B44" s="236"/>
      <c r="C44" s="236"/>
      <c r="D44" s="236"/>
      <c r="E44" s="236"/>
      <c r="F44" s="236"/>
      <c r="G44" s="236"/>
      <c r="H44" s="236"/>
      <c r="I44" s="236"/>
      <c r="J44" s="236"/>
      <c r="K44" s="236"/>
    </row>
    <row r="45" ht="18" customHeight="1" spans="1:11">
      <c r="A45" s="241" t="s">
        <v>123</v>
      </c>
      <c r="B45" s="242"/>
      <c r="C45" s="242"/>
      <c r="D45" s="242"/>
      <c r="E45" s="242"/>
      <c r="F45" s="242"/>
      <c r="G45" s="242"/>
      <c r="H45" s="242"/>
      <c r="I45" s="242"/>
      <c r="J45" s="242"/>
      <c r="K45" s="272"/>
    </row>
    <row r="46" ht="18" customHeight="1" spans="1:11">
      <c r="A46" s="241"/>
      <c r="B46" s="242"/>
      <c r="C46" s="242"/>
      <c r="D46" s="242"/>
      <c r="E46" s="242"/>
      <c r="F46" s="242"/>
      <c r="G46" s="242"/>
      <c r="H46" s="242"/>
      <c r="I46" s="242"/>
      <c r="J46" s="242"/>
      <c r="K46" s="272"/>
    </row>
    <row r="47" ht="18" customHeight="1" spans="1:11">
      <c r="A47" s="230"/>
      <c r="B47" s="231"/>
      <c r="C47" s="231"/>
      <c r="D47" s="231"/>
      <c r="E47" s="231"/>
      <c r="F47" s="231"/>
      <c r="G47" s="231"/>
      <c r="H47" s="231"/>
      <c r="I47" s="231"/>
      <c r="J47" s="231"/>
      <c r="K47" s="267"/>
    </row>
    <row r="48" ht="21" customHeight="1" spans="1:11">
      <c r="A48" s="243" t="s">
        <v>134</v>
      </c>
      <c r="B48" s="244" t="s">
        <v>135</v>
      </c>
      <c r="C48" s="244"/>
      <c r="D48" s="245" t="s">
        <v>136</v>
      </c>
      <c r="E48" s="246" t="s">
        <v>137</v>
      </c>
      <c r="F48" s="245" t="s">
        <v>138</v>
      </c>
      <c r="G48" s="247">
        <v>45377</v>
      </c>
      <c r="H48" s="248" t="s">
        <v>139</v>
      </c>
      <c r="I48" s="248"/>
      <c r="J48" s="244" t="s">
        <v>140</v>
      </c>
      <c r="K48" s="273"/>
    </row>
    <row r="49" customHeight="1" spans="1:11">
      <c r="A49" s="249" t="s">
        <v>141</v>
      </c>
      <c r="B49" s="250"/>
      <c r="C49" s="250"/>
      <c r="D49" s="250"/>
      <c r="E49" s="250"/>
      <c r="F49" s="250"/>
      <c r="G49" s="250"/>
      <c r="H49" s="250"/>
      <c r="I49" s="250"/>
      <c r="J49" s="250"/>
      <c r="K49" s="274"/>
    </row>
    <row r="50" customHeight="1" spans="1:11">
      <c r="A50" s="251"/>
      <c r="B50" s="252"/>
      <c r="C50" s="252"/>
      <c r="D50" s="252"/>
      <c r="E50" s="252"/>
      <c r="F50" s="252"/>
      <c r="G50" s="252"/>
      <c r="H50" s="252"/>
      <c r="I50" s="252"/>
      <c r="J50" s="252"/>
      <c r="K50" s="275"/>
    </row>
    <row r="51" customHeight="1" spans="1:11">
      <c r="A51" s="253"/>
      <c r="B51" s="254"/>
      <c r="C51" s="254"/>
      <c r="D51" s="254"/>
      <c r="E51" s="254"/>
      <c r="F51" s="254"/>
      <c r="G51" s="254"/>
      <c r="H51" s="254"/>
      <c r="I51" s="254"/>
      <c r="J51" s="254"/>
      <c r="K51" s="276"/>
    </row>
    <row r="52" ht="21" customHeight="1" spans="1:11">
      <c r="A52" s="243" t="s">
        <v>134</v>
      </c>
      <c r="B52" s="244" t="s">
        <v>135</v>
      </c>
      <c r="C52" s="244"/>
      <c r="D52" s="245" t="s">
        <v>136</v>
      </c>
      <c r="E52" s="245"/>
      <c r="F52" s="245" t="s">
        <v>138</v>
      </c>
      <c r="G52" s="245"/>
      <c r="H52" s="248" t="s">
        <v>139</v>
      </c>
      <c r="I52" s="248"/>
      <c r="J52" s="277"/>
      <c r="K52" s="278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scale="73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"/>
  <sheetViews>
    <sheetView view="pageBreakPreview" zoomScale="80" zoomScaleNormal="90" workbookViewId="0">
      <selection activeCell="L17" sqref="L17"/>
    </sheetView>
  </sheetViews>
  <sheetFormatPr defaultColWidth="9" defaultRowHeight="26.1" customHeight="1"/>
  <cols>
    <col min="1" max="1" width="17.125" style="56" customWidth="1"/>
    <col min="2" max="2" width="7.75" style="56" customWidth="1"/>
    <col min="3" max="7" width="9.375" style="56" customWidth="1"/>
    <col min="8" max="8" width="1.375" style="56" customWidth="1"/>
    <col min="9" max="9" width="16.5" style="56" customWidth="1"/>
    <col min="10" max="10" width="17" style="56" customWidth="1"/>
    <col min="11" max="11" width="18.5" style="56" customWidth="1"/>
    <col min="12" max="12" width="16.625" style="56" customWidth="1"/>
    <col min="13" max="13" width="14.125" style="56" customWidth="1"/>
    <col min="14" max="14" width="16.375" style="56" customWidth="1"/>
    <col min="15" max="16384" width="9" style="56"/>
  </cols>
  <sheetData>
    <row r="1" ht="30" customHeight="1" spans="1:14">
      <c r="A1" s="57" t="s">
        <v>143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ht="29.1" customHeight="1" spans="1:14">
      <c r="A2" s="59" t="s">
        <v>62</v>
      </c>
      <c r="B2" s="60" t="s">
        <v>63</v>
      </c>
      <c r="C2" s="60"/>
      <c r="D2" s="60"/>
      <c r="E2" s="61" t="s">
        <v>68</v>
      </c>
      <c r="F2" s="60" t="s">
        <v>69</v>
      </c>
      <c r="G2" s="60"/>
      <c r="H2" s="62"/>
      <c r="I2" s="80" t="s">
        <v>57</v>
      </c>
      <c r="J2" s="60" t="s">
        <v>58</v>
      </c>
      <c r="K2" s="60"/>
      <c r="L2" s="60"/>
      <c r="M2" s="60"/>
      <c r="N2" s="81"/>
    </row>
    <row r="3" ht="29.1" customHeight="1" spans="1:14">
      <c r="A3" s="63" t="s">
        <v>144</v>
      </c>
      <c r="B3" s="64" t="s">
        <v>145</v>
      </c>
      <c r="C3" s="64"/>
      <c r="D3" s="64"/>
      <c r="E3" s="64"/>
      <c r="F3" s="64"/>
      <c r="G3" s="64"/>
      <c r="H3" s="65"/>
      <c r="I3" s="82" t="s">
        <v>146</v>
      </c>
      <c r="J3" s="82"/>
      <c r="K3" s="82"/>
      <c r="L3" s="82"/>
      <c r="M3" s="82"/>
      <c r="N3" s="83"/>
    </row>
    <row r="4" ht="29.1" customHeight="1" spans="1:14">
      <c r="A4" s="63"/>
      <c r="B4" s="66" t="s">
        <v>110</v>
      </c>
      <c r="C4" s="66" t="s">
        <v>111</v>
      </c>
      <c r="D4" s="66" t="s">
        <v>112</v>
      </c>
      <c r="E4" s="66" t="s">
        <v>113</v>
      </c>
      <c r="F4" s="66" t="s">
        <v>114</v>
      </c>
      <c r="G4" s="66" t="s">
        <v>115</v>
      </c>
      <c r="H4" s="65"/>
      <c r="I4" s="84" t="s">
        <v>147</v>
      </c>
      <c r="J4" s="84" t="s">
        <v>148</v>
      </c>
      <c r="K4" s="84"/>
      <c r="L4" s="84"/>
      <c r="M4" s="84"/>
      <c r="N4" s="85"/>
    </row>
    <row r="5" ht="29.1" customHeight="1" spans="1:14">
      <c r="A5" s="63"/>
      <c r="B5" s="66" t="s">
        <v>149</v>
      </c>
      <c r="C5" s="66" t="s">
        <v>150</v>
      </c>
      <c r="D5" s="66" t="s">
        <v>151</v>
      </c>
      <c r="E5" s="66" t="s">
        <v>152</v>
      </c>
      <c r="F5" s="66" t="s">
        <v>153</v>
      </c>
      <c r="G5" s="66" t="s">
        <v>154</v>
      </c>
      <c r="H5" s="65"/>
      <c r="I5" s="72" t="s">
        <v>112</v>
      </c>
      <c r="J5" s="72" t="s">
        <v>112</v>
      </c>
      <c r="K5" s="86"/>
      <c r="L5" s="86"/>
      <c r="M5" s="86"/>
      <c r="N5" s="87"/>
    </row>
    <row r="6" ht="29.1" customHeight="1" spans="1:14">
      <c r="A6" s="67" t="s">
        <v>155</v>
      </c>
      <c r="B6" s="68">
        <f>C6-2</f>
        <v>66</v>
      </c>
      <c r="C6" s="69">
        <v>68</v>
      </c>
      <c r="D6" s="68">
        <f>C6+2</f>
        <v>70</v>
      </c>
      <c r="E6" s="68">
        <f>D6+2</f>
        <v>72</v>
      </c>
      <c r="F6" s="68">
        <f>E6+1</f>
        <v>73</v>
      </c>
      <c r="G6" s="68">
        <f>F6+1</f>
        <v>74</v>
      </c>
      <c r="H6" s="65"/>
      <c r="I6" s="88"/>
      <c r="J6" s="88"/>
      <c r="K6" s="89"/>
      <c r="L6" s="89"/>
      <c r="M6" s="89"/>
      <c r="N6" s="90"/>
    </row>
    <row r="7" ht="29.1" customHeight="1" spans="1:14">
      <c r="A7" s="67" t="s">
        <v>156</v>
      </c>
      <c r="B7" s="68">
        <f>C7-2</f>
        <v>65</v>
      </c>
      <c r="C7" s="69">
        <v>67</v>
      </c>
      <c r="D7" s="68">
        <f>C7+2</f>
        <v>69</v>
      </c>
      <c r="E7" s="68">
        <f>D7+2</f>
        <v>71</v>
      </c>
      <c r="F7" s="68">
        <f>E7+1</f>
        <v>72</v>
      </c>
      <c r="G7" s="68">
        <f>F7+1</f>
        <v>73</v>
      </c>
      <c r="H7" s="65"/>
      <c r="I7" s="88"/>
      <c r="J7" s="88"/>
      <c r="K7" s="91"/>
      <c r="L7" s="91"/>
      <c r="M7" s="91"/>
      <c r="N7" s="92"/>
    </row>
    <row r="8" ht="29.1" customHeight="1" spans="1:14">
      <c r="A8" s="67" t="s">
        <v>157</v>
      </c>
      <c r="B8" s="68">
        <f t="shared" ref="B8:B10" si="0">C8-4</f>
        <v>104</v>
      </c>
      <c r="C8" s="69">
        <v>108</v>
      </c>
      <c r="D8" s="68">
        <f t="shared" ref="D8:D10" si="1">C8+4</f>
        <v>112</v>
      </c>
      <c r="E8" s="68">
        <f>D8+4</f>
        <v>116</v>
      </c>
      <c r="F8" s="68">
        <f t="shared" ref="F8:F10" si="2">E8+6</f>
        <v>122</v>
      </c>
      <c r="G8" s="68">
        <f>F8+6</f>
        <v>128</v>
      </c>
      <c r="H8" s="65"/>
      <c r="I8" s="93"/>
      <c r="J8" s="93"/>
      <c r="K8" s="91"/>
      <c r="L8" s="91"/>
      <c r="M8" s="91"/>
      <c r="N8" s="94"/>
    </row>
    <row r="9" ht="29.1" customHeight="1" spans="1:14">
      <c r="A9" s="67" t="s">
        <v>158</v>
      </c>
      <c r="B9" s="68">
        <f t="shared" si="0"/>
        <v>94</v>
      </c>
      <c r="C9" s="69">
        <v>98</v>
      </c>
      <c r="D9" s="68">
        <f t="shared" si="1"/>
        <v>102</v>
      </c>
      <c r="E9" s="68">
        <f>D9+5</f>
        <v>107</v>
      </c>
      <c r="F9" s="68">
        <f t="shared" si="2"/>
        <v>113</v>
      </c>
      <c r="G9" s="68">
        <f>F9+7</f>
        <v>120</v>
      </c>
      <c r="H9" s="65"/>
      <c r="I9" s="88"/>
      <c r="J9" s="88"/>
      <c r="K9" s="89"/>
      <c r="L9" s="89"/>
      <c r="M9" s="89"/>
      <c r="N9" s="95"/>
    </row>
    <row r="10" ht="29.1" customHeight="1" spans="1:14">
      <c r="A10" s="67" t="s">
        <v>159</v>
      </c>
      <c r="B10" s="68">
        <f t="shared" si="0"/>
        <v>108</v>
      </c>
      <c r="C10" s="69">
        <v>112</v>
      </c>
      <c r="D10" s="68">
        <f t="shared" si="1"/>
        <v>116</v>
      </c>
      <c r="E10" s="68">
        <f>D10+5</f>
        <v>121</v>
      </c>
      <c r="F10" s="68">
        <f t="shared" si="2"/>
        <v>127</v>
      </c>
      <c r="G10" s="68">
        <f>F10+7</f>
        <v>134</v>
      </c>
      <c r="H10" s="65"/>
      <c r="I10" s="93"/>
      <c r="J10" s="91"/>
      <c r="K10" s="91"/>
      <c r="L10" s="91"/>
      <c r="M10" s="91"/>
      <c r="N10" s="94"/>
    </row>
    <row r="11" ht="29.1" customHeight="1" spans="1:14">
      <c r="A11" s="67" t="s">
        <v>160</v>
      </c>
      <c r="B11" s="68">
        <f>C11-1</f>
        <v>40</v>
      </c>
      <c r="C11" s="69">
        <v>41</v>
      </c>
      <c r="D11" s="68">
        <f>C11+1</f>
        <v>42</v>
      </c>
      <c r="E11" s="68">
        <f>D11+1</f>
        <v>43</v>
      </c>
      <c r="F11" s="68">
        <f>E11+1.2</f>
        <v>44.2</v>
      </c>
      <c r="G11" s="68">
        <f>F11+1.2</f>
        <v>45.4</v>
      </c>
      <c r="H11" s="65"/>
      <c r="I11" s="88"/>
      <c r="J11" s="91"/>
      <c r="K11" s="91"/>
      <c r="L11" s="91"/>
      <c r="M11" s="91"/>
      <c r="N11" s="94"/>
    </row>
    <row r="12" ht="29.1" customHeight="1" spans="1:14">
      <c r="A12" s="67" t="s">
        <v>161</v>
      </c>
      <c r="B12" s="68">
        <f>C12-1</f>
        <v>61</v>
      </c>
      <c r="C12" s="69">
        <v>62</v>
      </c>
      <c r="D12" s="68">
        <f>C12+1</f>
        <v>63</v>
      </c>
      <c r="E12" s="68">
        <f>D12+1</f>
        <v>64</v>
      </c>
      <c r="F12" s="68">
        <f>E12+0.5</f>
        <v>64.5</v>
      </c>
      <c r="G12" s="68">
        <f>F12+0.5</f>
        <v>65</v>
      </c>
      <c r="H12" s="65"/>
      <c r="I12" s="88"/>
      <c r="J12" s="91"/>
      <c r="K12" s="91"/>
      <c r="L12" s="91"/>
      <c r="M12" s="91"/>
      <c r="N12" s="94"/>
    </row>
    <row r="13" ht="29.1" customHeight="1" spans="1:14">
      <c r="A13" s="67" t="s">
        <v>162</v>
      </c>
      <c r="B13" s="68">
        <f>C13-0.8</f>
        <v>20.7</v>
      </c>
      <c r="C13" s="69">
        <v>21.5</v>
      </c>
      <c r="D13" s="68">
        <f>C13+0.8</f>
        <v>22.3</v>
      </c>
      <c r="E13" s="68">
        <f>D13+0.8</f>
        <v>23.1</v>
      </c>
      <c r="F13" s="68">
        <f>E13+1.3</f>
        <v>24.4</v>
      </c>
      <c r="G13" s="68">
        <f>F13+1.3</f>
        <v>25.7</v>
      </c>
      <c r="H13" s="65"/>
      <c r="I13" s="91"/>
      <c r="J13" s="91"/>
      <c r="K13" s="91"/>
      <c r="L13" s="91"/>
      <c r="M13" s="91"/>
      <c r="N13" s="94"/>
    </row>
    <row r="14" ht="29.1" customHeight="1" spans="1:14">
      <c r="A14" s="67" t="s">
        <v>163</v>
      </c>
      <c r="B14" s="68">
        <f>C14-0.7</f>
        <v>17.8</v>
      </c>
      <c r="C14" s="69">
        <v>18.5</v>
      </c>
      <c r="D14" s="68">
        <f>C14+0.7</f>
        <v>19.2</v>
      </c>
      <c r="E14" s="68">
        <f>D14+0.7</f>
        <v>19.9</v>
      </c>
      <c r="F14" s="68">
        <f>E14+1</f>
        <v>20.9</v>
      </c>
      <c r="G14" s="68">
        <f>F14+1</f>
        <v>21.9</v>
      </c>
      <c r="H14" s="65"/>
      <c r="I14" s="91"/>
      <c r="J14" s="91"/>
      <c r="K14" s="91"/>
      <c r="L14" s="91"/>
      <c r="M14" s="91"/>
      <c r="N14" s="94"/>
    </row>
    <row r="15" ht="29.1" customHeight="1" spans="1:14">
      <c r="A15" s="67" t="s">
        <v>164</v>
      </c>
      <c r="B15" s="68">
        <f t="shared" ref="B15:B19" si="3">C15-0.5</f>
        <v>13</v>
      </c>
      <c r="C15" s="69">
        <v>13.5</v>
      </c>
      <c r="D15" s="68">
        <f t="shared" ref="D15:D19" si="4">C15+0.5</f>
        <v>14</v>
      </c>
      <c r="E15" s="68">
        <f t="shared" ref="E15:E19" si="5">D15+0.5</f>
        <v>14.5</v>
      </c>
      <c r="F15" s="68">
        <f>E15+0.7</f>
        <v>15.2</v>
      </c>
      <c r="G15" s="68">
        <f>F15+0.7</f>
        <v>15.9</v>
      </c>
      <c r="H15" s="65"/>
      <c r="I15" s="91"/>
      <c r="J15" s="91"/>
      <c r="K15" s="91"/>
      <c r="L15" s="91"/>
      <c r="M15" s="91"/>
      <c r="N15" s="94"/>
    </row>
    <row r="16" ht="29.1" customHeight="1" spans="1:14">
      <c r="A16" s="67" t="s">
        <v>165</v>
      </c>
      <c r="B16" s="68">
        <f>C16</f>
        <v>11</v>
      </c>
      <c r="C16" s="69">
        <v>11</v>
      </c>
      <c r="D16" s="68">
        <f t="shared" ref="D16:G16" si="6">C16</f>
        <v>11</v>
      </c>
      <c r="E16" s="68">
        <f t="shared" si="6"/>
        <v>11</v>
      </c>
      <c r="F16" s="68">
        <f t="shared" si="6"/>
        <v>11</v>
      </c>
      <c r="G16" s="68">
        <f t="shared" si="6"/>
        <v>11</v>
      </c>
      <c r="H16" s="65"/>
      <c r="I16" s="88"/>
      <c r="J16" s="91"/>
      <c r="K16" s="91"/>
      <c r="L16" s="91"/>
      <c r="M16" s="91"/>
      <c r="N16" s="94"/>
    </row>
    <row r="17" ht="29.1" customHeight="1" spans="1:14">
      <c r="A17" s="67" t="s">
        <v>166</v>
      </c>
      <c r="B17" s="68">
        <f t="shared" ref="B17:B21" si="7">C17-1</f>
        <v>53</v>
      </c>
      <c r="C17" s="69">
        <v>54</v>
      </c>
      <c r="D17" s="68">
        <f>C17+1</f>
        <v>55</v>
      </c>
      <c r="E17" s="68">
        <f>D17+1</f>
        <v>56</v>
      </c>
      <c r="F17" s="68">
        <f>E17+1.5</f>
        <v>57.5</v>
      </c>
      <c r="G17" s="68">
        <f>F17+1.5</f>
        <v>59</v>
      </c>
      <c r="H17" s="65"/>
      <c r="I17" s="88"/>
      <c r="J17" s="91"/>
      <c r="K17" s="91"/>
      <c r="L17" s="91"/>
      <c r="M17" s="91"/>
      <c r="N17" s="94"/>
    </row>
    <row r="18" ht="29.1" customHeight="1" spans="1:14">
      <c r="A18" s="67" t="s">
        <v>167</v>
      </c>
      <c r="B18" s="68">
        <f t="shared" si="3"/>
        <v>35.5</v>
      </c>
      <c r="C18" s="69">
        <v>36</v>
      </c>
      <c r="D18" s="68">
        <f t="shared" si="4"/>
        <v>36.5</v>
      </c>
      <c r="E18" s="68">
        <f t="shared" si="5"/>
        <v>37</v>
      </c>
      <c r="F18" s="68">
        <f>E18+0.5</f>
        <v>37.5</v>
      </c>
      <c r="G18" s="68">
        <f t="shared" ref="G18:G21" si="8">F18</f>
        <v>37.5</v>
      </c>
      <c r="H18" s="65"/>
      <c r="I18" s="88"/>
      <c r="J18" s="91"/>
      <c r="K18" s="91"/>
      <c r="L18" s="91"/>
      <c r="M18" s="91"/>
      <c r="N18" s="94"/>
    </row>
    <row r="19" ht="29.1" customHeight="1" spans="1:14">
      <c r="A19" s="67" t="s">
        <v>168</v>
      </c>
      <c r="B19" s="68">
        <f t="shared" si="3"/>
        <v>25.5</v>
      </c>
      <c r="C19" s="69">
        <v>26</v>
      </c>
      <c r="D19" s="68">
        <f t="shared" si="4"/>
        <v>26.5</v>
      </c>
      <c r="E19" s="68">
        <f t="shared" si="5"/>
        <v>27</v>
      </c>
      <c r="F19" s="68">
        <f>E19+0.75</f>
        <v>27.75</v>
      </c>
      <c r="G19" s="68">
        <f t="shared" si="8"/>
        <v>27.75</v>
      </c>
      <c r="H19" s="65"/>
      <c r="I19" s="88"/>
      <c r="J19" s="91"/>
      <c r="K19" s="91"/>
      <c r="L19" s="91"/>
      <c r="M19" s="91"/>
      <c r="N19" s="94"/>
    </row>
    <row r="20" ht="29.1" customHeight="1" spans="1:14">
      <c r="A20" s="70" t="s">
        <v>169</v>
      </c>
      <c r="B20" s="71">
        <f t="shared" si="7"/>
        <v>12</v>
      </c>
      <c r="C20" s="72">
        <v>13</v>
      </c>
      <c r="D20" s="71">
        <f>C20</f>
        <v>13</v>
      </c>
      <c r="E20" s="71">
        <f>D20+1</f>
        <v>14</v>
      </c>
      <c r="F20" s="71">
        <f>E20</f>
        <v>14</v>
      </c>
      <c r="G20" s="71">
        <f t="shared" si="8"/>
        <v>14</v>
      </c>
      <c r="H20" s="65"/>
      <c r="I20" s="88"/>
      <c r="J20" s="91"/>
      <c r="K20" s="91"/>
      <c r="L20" s="91"/>
      <c r="M20" s="91"/>
      <c r="N20" s="94"/>
    </row>
    <row r="21" ht="29.1" customHeight="1" spans="1:14">
      <c r="A21" s="67" t="s">
        <v>170</v>
      </c>
      <c r="B21" s="68">
        <f t="shared" si="7"/>
        <v>16</v>
      </c>
      <c r="C21" s="69">
        <v>17</v>
      </c>
      <c r="D21" s="68">
        <f>C21</f>
        <v>17</v>
      </c>
      <c r="E21" s="68">
        <f>D21+1.5</f>
        <v>18.5</v>
      </c>
      <c r="F21" s="68">
        <f>E21</f>
        <v>18.5</v>
      </c>
      <c r="G21" s="68">
        <f t="shared" si="8"/>
        <v>18.5</v>
      </c>
      <c r="H21" s="65"/>
      <c r="I21" s="88"/>
      <c r="J21" s="91"/>
      <c r="K21" s="91"/>
      <c r="L21" s="91"/>
      <c r="M21" s="91"/>
      <c r="N21" s="94"/>
    </row>
    <row r="22" ht="29.1" customHeight="1" spans="1:14">
      <c r="A22" s="73"/>
      <c r="B22" s="74"/>
      <c r="C22" s="75"/>
      <c r="D22" s="75"/>
      <c r="E22" s="75"/>
      <c r="F22" s="76"/>
      <c r="G22" s="76"/>
      <c r="H22" s="77"/>
      <c r="I22" s="96"/>
      <c r="J22" s="97"/>
      <c r="K22" s="98"/>
      <c r="L22" s="97"/>
      <c r="M22" s="97"/>
      <c r="N22" s="99"/>
    </row>
    <row r="23" ht="15.75" spans="1:14">
      <c r="A23" s="78" t="s">
        <v>123</v>
      </c>
      <c r="E23" s="79"/>
      <c r="F23" s="79"/>
      <c r="G23" s="79"/>
      <c r="H23" s="79"/>
      <c r="I23" s="79"/>
      <c r="J23" s="79"/>
      <c r="K23" s="79"/>
      <c r="L23" s="79"/>
      <c r="M23" s="79"/>
      <c r="N23" s="79"/>
    </row>
    <row r="24" ht="15" spans="1:14">
      <c r="A24" s="56" t="s">
        <v>171</v>
      </c>
      <c r="E24" s="79"/>
      <c r="F24" s="79"/>
      <c r="G24" s="79"/>
      <c r="H24" s="79"/>
      <c r="I24" s="79"/>
      <c r="J24" s="79"/>
      <c r="K24" s="79"/>
      <c r="L24" s="79"/>
      <c r="M24" s="79"/>
      <c r="N24" s="79"/>
    </row>
    <row r="25" ht="15" spans="1:14">
      <c r="A25" s="79"/>
      <c r="B25" s="79"/>
      <c r="C25" s="79"/>
      <c r="D25" s="79"/>
      <c r="E25" s="79"/>
      <c r="F25" s="79"/>
      <c r="G25" s="79"/>
      <c r="H25" s="79"/>
      <c r="I25" s="78" t="s">
        <v>172</v>
      </c>
      <c r="J25" s="100"/>
      <c r="K25" s="78" t="s">
        <v>173</v>
      </c>
      <c r="L25" s="78"/>
      <c r="M25" s="78" t="s">
        <v>174</v>
      </c>
      <c r="N25" s="56" t="s">
        <v>140</v>
      </c>
    </row>
  </sheetData>
  <mergeCells count="8">
    <mergeCell ref="A1:N1"/>
    <mergeCell ref="B2:C2"/>
    <mergeCell ref="F2:G2"/>
    <mergeCell ref="J2:N2"/>
    <mergeCell ref="B3:G3"/>
    <mergeCell ref="I3:N3"/>
    <mergeCell ref="A3:A5"/>
    <mergeCell ref="H2:H22"/>
  </mergeCells>
  <pageMargins left="0.751388888888889" right="0.751388888888889" top="1" bottom="1" header="0.5" footer="0.5"/>
  <pageSetup paperSize="9" scale="70" fitToHeight="0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10" zoomScaleNormal="110" topLeftCell="A33" workbookViewId="0">
      <selection activeCell="D44" sqref="D44"/>
    </sheetView>
  </sheetViews>
  <sheetFormatPr defaultColWidth="10.125" defaultRowHeight="15"/>
  <cols>
    <col min="1" max="1" width="9.625" style="103" customWidth="1"/>
    <col min="2" max="2" width="11.125" style="103" customWidth="1"/>
    <col min="3" max="3" width="9.125" style="103" customWidth="1"/>
    <col min="4" max="4" width="9.5" style="103" customWidth="1"/>
    <col min="5" max="5" width="10.625" style="103" customWidth="1"/>
    <col min="6" max="6" width="10.375" style="103" customWidth="1"/>
    <col min="7" max="7" width="9.5" style="103" customWidth="1"/>
    <col min="8" max="8" width="9.125" style="103" customWidth="1"/>
    <col min="9" max="9" width="8.125" style="103" customWidth="1"/>
    <col min="10" max="10" width="10.5" style="103" customWidth="1"/>
    <col min="11" max="11" width="12.125" style="103" customWidth="1"/>
    <col min="12" max="16384" width="10.125" style="103"/>
  </cols>
  <sheetData>
    <row r="1" ht="26.25" spans="1:11">
      <c r="A1" s="104" t="s">
        <v>188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</row>
    <row r="2" spans="1:11">
      <c r="A2" s="105" t="s">
        <v>53</v>
      </c>
      <c r="B2" s="106" t="s">
        <v>54</v>
      </c>
      <c r="C2" s="106"/>
      <c r="D2" s="107" t="s">
        <v>62</v>
      </c>
      <c r="E2" s="108" t="s">
        <v>63</v>
      </c>
      <c r="F2" s="109" t="s">
        <v>189</v>
      </c>
      <c r="G2" s="110" t="s">
        <v>69</v>
      </c>
      <c r="H2" s="110"/>
      <c r="I2" s="139" t="s">
        <v>57</v>
      </c>
      <c r="J2" s="110" t="s">
        <v>58</v>
      </c>
      <c r="K2" s="161"/>
    </row>
    <row r="3" spans="1:11">
      <c r="A3" s="111" t="s">
        <v>75</v>
      </c>
      <c r="B3" s="112">
        <v>150</v>
      </c>
      <c r="C3" s="112"/>
      <c r="D3" s="113" t="s">
        <v>190</v>
      </c>
      <c r="E3" s="114">
        <v>45387</v>
      </c>
      <c r="F3" s="114"/>
      <c r="G3" s="114"/>
      <c r="H3" s="115" t="s">
        <v>191</v>
      </c>
      <c r="I3" s="115"/>
      <c r="J3" s="115"/>
      <c r="K3" s="162"/>
    </row>
    <row r="4" spans="1:11">
      <c r="A4" s="116" t="s">
        <v>72</v>
      </c>
      <c r="B4" s="117">
        <v>1</v>
      </c>
      <c r="C4" s="117">
        <v>4</v>
      </c>
      <c r="D4" s="118" t="s">
        <v>192</v>
      </c>
      <c r="E4" s="119" t="s">
        <v>193</v>
      </c>
      <c r="F4" s="119"/>
      <c r="G4" s="119"/>
      <c r="H4" s="118" t="s">
        <v>194</v>
      </c>
      <c r="I4" s="118"/>
      <c r="J4" s="132" t="s">
        <v>66</v>
      </c>
      <c r="K4" s="163" t="s">
        <v>67</v>
      </c>
    </row>
    <row r="5" spans="1:11">
      <c r="A5" s="116" t="s">
        <v>195</v>
      </c>
      <c r="B5" s="112">
        <v>1</v>
      </c>
      <c r="C5" s="112"/>
      <c r="D5" s="113" t="s">
        <v>193</v>
      </c>
      <c r="E5" s="113" t="s">
        <v>196</v>
      </c>
      <c r="F5" s="113" t="s">
        <v>197</v>
      </c>
      <c r="G5" s="113" t="s">
        <v>198</v>
      </c>
      <c r="H5" s="118" t="s">
        <v>199</v>
      </c>
      <c r="I5" s="118"/>
      <c r="J5" s="132" t="s">
        <v>66</v>
      </c>
      <c r="K5" s="163" t="s">
        <v>67</v>
      </c>
    </row>
    <row r="6" spans="1:11">
      <c r="A6" s="120" t="s">
        <v>200</v>
      </c>
      <c r="B6" s="121">
        <v>162</v>
      </c>
      <c r="C6" s="121"/>
      <c r="D6" s="122" t="s">
        <v>201</v>
      </c>
      <c r="E6" s="123"/>
      <c r="F6" s="124"/>
      <c r="G6" s="122">
        <v>162</v>
      </c>
      <c r="H6" s="125" t="s">
        <v>202</v>
      </c>
      <c r="I6" s="125"/>
      <c r="J6" s="124" t="s">
        <v>66</v>
      </c>
      <c r="K6" s="164" t="s">
        <v>67</v>
      </c>
    </row>
    <row r="7" ht="15.75" spans="1:11">
      <c r="A7" s="126"/>
      <c r="B7" s="127"/>
      <c r="C7" s="127"/>
      <c r="D7" s="126"/>
      <c r="E7" s="127"/>
      <c r="F7" s="128"/>
      <c r="G7" s="126"/>
      <c r="H7" s="128"/>
      <c r="I7" s="127"/>
      <c r="J7" s="127"/>
      <c r="K7" s="127"/>
    </row>
    <row r="8" spans="1:11">
      <c r="A8" s="129" t="s">
        <v>203</v>
      </c>
      <c r="B8" s="109" t="s">
        <v>204</v>
      </c>
      <c r="C8" s="109" t="s">
        <v>205</v>
      </c>
      <c r="D8" s="109" t="s">
        <v>206</v>
      </c>
      <c r="E8" s="109" t="s">
        <v>207</v>
      </c>
      <c r="F8" s="109" t="s">
        <v>208</v>
      </c>
      <c r="G8" s="130" t="s">
        <v>209</v>
      </c>
      <c r="H8" s="131"/>
      <c r="I8" s="131"/>
      <c r="J8" s="131"/>
      <c r="K8" s="165"/>
    </row>
    <row r="9" spans="1:11">
      <c r="A9" s="116" t="s">
        <v>210</v>
      </c>
      <c r="B9" s="118"/>
      <c r="C9" s="132" t="s">
        <v>66</v>
      </c>
      <c r="D9" s="132" t="s">
        <v>67</v>
      </c>
      <c r="E9" s="113" t="s">
        <v>211</v>
      </c>
      <c r="F9" s="133" t="s">
        <v>212</v>
      </c>
      <c r="G9" s="134"/>
      <c r="H9" s="135"/>
      <c r="I9" s="135"/>
      <c r="J9" s="135"/>
      <c r="K9" s="166"/>
    </row>
    <row r="10" spans="1:11">
      <c r="A10" s="116" t="s">
        <v>213</v>
      </c>
      <c r="B10" s="118"/>
      <c r="C10" s="132" t="s">
        <v>66</v>
      </c>
      <c r="D10" s="132" t="s">
        <v>67</v>
      </c>
      <c r="E10" s="113" t="s">
        <v>214</v>
      </c>
      <c r="F10" s="133" t="s">
        <v>215</v>
      </c>
      <c r="G10" s="134"/>
      <c r="H10" s="135"/>
      <c r="I10" s="135"/>
      <c r="J10" s="135"/>
      <c r="K10" s="166"/>
    </row>
    <row r="11" spans="1:11">
      <c r="A11" s="136" t="s">
        <v>182</v>
      </c>
      <c r="B11" s="137"/>
      <c r="C11" s="137"/>
      <c r="D11" s="137"/>
      <c r="E11" s="137"/>
      <c r="F11" s="137"/>
      <c r="G11" s="137"/>
      <c r="H11" s="137"/>
      <c r="I11" s="137"/>
      <c r="J11" s="137"/>
      <c r="K11" s="167"/>
    </row>
    <row r="12" spans="1:11">
      <c r="A12" s="111" t="s">
        <v>89</v>
      </c>
      <c r="B12" s="132" t="s">
        <v>85</v>
      </c>
      <c r="C12" s="132" t="s">
        <v>86</v>
      </c>
      <c r="D12" s="133"/>
      <c r="E12" s="113" t="s">
        <v>87</v>
      </c>
      <c r="F12" s="132" t="s">
        <v>85</v>
      </c>
      <c r="G12" s="132" t="s">
        <v>86</v>
      </c>
      <c r="H12" s="132"/>
      <c r="I12" s="113" t="s">
        <v>216</v>
      </c>
      <c r="J12" s="132" t="s">
        <v>85</v>
      </c>
      <c r="K12" s="163" t="s">
        <v>86</v>
      </c>
    </row>
    <row r="13" spans="1:11">
      <c r="A13" s="111" t="s">
        <v>92</v>
      </c>
      <c r="B13" s="132" t="s">
        <v>85</v>
      </c>
      <c r="C13" s="132" t="s">
        <v>86</v>
      </c>
      <c r="D13" s="133"/>
      <c r="E13" s="113" t="s">
        <v>97</v>
      </c>
      <c r="F13" s="132" t="s">
        <v>85</v>
      </c>
      <c r="G13" s="132" t="s">
        <v>86</v>
      </c>
      <c r="H13" s="132"/>
      <c r="I13" s="113" t="s">
        <v>217</v>
      </c>
      <c r="J13" s="132" t="s">
        <v>85</v>
      </c>
      <c r="K13" s="163" t="s">
        <v>86</v>
      </c>
    </row>
    <row r="14" ht="15.75" spans="1:11">
      <c r="A14" s="120" t="s">
        <v>218</v>
      </c>
      <c r="B14" s="124" t="s">
        <v>85</v>
      </c>
      <c r="C14" s="124" t="s">
        <v>86</v>
      </c>
      <c r="D14" s="123"/>
      <c r="E14" s="122" t="s">
        <v>219</v>
      </c>
      <c r="F14" s="124" t="s">
        <v>85</v>
      </c>
      <c r="G14" s="124" t="s">
        <v>86</v>
      </c>
      <c r="H14" s="124"/>
      <c r="I14" s="122" t="s">
        <v>220</v>
      </c>
      <c r="J14" s="124" t="s">
        <v>85</v>
      </c>
      <c r="K14" s="164" t="s">
        <v>86</v>
      </c>
    </row>
    <row r="15" ht="15.75" spans="1:11">
      <c r="A15" s="126"/>
      <c r="B15" s="138"/>
      <c r="C15" s="138"/>
      <c r="D15" s="127"/>
      <c r="E15" s="126"/>
      <c r="F15" s="138"/>
      <c r="G15" s="138"/>
      <c r="H15" s="138"/>
      <c r="I15" s="126"/>
      <c r="J15" s="138"/>
      <c r="K15" s="138"/>
    </row>
    <row r="16" s="101" customFormat="1" spans="1:11">
      <c r="A16" s="105" t="s">
        <v>221</v>
      </c>
      <c r="B16" s="139"/>
      <c r="C16" s="139"/>
      <c r="D16" s="139"/>
      <c r="E16" s="139"/>
      <c r="F16" s="139"/>
      <c r="G16" s="139"/>
      <c r="H16" s="139"/>
      <c r="I16" s="139"/>
      <c r="J16" s="139"/>
      <c r="K16" s="168"/>
    </row>
    <row r="17" spans="1:11">
      <c r="A17" s="116" t="s">
        <v>222</v>
      </c>
      <c r="B17" s="118"/>
      <c r="C17" s="118"/>
      <c r="D17" s="118"/>
      <c r="E17" s="118"/>
      <c r="F17" s="118"/>
      <c r="G17" s="118"/>
      <c r="H17" s="118"/>
      <c r="I17" s="118"/>
      <c r="J17" s="118"/>
      <c r="K17" s="169"/>
    </row>
    <row r="18" spans="1:11">
      <c r="A18" s="116" t="s">
        <v>223</v>
      </c>
      <c r="B18" s="118"/>
      <c r="C18" s="118"/>
      <c r="D18" s="118"/>
      <c r="E18" s="118"/>
      <c r="F18" s="118"/>
      <c r="G18" s="118"/>
      <c r="H18" s="118"/>
      <c r="I18" s="118"/>
      <c r="J18" s="118"/>
      <c r="K18" s="169"/>
    </row>
    <row r="19" spans="1:11">
      <c r="A19" s="140"/>
      <c r="B19" s="132"/>
      <c r="C19" s="132"/>
      <c r="D19" s="132"/>
      <c r="E19" s="132"/>
      <c r="F19" s="132"/>
      <c r="G19" s="132"/>
      <c r="H19" s="132"/>
      <c r="I19" s="132"/>
      <c r="J19" s="132"/>
      <c r="K19" s="163"/>
    </row>
    <row r="20" spans="1:11">
      <c r="A20" s="141"/>
      <c r="B20" s="142"/>
      <c r="C20" s="142"/>
      <c r="D20" s="142"/>
      <c r="E20" s="142"/>
      <c r="F20" s="142"/>
      <c r="G20" s="142"/>
      <c r="H20" s="142"/>
      <c r="I20" s="142"/>
      <c r="J20" s="142"/>
      <c r="K20" s="170"/>
    </row>
    <row r="21" spans="1:11">
      <c r="A21" s="141"/>
      <c r="B21" s="142"/>
      <c r="C21" s="142"/>
      <c r="D21" s="142"/>
      <c r="E21" s="142"/>
      <c r="F21" s="142"/>
      <c r="G21" s="142"/>
      <c r="H21" s="142"/>
      <c r="I21" s="142"/>
      <c r="J21" s="142"/>
      <c r="K21" s="170"/>
    </row>
    <row r="22" spans="1:11">
      <c r="A22" s="141"/>
      <c r="B22" s="142"/>
      <c r="C22" s="142"/>
      <c r="D22" s="142"/>
      <c r="E22" s="142"/>
      <c r="F22" s="142"/>
      <c r="G22" s="142"/>
      <c r="H22" s="142"/>
      <c r="I22" s="142"/>
      <c r="J22" s="142"/>
      <c r="K22" s="170"/>
    </row>
    <row r="23" spans="1:11">
      <c r="A23" s="143"/>
      <c r="B23" s="144"/>
      <c r="C23" s="144"/>
      <c r="D23" s="144"/>
      <c r="E23" s="144"/>
      <c r="F23" s="144"/>
      <c r="G23" s="144"/>
      <c r="H23" s="144"/>
      <c r="I23" s="144"/>
      <c r="J23" s="144"/>
      <c r="K23" s="171"/>
    </row>
    <row r="24" spans="1:11">
      <c r="A24" s="116" t="s">
        <v>122</v>
      </c>
      <c r="B24" s="118"/>
      <c r="C24" s="132" t="s">
        <v>66</v>
      </c>
      <c r="D24" s="132" t="s">
        <v>67</v>
      </c>
      <c r="E24" s="115"/>
      <c r="F24" s="115"/>
      <c r="G24" s="115"/>
      <c r="H24" s="115"/>
      <c r="I24" s="115"/>
      <c r="J24" s="115"/>
      <c r="K24" s="162"/>
    </row>
    <row r="25" ht="15.75" spans="1:11">
      <c r="A25" s="145" t="s">
        <v>224</v>
      </c>
      <c r="B25" s="146"/>
      <c r="C25" s="146"/>
      <c r="D25" s="146"/>
      <c r="E25" s="146"/>
      <c r="F25" s="146"/>
      <c r="G25" s="146"/>
      <c r="H25" s="146"/>
      <c r="I25" s="146"/>
      <c r="J25" s="146"/>
      <c r="K25" s="172"/>
    </row>
    <row r="26" ht="15.75" spans="1:11">
      <c r="A26" s="147"/>
      <c r="B26" s="147"/>
      <c r="C26" s="147"/>
      <c r="D26" s="147"/>
      <c r="E26" s="147"/>
      <c r="F26" s="147"/>
      <c r="G26" s="147"/>
      <c r="H26" s="147"/>
      <c r="I26" s="147"/>
      <c r="J26" s="147"/>
      <c r="K26" s="147"/>
    </row>
    <row r="27" spans="1:11">
      <c r="A27" s="148" t="s">
        <v>225</v>
      </c>
      <c r="B27" s="131"/>
      <c r="C27" s="131"/>
      <c r="D27" s="131"/>
      <c r="E27" s="131"/>
      <c r="F27" s="131"/>
      <c r="G27" s="131"/>
      <c r="H27" s="131"/>
      <c r="I27" s="131"/>
      <c r="J27" s="131"/>
      <c r="K27" s="165"/>
    </row>
    <row r="28" spans="1:11">
      <c r="A28" s="149" t="s">
        <v>226</v>
      </c>
      <c r="B28" s="150"/>
      <c r="C28" s="150"/>
      <c r="D28" s="150"/>
      <c r="E28" s="150"/>
      <c r="F28" s="150"/>
      <c r="G28" s="150"/>
      <c r="H28" s="150"/>
      <c r="I28" s="150"/>
      <c r="J28" s="150"/>
      <c r="K28" s="173"/>
    </row>
    <row r="29" spans="1:11">
      <c r="A29" s="149" t="s">
        <v>227</v>
      </c>
      <c r="B29" s="150"/>
      <c r="C29" s="150"/>
      <c r="D29" s="150"/>
      <c r="E29" s="150"/>
      <c r="F29" s="150"/>
      <c r="G29" s="150"/>
      <c r="H29" s="150"/>
      <c r="I29" s="150"/>
      <c r="J29" s="150"/>
      <c r="K29" s="173"/>
    </row>
    <row r="30" spans="1:11">
      <c r="A30" s="149" t="s">
        <v>228</v>
      </c>
      <c r="B30" s="150"/>
      <c r="C30" s="150"/>
      <c r="D30" s="150"/>
      <c r="E30" s="150"/>
      <c r="F30" s="150"/>
      <c r="G30" s="150"/>
      <c r="H30" s="150"/>
      <c r="I30" s="150"/>
      <c r="J30" s="150"/>
      <c r="K30" s="173"/>
    </row>
    <row r="31" spans="1:11">
      <c r="A31" s="149" t="s">
        <v>229</v>
      </c>
      <c r="B31" s="150"/>
      <c r="C31" s="150"/>
      <c r="D31" s="150"/>
      <c r="E31" s="150"/>
      <c r="F31" s="150"/>
      <c r="G31" s="150"/>
      <c r="H31" s="150"/>
      <c r="I31" s="150"/>
      <c r="J31" s="150"/>
      <c r="K31" s="173"/>
    </row>
    <row r="32" spans="1:11">
      <c r="A32" s="149"/>
      <c r="B32" s="150"/>
      <c r="C32" s="150"/>
      <c r="D32" s="150"/>
      <c r="E32" s="150"/>
      <c r="F32" s="150"/>
      <c r="G32" s="150"/>
      <c r="H32" s="150"/>
      <c r="I32" s="150"/>
      <c r="J32" s="150"/>
      <c r="K32" s="173"/>
    </row>
    <row r="33" ht="23.1" customHeight="1" spans="1:11">
      <c r="A33" s="149"/>
      <c r="B33" s="150"/>
      <c r="C33" s="150"/>
      <c r="D33" s="150"/>
      <c r="E33" s="150"/>
      <c r="F33" s="150"/>
      <c r="G33" s="150"/>
      <c r="H33" s="150"/>
      <c r="I33" s="150"/>
      <c r="J33" s="150"/>
      <c r="K33" s="173"/>
    </row>
    <row r="34" ht="23.1" customHeight="1" spans="1:11">
      <c r="A34" s="141"/>
      <c r="B34" s="142"/>
      <c r="C34" s="142"/>
      <c r="D34" s="142"/>
      <c r="E34" s="142"/>
      <c r="F34" s="142"/>
      <c r="G34" s="142"/>
      <c r="H34" s="142"/>
      <c r="I34" s="142"/>
      <c r="J34" s="142"/>
      <c r="K34" s="170"/>
    </row>
    <row r="35" ht="23.1" customHeight="1" spans="1:11">
      <c r="A35" s="151"/>
      <c r="B35" s="142"/>
      <c r="C35" s="142"/>
      <c r="D35" s="142"/>
      <c r="E35" s="142"/>
      <c r="F35" s="142"/>
      <c r="G35" s="142"/>
      <c r="H35" s="142"/>
      <c r="I35" s="142"/>
      <c r="J35" s="142"/>
      <c r="K35" s="170"/>
    </row>
    <row r="36" ht="23.1" customHeight="1" spans="1:11">
      <c r="A36" s="152"/>
      <c r="B36" s="153"/>
      <c r="C36" s="153"/>
      <c r="D36" s="153"/>
      <c r="E36" s="153"/>
      <c r="F36" s="153"/>
      <c r="G36" s="153"/>
      <c r="H36" s="153"/>
      <c r="I36" s="153"/>
      <c r="J36" s="153"/>
      <c r="K36" s="174"/>
    </row>
    <row r="37" ht="18.75" customHeight="1" spans="1:11">
      <c r="A37" s="154" t="s">
        <v>230</v>
      </c>
      <c r="B37" s="155"/>
      <c r="C37" s="155"/>
      <c r="D37" s="155"/>
      <c r="E37" s="155"/>
      <c r="F37" s="155"/>
      <c r="G37" s="155"/>
      <c r="H37" s="155"/>
      <c r="I37" s="155"/>
      <c r="J37" s="155"/>
      <c r="K37" s="175"/>
    </row>
    <row r="38" s="102" customFormat="1" ht="18.75" customHeight="1" spans="1:11">
      <c r="A38" s="116" t="s">
        <v>231</v>
      </c>
      <c r="B38" s="118"/>
      <c r="C38" s="118"/>
      <c r="D38" s="115" t="s">
        <v>232</v>
      </c>
      <c r="E38" s="115"/>
      <c r="F38" s="156" t="s">
        <v>233</v>
      </c>
      <c r="G38" s="157"/>
      <c r="H38" s="118" t="s">
        <v>234</v>
      </c>
      <c r="I38" s="118"/>
      <c r="J38" s="118" t="s">
        <v>235</v>
      </c>
      <c r="K38" s="169"/>
    </row>
    <row r="39" ht="18.75" customHeight="1" spans="1:13">
      <c r="A39" s="116" t="s">
        <v>123</v>
      </c>
      <c r="B39" s="118" t="s">
        <v>236</v>
      </c>
      <c r="C39" s="118"/>
      <c r="D39" s="118"/>
      <c r="E39" s="118"/>
      <c r="F39" s="118"/>
      <c r="G39" s="118"/>
      <c r="H39" s="118"/>
      <c r="I39" s="118"/>
      <c r="J39" s="118"/>
      <c r="K39" s="169"/>
      <c r="M39" s="102"/>
    </row>
    <row r="40" ht="30.95" customHeight="1" spans="1:11">
      <c r="A40" s="116"/>
      <c r="B40" s="118"/>
      <c r="C40" s="118"/>
      <c r="D40" s="118"/>
      <c r="E40" s="118"/>
      <c r="F40" s="118"/>
      <c r="G40" s="118"/>
      <c r="H40" s="118"/>
      <c r="I40" s="118"/>
      <c r="J40" s="118"/>
      <c r="K40" s="169"/>
    </row>
    <row r="41" ht="18.75" customHeight="1" spans="1:11">
      <c r="A41" s="116"/>
      <c r="B41" s="118"/>
      <c r="C41" s="118"/>
      <c r="D41" s="118"/>
      <c r="E41" s="118"/>
      <c r="F41" s="118"/>
      <c r="G41" s="118"/>
      <c r="H41" s="118"/>
      <c r="I41" s="118"/>
      <c r="J41" s="118"/>
      <c r="K41" s="169"/>
    </row>
    <row r="42" ht="32.1" customHeight="1" spans="1:11">
      <c r="A42" s="120" t="s">
        <v>134</v>
      </c>
      <c r="B42" s="158" t="s">
        <v>237</v>
      </c>
      <c r="C42" s="158"/>
      <c r="D42" s="122" t="s">
        <v>238</v>
      </c>
      <c r="E42" s="123" t="s">
        <v>137</v>
      </c>
      <c r="F42" s="122" t="s">
        <v>138</v>
      </c>
      <c r="G42" s="159">
        <v>45387</v>
      </c>
      <c r="H42" s="160" t="s">
        <v>139</v>
      </c>
      <c r="I42" s="160"/>
      <c r="J42" s="158" t="s">
        <v>140</v>
      </c>
      <c r="K42" s="176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352425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"/>
  <sheetViews>
    <sheetView zoomScale="80" zoomScaleNormal="80" workbookViewId="0">
      <selection activeCell="O15" sqref="O15"/>
    </sheetView>
  </sheetViews>
  <sheetFormatPr defaultColWidth="9" defaultRowHeight="26.1" customHeight="1"/>
  <cols>
    <col min="1" max="1" width="17.125" style="56" customWidth="1"/>
    <col min="2" max="2" width="7.75" style="56" customWidth="1"/>
    <col min="3" max="7" width="9.375" style="56" customWidth="1"/>
    <col min="8" max="8" width="1.375" style="56" customWidth="1"/>
    <col min="9" max="9" width="16.5" style="56" customWidth="1"/>
    <col min="10" max="10" width="17" style="56" customWidth="1"/>
    <col min="11" max="11" width="18.5" style="56" customWidth="1"/>
    <col min="12" max="12" width="16.625" style="56" customWidth="1"/>
    <col min="13" max="13" width="14.125" style="56" customWidth="1"/>
    <col min="14" max="14" width="16.375" style="56" customWidth="1"/>
    <col min="15" max="16384" width="9" style="56"/>
  </cols>
  <sheetData>
    <row r="1" ht="30" customHeight="1" spans="1:14">
      <c r="A1" s="57" t="s">
        <v>143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ht="29.1" customHeight="1" spans="1:14">
      <c r="A2" s="59" t="s">
        <v>62</v>
      </c>
      <c r="B2" s="60" t="s">
        <v>63</v>
      </c>
      <c r="C2" s="60"/>
      <c r="D2" s="60"/>
      <c r="E2" s="61" t="s">
        <v>68</v>
      </c>
      <c r="F2" s="60" t="s">
        <v>69</v>
      </c>
      <c r="G2" s="60"/>
      <c r="H2" s="62"/>
      <c r="I2" s="80" t="s">
        <v>57</v>
      </c>
      <c r="J2" s="60" t="s">
        <v>58</v>
      </c>
      <c r="K2" s="60"/>
      <c r="L2" s="60"/>
      <c r="M2" s="60"/>
      <c r="N2" s="81"/>
    </row>
    <row r="3" ht="29.1" customHeight="1" spans="1:14">
      <c r="A3" s="63" t="s">
        <v>144</v>
      </c>
      <c r="B3" s="64" t="s">
        <v>145</v>
      </c>
      <c r="C3" s="64"/>
      <c r="D3" s="64"/>
      <c r="E3" s="64"/>
      <c r="F3" s="64"/>
      <c r="G3" s="64"/>
      <c r="H3" s="65"/>
      <c r="I3" s="82" t="s">
        <v>146</v>
      </c>
      <c r="J3" s="82"/>
      <c r="K3" s="82"/>
      <c r="L3" s="82"/>
      <c r="M3" s="82"/>
      <c r="N3" s="83"/>
    </row>
    <row r="4" ht="29.1" customHeight="1" spans="1:14">
      <c r="A4" s="63"/>
      <c r="B4" s="66" t="s">
        <v>110</v>
      </c>
      <c r="C4" s="66" t="s">
        <v>111</v>
      </c>
      <c r="D4" s="66" t="s">
        <v>112</v>
      </c>
      <c r="E4" s="66" t="s">
        <v>113</v>
      </c>
      <c r="F4" s="66" t="s">
        <v>114</v>
      </c>
      <c r="G4" s="66" t="s">
        <v>115</v>
      </c>
      <c r="H4" s="65"/>
      <c r="I4" s="84" t="s">
        <v>147</v>
      </c>
      <c r="J4" s="84" t="s">
        <v>148</v>
      </c>
      <c r="K4" s="84"/>
      <c r="L4" s="84"/>
      <c r="M4" s="84"/>
      <c r="N4" s="85"/>
    </row>
    <row r="5" ht="29.1" customHeight="1" spans="1:14">
      <c r="A5" s="63"/>
      <c r="B5" s="66" t="s">
        <v>149</v>
      </c>
      <c r="C5" s="66" t="s">
        <v>150</v>
      </c>
      <c r="D5" s="66" t="s">
        <v>151</v>
      </c>
      <c r="E5" s="66" t="s">
        <v>152</v>
      </c>
      <c r="F5" s="66" t="s">
        <v>153</v>
      </c>
      <c r="G5" s="66" t="s">
        <v>154</v>
      </c>
      <c r="H5" s="65"/>
      <c r="I5" s="72" t="s">
        <v>112</v>
      </c>
      <c r="J5" s="72" t="s">
        <v>112</v>
      </c>
      <c r="K5" s="86"/>
      <c r="L5" s="86"/>
      <c r="M5" s="86"/>
      <c r="N5" s="87"/>
    </row>
    <row r="6" ht="29.1" customHeight="1" spans="1:14">
      <c r="A6" s="67" t="s">
        <v>155</v>
      </c>
      <c r="B6" s="68">
        <f>C6-2</f>
        <v>66</v>
      </c>
      <c r="C6" s="69">
        <v>68</v>
      </c>
      <c r="D6" s="68">
        <f>C6+2</f>
        <v>70</v>
      </c>
      <c r="E6" s="68">
        <f>D6+2</f>
        <v>72</v>
      </c>
      <c r="F6" s="68">
        <f>E6+1</f>
        <v>73</v>
      </c>
      <c r="G6" s="68">
        <f>F6+1</f>
        <v>74</v>
      </c>
      <c r="H6" s="65"/>
      <c r="I6" s="88"/>
      <c r="J6" s="88"/>
      <c r="K6" s="89"/>
      <c r="L6" s="89"/>
      <c r="M6" s="89"/>
      <c r="N6" s="90"/>
    </row>
    <row r="7" ht="29.1" customHeight="1" spans="1:14">
      <c r="A7" s="67" t="s">
        <v>156</v>
      </c>
      <c r="B7" s="68">
        <f>C7-2</f>
        <v>65</v>
      </c>
      <c r="C7" s="69">
        <v>67</v>
      </c>
      <c r="D7" s="68">
        <f>C7+2</f>
        <v>69</v>
      </c>
      <c r="E7" s="68">
        <f>D7+2</f>
        <v>71</v>
      </c>
      <c r="F7" s="68">
        <f>E7+1</f>
        <v>72</v>
      </c>
      <c r="G7" s="68">
        <f>F7+1</f>
        <v>73</v>
      </c>
      <c r="H7" s="65"/>
      <c r="I7" s="88"/>
      <c r="J7" s="88"/>
      <c r="K7" s="91"/>
      <c r="L7" s="91"/>
      <c r="M7" s="91"/>
      <c r="N7" s="92"/>
    </row>
    <row r="8" ht="29.1" customHeight="1" spans="1:14">
      <c r="A8" s="67" t="s">
        <v>157</v>
      </c>
      <c r="B8" s="68">
        <f t="shared" ref="B8:B10" si="0">C8-4</f>
        <v>104</v>
      </c>
      <c r="C8" s="69">
        <v>108</v>
      </c>
      <c r="D8" s="68">
        <f t="shared" ref="D8:D10" si="1">C8+4</f>
        <v>112</v>
      </c>
      <c r="E8" s="68">
        <f>D8+4</f>
        <v>116</v>
      </c>
      <c r="F8" s="68">
        <f t="shared" ref="F8:F10" si="2">E8+6</f>
        <v>122</v>
      </c>
      <c r="G8" s="68">
        <f>F8+6</f>
        <v>128</v>
      </c>
      <c r="H8" s="65"/>
      <c r="I8" s="93"/>
      <c r="J8" s="93"/>
      <c r="K8" s="91"/>
      <c r="L8" s="91"/>
      <c r="M8" s="91"/>
      <c r="N8" s="94"/>
    </row>
    <row r="9" ht="29.1" customHeight="1" spans="1:14">
      <c r="A9" s="67" t="s">
        <v>158</v>
      </c>
      <c r="B9" s="68">
        <f t="shared" si="0"/>
        <v>94</v>
      </c>
      <c r="C9" s="69">
        <v>98</v>
      </c>
      <c r="D9" s="68">
        <f t="shared" si="1"/>
        <v>102</v>
      </c>
      <c r="E9" s="68">
        <f>D9+5</f>
        <v>107</v>
      </c>
      <c r="F9" s="68">
        <f t="shared" si="2"/>
        <v>113</v>
      </c>
      <c r="G9" s="68">
        <f>F9+7</f>
        <v>120</v>
      </c>
      <c r="H9" s="65"/>
      <c r="I9" s="88"/>
      <c r="J9" s="88"/>
      <c r="K9" s="89"/>
      <c r="L9" s="89"/>
      <c r="M9" s="89"/>
      <c r="N9" s="95"/>
    </row>
    <row r="10" ht="29.1" customHeight="1" spans="1:14">
      <c r="A10" s="67" t="s">
        <v>159</v>
      </c>
      <c r="B10" s="68">
        <f t="shared" si="0"/>
        <v>108</v>
      </c>
      <c r="C10" s="69">
        <v>112</v>
      </c>
      <c r="D10" s="68">
        <f t="shared" si="1"/>
        <v>116</v>
      </c>
      <c r="E10" s="68">
        <f>D10+5</f>
        <v>121</v>
      </c>
      <c r="F10" s="68">
        <f t="shared" si="2"/>
        <v>127</v>
      </c>
      <c r="G10" s="68">
        <f>F10+7</f>
        <v>134</v>
      </c>
      <c r="H10" s="65"/>
      <c r="I10" s="93"/>
      <c r="J10" s="91"/>
      <c r="K10" s="91"/>
      <c r="L10" s="91"/>
      <c r="M10" s="91"/>
      <c r="N10" s="94"/>
    </row>
    <row r="11" ht="29.1" customHeight="1" spans="1:14">
      <c r="A11" s="67" t="s">
        <v>160</v>
      </c>
      <c r="B11" s="68">
        <f>C11-1</f>
        <v>40</v>
      </c>
      <c r="C11" s="69">
        <v>41</v>
      </c>
      <c r="D11" s="68">
        <f>C11+1</f>
        <v>42</v>
      </c>
      <c r="E11" s="68">
        <f>D11+1</f>
        <v>43</v>
      </c>
      <c r="F11" s="68">
        <f>E11+1.2</f>
        <v>44.2</v>
      </c>
      <c r="G11" s="68">
        <f>F11+1.2</f>
        <v>45.4</v>
      </c>
      <c r="H11" s="65"/>
      <c r="I11" s="88"/>
      <c r="J11" s="91"/>
      <c r="K11" s="91"/>
      <c r="L11" s="91"/>
      <c r="M11" s="91"/>
      <c r="N11" s="94"/>
    </row>
    <row r="12" ht="29.1" customHeight="1" spans="1:14">
      <c r="A12" s="67" t="s">
        <v>161</v>
      </c>
      <c r="B12" s="68">
        <f>C12-1</f>
        <v>61</v>
      </c>
      <c r="C12" s="69">
        <v>62</v>
      </c>
      <c r="D12" s="68">
        <f>C12+1</f>
        <v>63</v>
      </c>
      <c r="E12" s="68">
        <f>D12+1</f>
        <v>64</v>
      </c>
      <c r="F12" s="68">
        <f>E12+0.5</f>
        <v>64.5</v>
      </c>
      <c r="G12" s="68">
        <f>F12+0.5</f>
        <v>65</v>
      </c>
      <c r="H12" s="65"/>
      <c r="I12" s="88"/>
      <c r="J12" s="91"/>
      <c r="K12" s="91"/>
      <c r="L12" s="91"/>
      <c r="M12" s="91"/>
      <c r="N12" s="94"/>
    </row>
    <row r="13" ht="29.1" customHeight="1" spans="1:14">
      <c r="A13" s="67" t="s">
        <v>162</v>
      </c>
      <c r="B13" s="68">
        <f>C13-0.8</f>
        <v>20.7</v>
      </c>
      <c r="C13" s="69">
        <v>21.5</v>
      </c>
      <c r="D13" s="68">
        <f>C13+0.8</f>
        <v>22.3</v>
      </c>
      <c r="E13" s="68">
        <f>D13+0.8</f>
        <v>23.1</v>
      </c>
      <c r="F13" s="68">
        <f>E13+1.3</f>
        <v>24.4</v>
      </c>
      <c r="G13" s="68">
        <f>F13+1.3</f>
        <v>25.7</v>
      </c>
      <c r="H13" s="65"/>
      <c r="I13" s="91"/>
      <c r="J13" s="91"/>
      <c r="K13" s="91"/>
      <c r="L13" s="91"/>
      <c r="M13" s="91"/>
      <c r="N13" s="94"/>
    </row>
    <row r="14" ht="29.1" customHeight="1" spans="1:14">
      <c r="A14" s="67" t="s">
        <v>163</v>
      </c>
      <c r="B14" s="68">
        <f>C14-0.7</f>
        <v>17.8</v>
      </c>
      <c r="C14" s="69">
        <v>18.5</v>
      </c>
      <c r="D14" s="68">
        <f>C14+0.7</f>
        <v>19.2</v>
      </c>
      <c r="E14" s="68">
        <f>D14+0.7</f>
        <v>19.9</v>
      </c>
      <c r="F14" s="68">
        <f>E14+1</f>
        <v>20.9</v>
      </c>
      <c r="G14" s="68">
        <f>F14+1</f>
        <v>21.9</v>
      </c>
      <c r="H14" s="65"/>
      <c r="I14" s="91"/>
      <c r="J14" s="91"/>
      <c r="K14" s="91"/>
      <c r="L14" s="91"/>
      <c r="M14" s="91"/>
      <c r="N14" s="94"/>
    </row>
    <row r="15" ht="29.1" customHeight="1" spans="1:14">
      <c r="A15" s="67" t="s">
        <v>164</v>
      </c>
      <c r="B15" s="68">
        <f t="shared" ref="B15:B19" si="3">C15-0.5</f>
        <v>13</v>
      </c>
      <c r="C15" s="69">
        <v>13.5</v>
      </c>
      <c r="D15" s="68">
        <f t="shared" ref="D15:D19" si="4">C15+0.5</f>
        <v>14</v>
      </c>
      <c r="E15" s="68">
        <f t="shared" ref="E15:E19" si="5">D15+0.5</f>
        <v>14.5</v>
      </c>
      <c r="F15" s="68">
        <f>E15+0.7</f>
        <v>15.2</v>
      </c>
      <c r="G15" s="68">
        <f>F15+0.7</f>
        <v>15.9</v>
      </c>
      <c r="H15" s="65"/>
      <c r="I15" s="91"/>
      <c r="J15" s="91"/>
      <c r="K15" s="91"/>
      <c r="L15" s="91"/>
      <c r="M15" s="91"/>
      <c r="N15" s="94"/>
    </row>
    <row r="16" ht="29.1" customHeight="1" spans="1:14">
      <c r="A16" s="67" t="s">
        <v>165</v>
      </c>
      <c r="B16" s="68">
        <f>C16</f>
        <v>11</v>
      </c>
      <c r="C16" s="69">
        <v>11</v>
      </c>
      <c r="D16" s="68">
        <f t="shared" ref="D16:G16" si="6">C16</f>
        <v>11</v>
      </c>
      <c r="E16" s="68">
        <f t="shared" si="6"/>
        <v>11</v>
      </c>
      <c r="F16" s="68">
        <f t="shared" si="6"/>
        <v>11</v>
      </c>
      <c r="G16" s="68">
        <f t="shared" si="6"/>
        <v>11</v>
      </c>
      <c r="H16" s="65"/>
      <c r="I16" s="88"/>
      <c r="J16" s="91"/>
      <c r="K16" s="91"/>
      <c r="L16" s="91"/>
      <c r="M16" s="91"/>
      <c r="N16" s="94"/>
    </row>
    <row r="17" ht="29.1" customHeight="1" spans="1:14">
      <c r="A17" s="67" t="s">
        <v>166</v>
      </c>
      <c r="B17" s="68">
        <f t="shared" ref="B17:B21" si="7">C17-1</f>
        <v>53</v>
      </c>
      <c r="C17" s="69">
        <v>54</v>
      </c>
      <c r="D17" s="68">
        <f>C17+1</f>
        <v>55</v>
      </c>
      <c r="E17" s="68">
        <f>D17+1</f>
        <v>56</v>
      </c>
      <c r="F17" s="68">
        <f>E17+1.5</f>
        <v>57.5</v>
      </c>
      <c r="G17" s="68">
        <f>F17+1.5</f>
        <v>59</v>
      </c>
      <c r="H17" s="65"/>
      <c r="I17" s="88"/>
      <c r="J17" s="91"/>
      <c r="K17" s="91"/>
      <c r="L17" s="91"/>
      <c r="M17" s="91"/>
      <c r="N17" s="94"/>
    </row>
    <row r="18" ht="29.1" customHeight="1" spans="1:14">
      <c r="A18" s="67" t="s">
        <v>167</v>
      </c>
      <c r="B18" s="68">
        <f t="shared" si="3"/>
        <v>35.5</v>
      </c>
      <c r="C18" s="69">
        <v>36</v>
      </c>
      <c r="D18" s="68">
        <f t="shared" si="4"/>
        <v>36.5</v>
      </c>
      <c r="E18" s="68">
        <f t="shared" si="5"/>
        <v>37</v>
      </c>
      <c r="F18" s="68">
        <f>E18+0.5</f>
        <v>37.5</v>
      </c>
      <c r="G18" s="68">
        <f t="shared" ref="G18:G21" si="8">F18</f>
        <v>37.5</v>
      </c>
      <c r="H18" s="65"/>
      <c r="I18" s="88"/>
      <c r="J18" s="91"/>
      <c r="K18" s="91"/>
      <c r="L18" s="91"/>
      <c r="M18" s="91"/>
      <c r="N18" s="94"/>
    </row>
    <row r="19" ht="29.1" customHeight="1" spans="1:14">
      <c r="A19" s="67" t="s">
        <v>168</v>
      </c>
      <c r="B19" s="68">
        <f t="shared" si="3"/>
        <v>25.5</v>
      </c>
      <c r="C19" s="69">
        <v>26</v>
      </c>
      <c r="D19" s="68">
        <f t="shared" si="4"/>
        <v>26.5</v>
      </c>
      <c r="E19" s="68">
        <f t="shared" si="5"/>
        <v>27</v>
      </c>
      <c r="F19" s="68">
        <f>E19+0.75</f>
        <v>27.75</v>
      </c>
      <c r="G19" s="68">
        <f t="shared" si="8"/>
        <v>27.75</v>
      </c>
      <c r="H19" s="65"/>
      <c r="I19" s="88"/>
      <c r="J19" s="91"/>
      <c r="K19" s="91"/>
      <c r="L19" s="91"/>
      <c r="M19" s="91"/>
      <c r="N19" s="94"/>
    </row>
    <row r="20" ht="29.1" customHeight="1" spans="1:14">
      <c r="A20" s="70" t="s">
        <v>169</v>
      </c>
      <c r="B20" s="71">
        <f t="shared" si="7"/>
        <v>12</v>
      </c>
      <c r="C20" s="72">
        <v>13</v>
      </c>
      <c r="D20" s="71">
        <f>C20</f>
        <v>13</v>
      </c>
      <c r="E20" s="71">
        <f>D20+1</f>
        <v>14</v>
      </c>
      <c r="F20" s="71">
        <f>E20</f>
        <v>14</v>
      </c>
      <c r="G20" s="71">
        <f t="shared" si="8"/>
        <v>14</v>
      </c>
      <c r="H20" s="65"/>
      <c r="I20" s="88"/>
      <c r="J20" s="91"/>
      <c r="K20" s="91"/>
      <c r="L20" s="91"/>
      <c r="M20" s="91"/>
      <c r="N20" s="94"/>
    </row>
    <row r="21" ht="29.1" customHeight="1" spans="1:14">
      <c r="A21" s="67" t="s">
        <v>170</v>
      </c>
      <c r="B21" s="68">
        <f t="shared" si="7"/>
        <v>16</v>
      </c>
      <c r="C21" s="69">
        <v>17</v>
      </c>
      <c r="D21" s="68">
        <f>C21</f>
        <v>17</v>
      </c>
      <c r="E21" s="68">
        <f>D21+1.5</f>
        <v>18.5</v>
      </c>
      <c r="F21" s="68">
        <f>E21</f>
        <v>18.5</v>
      </c>
      <c r="G21" s="68">
        <f t="shared" si="8"/>
        <v>18.5</v>
      </c>
      <c r="H21" s="65"/>
      <c r="I21" s="88"/>
      <c r="J21" s="91"/>
      <c r="K21" s="91"/>
      <c r="L21" s="91"/>
      <c r="M21" s="91"/>
      <c r="N21" s="94"/>
    </row>
    <row r="22" ht="29.1" customHeight="1" spans="1:14">
      <c r="A22" s="73"/>
      <c r="B22" s="74"/>
      <c r="C22" s="75"/>
      <c r="D22" s="75"/>
      <c r="E22" s="75"/>
      <c r="F22" s="76"/>
      <c r="G22" s="76"/>
      <c r="H22" s="77"/>
      <c r="I22" s="96"/>
      <c r="J22" s="97"/>
      <c r="K22" s="98"/>
      <c r="L22" s="97"/>
      <c r="M22" s="97"/>
      <c r="N22" s="99"/>
    </row>
    <row r="23" ht="15.75" spans="1:14">
      <c r="A23" s="78" t="s">
        <v>123</v>
      </c>
      <c r="E23" s="79"/>
      <c r="F23" s="79"/>
      <c r="G23" s="79"/>
      <c r="H23" s="79"/>
      <c r="I23" s="79"/>
      <c r="J23" s="79"/>
      <c r="K23" s="79"/>
      <c r="L23" s="79"/>
      <c r="M23" s="79"/>
      <c r="N23" s="79"/>
    </row>
    <row r="24" ht="15" spans="1:14">
      <c r="A24" s="56" t="s">
        <v>171</v>
      </c>
      <c r="E24" s="79"/>
      <c r="F24" s="79"/>
      <c r="G24" s="79"/>
      <c r="H24" s="79"/>
      <c r="I24" s="79"/>
      <c r="J24" s="79"/>
      <c r="K24" s="79"/>
      <c r="L24" s="79"/>
      <c r="M24" s="79"/>
      <c r="N24" s="79"/>
    </row>
    <row r="25" ht="15" spans="1:14">
      <c r="A25" s="79"/>
      <c r="B25" s="79"/>
      <c r="C25" s="79"/>
      <c r="D25" s="79"/>
      <c r="E25" s="79"/>
      <c r="F25" s="79"/>
      <c r="G25" s="79"/>
      <c r="H25" s="79"/>
      <c r="I25" s="78" t="s">
        <v>239</v>
      </c>
      <c r="J25" s="100"/>
      <c r="K25" s="78" t="s">
        <v>173</v>
      </c>
      <c r="L25" s="78"/>
      <c r="M25" s="78" t="s">
        <v>174</v>
      </c>
      <c r="N25" s="56" t="s">
        <v>140</v>
      </c>
    </row>
  </sheetData>
  <mergeCells count="8">
    <mergeCell ref="A1:N1"/>
    <mergeCell ref="B2:C2"/>
    <mergeCell ref="F2:G2"/>
    <mergeCell ref="J2:N2"/>
    <mergeCell ref="B3:G3"/>
    <mergeCell ref="I3:N3"/>
    <mergeCell ref="A3:A5"/>
    <mergeCell ref="H2:H22"/>
  </mergeCells>
  <pageMargins left="0.751388888888889" right="0.751388888888889" top="1" bottom="1" header="0.5" footer="0.5"/>
  <pageSetup paperSize="9" scale="70" fitToHeight="0" orientation="landscape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7"/>
  <sheetViews>
    <sheetView workbookViewId="0">
      <selection activeCell="J34" sqref="J34"/>
    </sheetView>
  </sheetViews>
  <sheetFormatPr defaultColWidth="9" defaultRowHeight="15" outlineLevelRow="6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7.5" spans="1:15">
      <c r="A1" s="3" t="s">
        <v>240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241</v>
      </c>
      <c r="B2" s="5" t="s">
        <v>242</v>
      </c>
      <c r="C2" s="5" t="s">
        <v>243</v>
      </c>
      <c r="D2" s="5" t="s">
        <v>244</v>
      </c>
      <c r="E2" s="5" t="s">
        <v>245</v>
      </c>
      <c r="F2" s="5" t="s">
        <v>246</v>
      </c>
      <c r="G2" s="5" t="s">
        <v>247</v>
      </c>
      <c r="H2" s="5" t="s">
        <v>248</v>
      </c>
      <c r="I2" s="4" t="s">
        <v>249</v>
      </c>
      <c r="J2" s="4" t="s">
        <v>250</v>
      </c>
      <c r="K2" s="4" t="s">
        <v>251</v>
      </c>
      <c r="L2" s="4" t="s">
        <v>252</v>
      </c>
      <c r="M2" s="4" t="s">
        <v>253</v>
      </c>
      <c r="N2" s="5" t="s">
        <v>254</v>
      </c>
      <c r="O2" s="5" t="s">
        <v>255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256</v>
      </c>
      <c r="J3" s="4" t="s">
        <v>256</v>
      </c>
      <c r="K3" s="4" t="s">
        <v>256</v>
      </c>
      <c r="L3" s="4" t="s">
        <v>256</v>
      </c>
      <c r="M3" s="4" t="s">
        <v>256</v>
      </c>
      <c r="N3" s="7"/>
      <c r="O3" s="7"/>
    </row>
    <row r="4" spans="1:15">
      <c r="A4" s="9">
        <v>1</v>
      </c>
      <c r="B4" s="23" t="s">
        <v>257</v>
      </c>
      <c r="C4" s="24" t="s">
        <v>258</v>
      </c>
      <c r="D4" s="24" t="s">
        <v>259</v>
      </c>
      <c r="E4" s="10" t="s">
        <v>63</v>
      </c>
      <c r="F4" s="10" t="s">
        <v>260</v>
      </c>
      <c r="G4" s="10" t="s">
        <v>66</v>
      </c>
      <c r="H4" s="10"/>
      <c r="I4" s="10"/>
      <c r="J4" s="10"/>
      <c r="K4" s="10">
        <v>3</v>
      </c>
      <c r="L4" s="10"/>
      <c r="M4" s="10"/>
      <c r="N4" s="10">
        <v>3</v>
      </c>
      <c r="O4" s="10" t="s">
        <v>261</v>
      </c>
    </row>
    <row r="5" spans="1:15">
      <c r="A5" s="9">
        <v>2</v>
      </c>
      <c r="B5" s="23" t="s">
        <v>262</v>
      </c>
      <c r="C5" s="24" t="s">
        <v>263</v>
      </c>
      <c r="D5" s="24" t="s">
        <v>264</v>
      </c>
      <c r="E5" s="10" t="s">
        <v>63</v>
      </c>
      <c r="F5" s="10" t="s">
        <v>260</v>
      </c>
      <c r="G5" s="10" t="s">
        <v>66</v>
      </c>
      <c r="H5" s="10"/>
      <c r="I5" s="10">
        <v>4</v>
      </c>
      <c r="J5" s="10"/>
      <c r="K5" s="10"/>
      <c r="L5" s="10"/>
      <c r="M5" s="10"/>
      <c r="N5" s="10">
        <v>1</v>
      </c>
      <c r="O5" s="10" t="s">
        <v>261</v>
      </c>
    </row>
    <row r="6" s="2" customFormat="1" ht="17.5" spans="1:15">
      <c r="A6" s="14" t="s">
        <v>265</v>
      </c>
      <c r="B6" s="15"/>
      <c r="C6" s="15"/>
      <c r="D6" s="16"/>
      <c r="E6" s="17"/>
      <c r="F6" s="30"/>
      <c r="G6" s="30"/>
      <c r="H6" s="30"/>
      <c r="I6" s="25"/>
      <c r="J6" s="14" t="s">
        <v>266</v>
      </c>
      <c r="K6" s="15"/>
      <c r="L6" s="15"/>
      <c r="M6" s="16"/>
      <c r="N6" s="15"/>
      <c r="O6" s="22"/>
    </row>
    <row r="7" spans="1:15">
      <c r="A7" s="18" t="s">
        <v>267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</row>
  </sheetData>
  <mergeCells count="15">
    <mergeCell ref="A1:O1"/>
    <mergeCell ref="A6:D6"/>
    <mergeCell ref="E6:I6"/>
    <mergeCell ref="J6:M6"/>
    <mergeCell ref="A7:O7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5 O6:O1048576">
      <formula1>"YES,NO"</formula1>
    </dataValidation>
  </dataValidations>
  <pageMargins left="0.751388888888889" right="0.751388888888889" top="1" bottom="1" header="0.5" footer="0.5"/>
  <pageSetup paperSize="9" scale="7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2024-04-05T09:31:11Z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18C326483F5C405992DB97DD7343CE6F</vt:lpwstr>
  </property>
</Properties>
</file>