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<sst xmlns="http://schemas.openxmlformats.org/spreadsheetml/2006/main" count="802" uniqueCount="330">
  <si>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</si>
  <si>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</si>
  <si>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</si>
  <si>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</si>
  <si>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</si>
  <si>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</si>
  <si>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</si>
  <si>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</si>
  <si>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</si>
  <si>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</si>
  <si>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</si>
  <si>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</si>
  <si>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</si>
  <si>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</si>
  <si>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</si>
  <si>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</si>
  <si>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</si>
  <si>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</si>
  <si>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</si>
  <si>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</si>
  <si>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</si>
  <si>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</si>
  <si>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</si>
  <si>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</si>
  <si>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</si>
  <si>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</si>
  <si>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</si>
  <si>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</si>
  <si>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</si>
  <si>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</si>
  <si>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</si>
  <si>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</si>
  <si>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</si>
  <si>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</si>
  <si>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</si>
  <si>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</si>
  <si>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</si>
  <si>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</si>
  <si>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</si>
  <si>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</si>
  <si>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</si>
  <si>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</si>
  <si>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</si>
  <si>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</si>
  <si>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</si>
  <si>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</si>
  <si>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</si>
  <si>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</si>
  <si>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</si>
  <si>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</si>
  <si>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</si>
  <si>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</si>
  <si>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</si>
  <si>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</si>
  <si>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</si>
  <si>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</si>
  <si>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</si>
  <si>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</si>
  <si>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</si>
  <si>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</si>
  <si>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</si>
  <si>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</si>
  <si>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QAJJAM84149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</si>
  <si>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</si>
  <si>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</si>
  <si>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</si>
  <si>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</si>
  <si>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</si>
  <si>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</si>
  <si>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</si>
  <si>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</si>
  <si>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</si>
  <si>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</si>
  <si>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</si>
  <si>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</si>
  <si>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</si>
  <si>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</si>
  <si>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</si>
  <si>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</si>
  <si>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CGDD23111600004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</si>
  <si>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</si>
  <si>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</si>
  <si>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</si>
  <si>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</si>
  <si>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</si>
  <si>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</si>
  <si>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</si>
  <si>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</si>
  <si>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</si>
  <si>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</si>
  <si>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</si>
  <si>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</si>
  <si>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</si>
  <si>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</si>
  <si>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</si>
  <si>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</si>
  <si>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</si>
  <si>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</si>
  <si>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</si>
  <si>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</si>
  <si>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</si>
  <si>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</si>
  <si>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</si>
  <si>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</si>
  <si>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</si>
  <si>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</si>
  <si>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</si>
  <si>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</si>
  <si>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</si>
  <si>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</si>
  <si>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</si>
  <si>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紫丁香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</si>
  <si>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</si>
  <si>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</si>
  <si>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</si>
  <si>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</si>
  <si>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</si>
  <si>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</si>
  <si>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1.前领容皱不均匀，后领捆条容皱。</t>
  </si>
  <si>
    <t>2.侧骨左右不对称，前幅烫标要牢固</t>
  </si>
  <si>
    <t>3.上袖+冚脚接线有长短，止口偏宽，要修剪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</si>
  <si>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</si>
  <si>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</si>
  <si>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</si>
  <si>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</si>
  <si>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</si>
  <si>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</si>
  <si>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</si>
  <si>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</si>
  <si>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</si>
  <si>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</si>
  <si>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</si>
  <si>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</si>
  <si>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</si>
  <si>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</si>
  <si>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</si>
  <si>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</si>
  <si>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</si>
  <si>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</si>
  <si>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</si>
  <si>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</si>
  <si>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</si>
  <si>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</si>
  <si>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</si>
  <si>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</si>
  <si>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</si>
  <si>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165/84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</si>
  <si>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</si>
  <si>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</si>
  <si>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</si>
  <si>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</si>
  <si>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±1</t>
  </si>
  <si>
    <t>+0.5</t>
  </si>
  <si>
    <t>+0.3</t>
  </si>
  <si>
    <t>前中长</t>
  </si>
  <si>
    <t>+0</t>
  </si>
  <si>
    <t>胸围</t>
  </si>
  <si>
    <t>-0.3</t>
  </si>
  <si>
    <t>腰围</t>
  </si>
  <si>
    <t>±0.5</t>
  </si>
  <si>
    <t>摆围</t>
  </si>
  <si>
    <t>上领围</t>
  </si>
  <si>
    <t>±0.3</t>
  </si>
  <si>
    <t>+1</t>
  </si>
  <si>
    <t>后中袖长</t>
  </si>
  <si>
    <t>袖肥/2</t>
  </si>
  <si>
    <r>
      <rPr>
        <b/>
        <sz val="12"/>
        <rFont val="微软雅黑"/>
        <charset val="134"/>
      </rPr>
      <t>袖口围</t>
    </r>
    <r>
      <rPr>
        <b/>
        <sz val="12"/>
        <rFont val="Arial"/>
        <charset val="0"/>
      </rPr>
      <t>/2</t>
    </r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</si>
  <si>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</si>
  <si>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</si>
  <si>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</si>
  <si>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</si>
  <si>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</si>
  <si>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</si>
  <si>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</si>
  <si>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</si>
  <si>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</si>
  <si>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齐色各10件</t>
  </si>
  <si>
    <t>【耐水洗测试】：耐洗水测试明细（要求齐色、齐号）</t>
  </si>
  <si>
    <t>洗水齐色各2件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</si>
  <si>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</si>
  <si>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</si>
  <si>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</si>
  <si>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</si>
  <si>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</si>
  <si>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</si>
  <si>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</si>
  <si>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</si>
  <si>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</si>
  <si>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</si>
  <si>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</si>
  <si>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</si>
  <si>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</si>
  <si>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</si>
  <si>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</si>
  <si>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</si>
  <si>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</si>
  <si>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</si>
  <si>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</si>
  <si>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</si>
  <si>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</si>
  <si>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</si>
  <si>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</si>
  <si>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采购凭证编号：CGDD23111600004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</si>
  <si>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</si>
  <si>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</si>
  <si>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</si>
  <si>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</si>
  <si>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</si>
  <si>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</si>
  <si>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</si>
  <si>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</si>
  <si>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</si>
  <si>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</si>
  <si>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</si>
  <si>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</si>
  <si>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</si>
  <si>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</si>
  <si>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</si>
  <si>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</si>
  <si>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</si>
  <si>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</si>
  <si>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2.侧骨左右不对称，冚线接线有长短</t>
  </si>
  <si>
    <t>3.线头未清理干净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</si>
  <si>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</si>
  <si>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</si>
  <si>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</si>
  <si>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</si>
  <si>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</si>
  <si>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</si>
  <si>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</si>
  <si>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</si>
  <si>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</si>
  <si>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</si>
  <si>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-0.5 -0.5 +0</t>
  </si>
  <si>
    <t>-0.5 -0 +0</t>
  </si>
  <si>
    <t>+0 +0 +0</t>
  </si>
  <si>
    <t>+0 -0.5 +0</t>
  </si>
  <si>
    <t>-1 +0 +0</t>
  </si>
  <si>
    <t>+1 +0 +0</t>
  </si>
  <si>
    <t>+1 +0 +1</t>
  </si>
  <si>
    <t>+1 +1 +1</t>
  </si>
  <si>
    <t>+1 +0.5 +1</t>
  </si>
  <si>
    <t>-0.5 +0 +0</t>
  </si>
  <si>
    <t>+0 +0.3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</si>
  <si>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</si>
  <si>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</si>
  <si>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</si>
  <si>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</si>
  <si>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</si>
  <si>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</si>
  <si>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</si>
  <si>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</si>
  <si>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</si>
  <si>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</si>
  <si>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</si>
  <si>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</si>
  <si>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</si>
  <si>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</si>
  <si>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</si>
  <si>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</si>
  <si>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Y231214023</t>
  </si>
  <si>
    <t>渐变印花</t>
  </si>
  <si>
    <t>紫色</t>
  </si>
  <si>
    <t>宏港</t>
  </si>
  <si>
    <t>制表时间：2024/1/24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</si>
  <si>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</si>
  <si>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</si>
  <si>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</si>
  <si>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</si>
  <si>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</si>
  <si>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</si>
  <si>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</si>
  <si>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</si>
  <si>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</si>
  <si>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</si>
  <si>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</si>
  <si>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</si>
  <si>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</si>
  <si>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</si>
  <si>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</si>
  <si>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</si>
  <si>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</si>
  <si>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</si>
  <si>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</si>
  <si>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</si>
  <si>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</si>
  <si>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</si>
  <si>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</si>
  <si>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宏缸</t>
  </si>
  <si>
    <t>淡柠檬黄</t>
  </si>
  <si>
    <t xml:space="preserve">TOREAD压花弹力包边带 </t>
  </si>
  <si>
    <t>上海锦湾</t>
  </si>
  <si>
    <t>无互染</t>
  </si>
  <si>
    <t>物料6</t>
  </si>
  <si>
    <t>物料7</t>
  </si>
  <si>
    <t>物料8</t>
  </si>
  <si>
    <t>物料9</t>
  </si>
  <si>
    <t>物料10</t>
  </si>
  <si>
    <t>制表时间：2024/1/28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</si>
  <si>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</si>
  <si>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</si>
  <si>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</si>
  <si>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</si>
  <si>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</si>
  <si>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</si>
  <si>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</si>
  <si>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</si>
  <si>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</si>
  <si>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</si>
  <si>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</si>
  <si>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</si>
  <si>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</si>
  <si>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</si>
  <si>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</si>
  <si>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</si>
  <si>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前幅烫标</t>
  </si>
  <si>
    <t>无脱落</t>
  </si>
  <si>
    <t>制表时间：2024/3/1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</si>
  <si>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</si>
  <si>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</si>
  <si>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</si>
  <si>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</si>
  <si>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</si>
  <si>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</si>
  <si>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QAJJAM83634</t>
  </si>
  <si>
    <t>+5%</t>
  </si>
  <si>
    <t>+6%</t>
  </si>
  <si>
    <t>制表时间：1/30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</si>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</sst>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  <numFmt numFmtId="180" formatCode="yy/m/d;@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0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微软雅黑"/>
      <charset val="134"/>
    </font>
    <font>
      <sz val="12"/>
      <name val="Microsoft YaHei"/>
      <charset val="134"/>
    </font>
    <font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name val="Microsoft YaHei"/>
      <charset val="136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sz val="10"/>
      <name val="宋体"/>
      <charset val="134"/>
      <scheme val="major"/>
    </font>
    <font>
      <b/>
      <sz val="12"/>
      <name val="微软雅黑"/>
      <charset val="134"/>
    </font>
    <font>
      <sz val="10"/>
      <name val="微软雅黑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b/>
      <sz val="12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9" borderId="8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62" fillId="0" borderId="8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0" borderId="87" applyNumberFormat="0" applyAlignment="0" applyProtection="0">
      <alignment vertical="center"/>
    </xf>
    <xf numFmtId="0" fontId="64" fillId="11" borderId="88" applyNumberFormat="0" applyAlignment="0" applyProtection="0">
      <alignment vertical="center"/>
    </xf>
    <xf numFmtId="0" fontId="65" fillId="11" borderId="87" applyNumberFormat="0" applyAlignment="0" applyProtection="0">
      <alignment vertical="center"/>
    </xf>
    <xf numFmtId="0" fontId="66" fillId="12" borderId="89" applyNumberFormat="0" applyAlignment="0" applyProtection="0">
      <alignment vertical="center"/>
    </xf>
    <xf numFmtId="0" fontId="67" fillId="0" borderId="90" applyNumberFormat="0" applyFill="0" applyAlignment="0" applyProtection="0">
      <alignment vertical="center"/>
    </xf>
    <xf numFmtId="0" fontId="68" fillId="0" borderId="91" applyNumberFormat="0" applyFill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74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</cellStyleXfs>
  <cellXfs count="4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0" xfId="0" applyFont="1"/>
    <xf numFmtId="0" fontId="17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/>
    <xf numFmtId="0" fontId="7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/>
    </xf>
    <xf numFmtId="9" fontId="2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23" fillId="0" borderId="0" xfId="53" applyFont="1" applyFill="1" applyAlignment="1"/>
    <xf numFmtId="0" fontId="11" fillId="0" borderId="0" xfId="53" applyFont="1" applyFill="1" applyAlignment="1"/>
    <xf numFmtId="49" fontId="23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24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23" fillId="0" borderId="0" xfId="53" applyFont="1" applyFill="1" applyBorder="1" applyAlignment="1">
      <alignment horizontal="center" vertical="center"/>
    </xf>
    <xf numFmtId="0" fontId="25" fillId="0" borderId="9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horizontal="center" vertical="center"/>
    </xf>
    <xf numFmtId="0" fontId="25" fillId="0" borderId="11" xfId="52" applyFont="1" applyFill="1" applyBorder="1" applyAlignment="1">
      <alignment horizontal="center" vertical="center"/>
    </xf>
    <xf numFmtId="0" fontId="25" fillId="0" borderId="12" xfId="52" applyFont="1" applyFill="1" applyBorder="1" applyAlignment="1">
      <alignment vertical="center"/>
    </xf>
    <xf numFmtId="0" fontId="27" fillId="0" borderId="12" xfId="52" applyFont="1" applyFill="1" applyBorder="1" applyAlignment="1">
      <alignment horizontal="center" vertical="center"/>
    </xf>
    <xf numFmtId="0" fontId="28" fillId="0" borderId="13" xfId="53" applyFont="1" applyFill="1" applyBorder="1" applyAlignment="1" applyProtection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30" fillId="0" borderId="2" xfId="53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1" fillId="3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49" fontId="33" fillId="0" borderId="2" xfId="51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left"/>
    </xf>
    <xf numFmtId="0" fontId="35" fillId="0" borderId="2" xfId="0" applyFont="1" applyFill="1" applyBorder="1" applyAlignment="1">
      <alignment horizontal="center"/>
    </xf>
    <xf numFmtId="178" fontId="39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/>
    </xf>
    <xf numFmtId="0" fontId="40" fillId="0" borderId="14" xfId="0" applyNumberFormat="1" applyFont="1" applyFill="1" applyBorder="1" applyAlignment="1">
      <alignment shrinkToFit="1"/>
    </xf>
    <xf numFmtId="0" fontId="38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23" fillId="0" borderId="0" xfId="53" applyFont="1" applyFill="1" applyAlignment="1">
      <alignment vertical="center"/>
    </xf>
    <xf numFmtId="0" fontId="11" fillId="0" borderId="0" xfId="53" applyFont="1" applyFill="1" applyAlignment="1">
      <alignment vertical="center"/>
    </xf>
    <xf numFmtId="0" fontId="23" fillId="0" borderId="12" xfId="53" applyFont="1" applyFill="1" applyBorder="1" applyAlignment="1">
      <alignment horizontal="center"/>
    </xf>
    <xf numFmtId="0" fontId="25" fillId="0" borderId="12" xfId="52" applyFont="1" applyFill="1" applyBorder="1" applyAlignment="1">
      <alignment horizontal="left" vertical="center"/>
    </xf>
    <xf numFmtId="0" fontId="23" fillId="0" borderId="12" xfId="52" applyFont="1" applyFill="1" applyBorder="1" applyAlignment="1">
      <alignment horizontal="center" vertical="center"/>
    </xf>
    <xf numFmtId="0" fontId="23" fillId="0" borderId="16" xfId="52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/>
    </xf>
    <xf numFmtId="0" fontId="29" fillId="0" borderId="2" xfId="53" applyFont="1" applyFill="1" applyBorder="1" applyAlignment="1" applyProtection="1">
      <alignment horizontal="center" vertical="center"/>
    </xf>
    <xf numFmtId="0" fontId="29" fillId="0" borderId="17" xfId="53" applyFont="1" applyFill="1" applyBorder="1" applyAlignment="1" applyProtection="1">
      <alignment horizontal="center" vertical="center"/>
    </xf>
    <xf numFmtId="0" fontId="23" fillId="0" borderId="5" xfId="53" applyFont="1" applyFill="1" applyBorder="1" applyAlignment="1">
      <alignment horizontal="center"/>
    </xf>
    <xf numFmtId="179" fontId="34" fillId="0" borderId="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49" fontId="42" fillId="0" borderId="2" xfId="54" applyNumberFormat="1" applyFont="1" applyFill="1" applyBorder="1" applyAlignment="1">
      <alignment horizontal="center" vertical="center"/>
    </xf>
    <xf numFmtId="49" fontId="42" fillId="0" borderId="18" xfId="54" applyNumberFormat="1" applyFont="1" applyFill="1" applyBorder="1" applyAlignment="1">
      <alignment horizontal="center" vertical="center"/>
    </xf>
    <xf numFmtId="0" fontId="23" fillId="0" borderId="19" xfId="53" applyFont="1" applyFill="1" applyBorder="1" applyAlignment="1">
      <alignment horizontal="center"/>
    </xf>
    <xf numFmtId="49" fontId="23" fillId="0" borderId="20" xfId="53" applyNumberFormat="1" applyFont="1" applyFill="1" applyBorder="1" applyAlignment="1">
      <alignment horizontal="center"/>
    </xf>
    <xf numFmtId="49" fontId="42" fillId="0" borderId="20" xfId="54" applyNumberFormat="1" applyFont="1" applyFill="1" applyBorder="1" applyAlignment="1">
      <alignment horizontal="center" vertical="center"/>
    </xf>
    <xf numFmtId="0" fontId="29" fillId="0" borderId="0" xfId="53" applyFont="1" applyFill="1" applyAlignment="1">
      <alignment vertical="center"/>
    </xf>
    <xf numFmtId="14" fontId="29" fillId="0" borderId="0" xfId="53" applyNumberFormat="1" applyFont="1" applyFill="1" applyAlignment="1">
      <alignment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43" fillId="0" borderId="21" xfId="52" applyFont="1" applyBorder="1" applyAlignment="1">
      <alignment horizontal="center" vertical="top"/>
    </xf>
    <xf numFmtId="0" fontId="44" fillId="0" borderId="22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44" fillId="0" borderId="23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vertical="center"/>
    </xf>
    <xf numFmtId="0" fontId="44" fillId="0" borderId="23" xfId="52" applyFont="1" applyFill="1" applyBorder="1" applyAlignment="1">
      <alignment vertical="center"/>
    </xf>
    <xf numFmtId="0" fontId="26" fillId="0" borderId="18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44" fillId="0" borderId="25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left" vertical="center"/>
    </xf>
    <xf numFmtId="0" fontId="44" fillId="0" borderId="18" xfId="52" applyFont="1" applyFill="1" applyBorder="1" applyAlignment="1">
      <alignment vertical="center"/>
    </xf>
    <xf numFmtId="58" fontId="30" fillId="0" borderId="18" xfId="52" applyNumberFormat="1" applyFont="1" applyFill="1" applyBorder="1" applyAlignment="1">
      <alignment horizontal="center" vertical="center"/>
    </xf>
    <xf numFmtId="0" fontId="30" fillId="0" borderId="18" xfId="52" applyFont="1" applyFill="1" applyBorder="1" applyAlignment="1">
      <alignment horizontal="center" vertical="center"/>
    </xf>
    <xf numFmtId="0" fontId="44" fillId="0" borderId="18" xfId="52" applyFont="1" applyFill="1" applyBorder="1" applyAlignment="1">
      <alignment horizontal="center" vertical="center"/>
    </xf>
    <xf numFmtId="0" fontId="44" fillId="0" borderId="25" xfId="52" applyFont="1" applyFill="1" applyBorder="1" applyAlignment="1">
      <alignment horizontal="left" vertical="center"/>
    </xf>
    <xf numFmtId="0" fontId="44" fillId="0" borderId="18" xfId="52" applyFont="1" applyFill="1" applyBorder="1" applyAlignment="1">
      <alignment horizontal="left" vertical="center"/>
    </xf>
    <xf numFmtId="0" fontId="44" fillId="0" borderId="26" xfId="52" applyFont="1" applyFill="1" applyBorder="1" applyAlignment="1">
      <alignment vertical="center"/>
    </xf>
    <xf numFmtId="0" fontId="26" fillId="0" borderId="27" xfId="52" applyFont="1" applyFill="1" applyBorder="1" applyAlignment="1">
      <alignment horizontal="left" vertical="center"/>
    </xf>
    <xf numFmtId="0" fontId="44" fillId="0" borderId="27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left" vertical="center"/>
    </xf>
    <xf numFmtId="0" fontId="44" fillId="0" borderId="27" xfId="52" applyFont="1" applyFill="1" applyBorder="1" applyAlignment="1">
      <alignment horizontal="left" vertical="center"/>
    </xf>
    <xf numFmtId="0" fontId="44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44" fillId="0" borderId="22" xfId="52" applyFont="1" applyFill="1" applyBorder="1" applyAlignment="1">
      <alignment vertical="center"/>
    </xf>
    <xf numFmtId="0" fontId="44" fillId="0" borderId="28" xfId="52" applyFont="1" applyFill="1" applyBorder="1" applyAlignment="1">
      <alignment horizontal="left" vertical="center"/>
    </xf>
    <xf numFmtId="0" fontId="44" fillId="0" borderId="29" xfId="52" applyFont="1" applyFill="1" applyBorder="1" applyAlignment="1">
      <alignment horizontal="left" vertical="center"/>
    </xf>
    <xf numFmtId="0" fontId="30" fillId="0" borderId="18" xfId="52" applyFont="1" applyFill="1" applyBorder="1" applyAlignment="1">
      <alignment horizontal="left" vertical="center"/>
    </xf>
    <xf numFmtId="0" fontId="30" fillId="0" borderId="18" xfId="52" applyFont="1" applyFill="1" applyBorder="1" applyAlignment="1">
      <alignment vertical="center"/>
    </xf>
    <xf numFmtId="0" fontId="30" fillId="0" borderId="30" xfId="52" applyFont="1" applyFill="1" applyBorder="1" applyAlignment="1">
      <alignment horizontal="center" vertical="center"/>
    </xf>
    <xf numFmtId="0" fontId="30" fillId="0" borderId="31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30" fillId="0" borderId="27" xfId="52" applyFont="1" applyFill="1" applyBorder="1" applyAlignment="1">
      <alignment vertical="center"/>
    </xf>
    <xf numFmtId="0" fontId="30" fillId="0" borderId="0" xfId="52" applyFont="1" applyFill="1" applyBorder="1" applyAlignment="1">
      <alignment horizontal="left" vertical="center"/>
    </xf>
    <xf numFmtId="0" fontId="44" fillId="0" borderId="23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horizontal="left" vertical="center"/>
    </xf>
    <xf numFmtId="0" fontId="30" fillId="0" borderId="32" xfId="52" applyFont="1" applyFill="1" applyBorder="1" applyAlignment="1">
      <alignment horizontal="left" vertical="center"/>
    </xf>
    <xf numFmtId="0" fontId="30" fillId="0" borderId="31" xfId="52" applyFont="1" applyFill="1" applyBorder="1" applyAlignment="1">
      <alignment horizontal="left" vertical="center"/>
    </xf>
    <xf numFmtId="0" fontId="30" fillId="0" borderId="25" xfId="52" applyFont="1" applyFill="1" applyBorder="1" applyAlignment="1">
      <alignment horizontal="left" vertical="center" wrapText="1"/>
    </xf>
    <xf numFmtId="0" fontId="30" fillId="0" borderId="18" xfId="52" applyFont="1" applyFill="1" applyBorder="1" applyAlignment="1">
      <alignment horizontal="left" vertical="center" wrapText="1"/>
    </xf>
    <xf numFmtId="0" fontId="44" fillId="0" borderId="26" xfId="52" applyFont="1" applyFill="1" applyBorder="1" applyAlignment="1">
      <alignment horizontal="left" vertical="center"/>
    </xf>
    <xf numFmtId="0" fontId="11" fillId="0" borderId="27" xfId="52" applyFill="1" applyBorder="1" applyAlignment="1">
      <alignment horizontal="center" vertical="center"/>
    </xf>
    <xf numFmtId="0" fontId="44" fillId="0" borderId="33" xfId="52" applyFont="1" applyFill="1" applyBorder="1" applyAlignment="1">
      <alignment horizontal="center" vertical="center"/>
    </xf>
    <xf numFmtId="0" fontId="44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vertical="center"/>
    </xf>
    <xf numFmtId="0" fontId="26" fillId="0" borderId="36" xfId="52" applyFont="1" applyFill="1" applyBorder="1" applyAlignment="1">
      <alignment vertical="center"/>
    </xf>
    <xf numFmtId="0" fontId="26" fillId="0" borderId="32" xfId="52" applyFont="1" applyFill="1" applyBorder="1" applyAlignment="1">
      <alignment vertical="center"/>
    </xf>
    <xf numFmtId="0" fontId="26" fillId="0" borderId="31" xfId="52" applyFont="1" applyFill="1" applyBorder="1" applyAlignment="1">
      <alignment vertical="center"/>
    </xf>
    <xf numFmtId="0" fontId="30" fillId="0" borderId="32" xfId="52" applyFont="1" applyFill="1" applyBorder="1" applyAlignment="1">
      <alignment horizontal="right" vertical="center"/>
    </xf>
    <xf numFmtId="0" fontId="30" fillId="0" borderId="31" xfId="52" applyFont="1" applyFill="1" applyBorder="1" applyAlignment="1">
      <alignment horizontal="right" vertical="center"/>
    </xf>
    <xf numFmtId="0" fontId="32" fillId="0" borderId="22" xfId="52" applyFont="1" applyFill="1" applyBorder="1" applyAlignment="1">
      <alignment horizontal="left" vertical="center"/>
    </xf>
    <xf numFmtId="0" fontId="32" fillId="0" borderId="23" xfId="52" applyFont="1" applyFill="1" applyBorder="1" applyAlignment="1">
      <alignment horizontal="left" vertical="center"/>
    </xf>
    <xf numFmtId="0" fontId="44" fillId="0" borderId="30" xfId="52" applyFont="1" applyFill="1" applyBorder="1" applyAlignment="1">
      <alignment horizontal="left" vertical="center"/>
    </xf>
    <xf numFmtId="0" fontId="44" fillId="0" borderId="37" xfId="52" applyFont="1" applyFill="1" applyBorder="1" applyAlignment="1">
      <alignment horizontal="left" vertical="center"/>
    </xf>
    <xf numFmtId="0" fontId="30" fillId="0" borderId="27" xfId="52" applyFont="1" applyFill="1" applyBorder="1" applyAlignment="1">
      <alignment horizontal="center" vertical="center"/>
    </xf>
    <xf numFmtId="58" fontId="30" fillId="0" borderId="27" xfId="52" applyNumberFormat="1" applyFont="1" applyFill="1" applyBorder="1" applyAlignment="1">
      <alignment horizontal="center" vertical="center"/>
    </xf>
    <xf numFmtId="0" fontId="44" fillId="0" borderId="27" xfId="52" applyFont="1" applyFill="1" applyBorder="1" applyAlignment="1">
      <alignment horizontal="center" vertical="center"/>
    </xf>
    <xf numFmtId="0" fontId="30" fillId="0" borderId="23" xfId="52" applyFont="1" applyFill="1" applyBorder="1" applyAlignment="1">
      <alignment horizontal="center" vertical="center"/>
    </xf>
    <xf numFmtId="0" fontId="30" fillId="0" borderId="38" xfId="52" applyFont="1" applyFill="1" applyBorder="1" applyAlignment="1">
      <alignment horizontal="center" vertical="center"/>
    </xf>
    <xf numFmtId="0" fontId="44" fillId="0" borderId="24" xfId="52" applyFont="1" applyFill="1" applyBorder="1" applyAlignment="1">
      <alignment horizontal="center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4" fillId="0" borderId="40" xfId="52" applyFont="1" applyFill="1" applyBorder="1" applyAlignment="1">
      <alignment horizontal="left" vertical="center"/>
    </xf>
    <xf numFmtId="0" fontId="30" fillId="0" borderId="41" xfId="52" applyFont="1" applyFill="1" applyBorder="1" applyAlignment="1">
      <alignment horizontal="center" vertical="center"/>
    </xf>
    <xf numFmtId="0" fontId="32" fillId="0" borderId="41" xfId="52" applyFont="1" applyFill="1" applyBorder="1" applyAlignment="1">
      <alignment horizontal="left" vertical="center"/>
    </xf>
    <xf numFmtId="0" fontId="44" fillId="0" borderId="38" xfId="52" applyFont="1" applyFill="1" applyBorder="1" applyAlignment="1">
      <alignment horizontal="left" vertical="center"/>
    </xf>
    <xf numFmtId="0" fontId="44" fillId="0" borderId="24" xfId="52" applyFont="1" applyFill="1" applyBorder="1" applyAlignment="1">
      <alignment horizontal="left" vertical="center"/>
    </xf>
    <xf numFmtId="0" fontId="30" fillId="0" borderId="41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 wrapText="1"/>
    </xf>
    <xf numFmtId="0" fontId="11" fillId="0" borderId="39" xfId="52" applyFill="1" applyBorder="1" applyAlignment="1">
      <alignment horizontal="center" vertical="center"/>
    </xf>
    <xf numFmtId="0" fontId="44" fillId="0" borderId="40" xfId="52" applyFont="1" applyFill="1" applyBorder="1" applyAlignment="1">
      <alignment horizontal="center" vertical="center"/>
    </xf>
    <xf numFmtId="0" fontId="30" fillId="0" borderId="24" xfId="52" applyFont="1" applyFill="1" applyBorder="1" applyAlignment="1">
      <alignment horizontal="center" vertical="center" wrapText="1"/>
    </xf>
    <xf numFmtId="0" fontId="11" fillId="0" borderId="41" xfId="52" applyFont="1" applyFill="1" applyBorder="1" applyAlignment="1">
      <alignment horizontal="center" vertical="center"/>
    </xf>
    <xf numFmtId="0" fontId="31" fillId="0" borderId="41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right" vertical="center"/>
    </xf>
    <xf numFmtId="0" fontId="30" fillId="0" borderId="42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left" vertical="center"/>
    </xf>
    <xf numFmtId="0" fontId="30" fillId="0" borderId="39" xfId="52" applyFont="1" applyFill="1" applyBorder="1" applyAlignment="1">
      <alignment horizontal="center" vertical="center"/>
    </xf>
    <xf numFmtId="0" fontId="42" fillId="0" borderId="0" xfId="53" applyFont="1" applyFill="1" applyAlignment="1">
      <alignment horizontal="center"/>
    </xf>
    <xf numFmtId="0" fontId="37" fillId="0" borderId="2" xfId="0" applyFont="1" applyFill="1" applyBorder="1" applyAlignment="1">
      <alignment horizontal="left"/>
    </xf>
    <xf numFmtId="0" fontId="35" fillId="3" borderId="2" xfId="0" applyFont="1" applyFill="1" applyBorder="1" applyAlignment="1">
      <alignment horizontal="center"/>
    </xf>
    <xf numFmtId="0" fontId="39" fillId="0" borderId="2" xfId="0" applyNumberFormat="1" applyFont="1" applyFill="1" applyBorder="1" applyAlignment="1">
      <alignment horizontal="center" vertical="center"/>
    </xf>
    <xf numFmtId="0" fontId="42" fillId="0" borderId="0" xfId="53" applyFont="1" applyFill="1" applyAlignment="1"/>
    <xf numFmtId="0" fontId="30" fillId="0" borderId="0" xfId="53" applyFont="1" applyFill="1" applyAlignment="1"/>
    <xf numFmtId="0" fontId="29" fillId="0" borderId="0" xfId="53" applyFont="1" applyFill="1" applyAlignment="1"/>
    <xf numFmtId="14" fontId="29" fillId="0" borderId="0" xfId="53" applyNumberFormat="1" applyFont="1" applyFill="1" applyAlignment="1"/>
    <xf numFmtId="58" fontId="42" fillId="0" borderId="0" xfId="53" applyNumberFormat="1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179" fontId="34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49" fontId="23" fillId="0" borderId="43" xfId="53" applyNumberFormat="1" applyFont="1" applyFill="1" applyBorder="1" applyAlignment="1">
      <alignment horizontal="center"/>
    </xf>
    <xf numFmtId="49" fontId="42" fillId="0" borderId="43" xfId="54" applyNumberFormat="1" applyFont="1" applyFill="1" applyBorder="1" applyAlignment="1">
      <alignment horizontal="center" vertical="center"/>
    </xf>
    <xf numFmtId="0" fontId="11" fillId="0" borderId="0" xfId="52" applyFont="1" applyAlignment="1">
      <alignment horizontal="left" vertical="center"/>
    </xf>
    <xf numFmtId="0" fontId="31" fillId="0" borderId="44" xfId="52" applyFont="1" applyBorder="1" applyAlignment="1">
      <alignment horizontal="left" vertical="center"/>
    </xf>
    <xf numFmtId="0" fontId="26" fillId="0" borderId="45" xfId="52" applyFont="1" applyBorder="1" applyAlignment="1">
      <alignment horizontal="center" vertical="center"/>
    </xf>
    <xf numFmtId="0" fontId="31" fillId="0" borderId="45" xfId="52" applyFont="1" applyBorder="1" applyAlignment="1">
      <alignment horizontal="center" vertical="center"/>
    </xf>
    <xf numFmtId="0" fontId="32" fillId="0" borderId="45" xfId="52" applyFont="1" applyBorder="1" applyAlignment="1">
      <alignment horizontal="left" vertical="center"/>
    </xf>
    <xf numFmtId="0" fontId="32" fillId="0" borderId="22" xfId="52" applyFont="1" applyBorder="1" applyAlignment="1">
      <alignment horizontal="center" vertical="center"/>
    </xf>
    <xf numFmtId="0" fontId="32" fillId="0" borderId="23" xfId="52" applyFont="1" applyBorder="1" applyAlignment="1">
      <alignment horizontal="center" vertical="center"/>
    </xf>
    <xf numFmtId="0" fontId="32" fillId="0" borderId="38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31" fillId="0" borderId="23" xfId="52" applyFont="1" applyBorder="1" applyAlignment="1">
      <alignment horizontal="center" vertical="center"/>
    </xf>
    <xf numFmtId="0" fontId="31" fillId="0" borderId="38" xfId="52" applyFont="1" applyBorder="1" applyAlignment="1">
      <alignment horizontal="center" vertical="center"/>
    </xf>
    <xf numFmtId="0" fontId="32" fillId="0" borderId="25" xfId="52" applyFont="1" applyBorder="1" applyAlignment="1">
      <alignment horizontal="left" vertical="center"/>
    </xf>
    <xf numFmtId="0" fontId="32" fillId="0" borderId="18" xfId="52" applyFont="1" applyBorder="1" applyAlignment="1">
      <alignment horizontal="left" vertical="center"/>
    </xf>
    <xf numFmtId="14" fontId="26" fillId="0" borderId="18" xfId="52" applyNumberFormat="1" applyFont="1" applyBorder="1" applyAlignment="1">
      <alignment horizontal="center" vertical="center"/>
    </xf>
    <xf numFmtId="14" fontId="26" fillId="0" borderId="24" xfId="52" applyNumberFormat="1" applyFont="1" applyBorder="1" applyAlignment="1">
      <alignment horizontal="center" vertical="center"/>
    </xf>
    <xf numFmtId="0" fontId="32" fillId="0" borderId="25" xfId="52" applyFont="1" applyBorder="1" applyAlignment="1">
      <alignment vertical="center"/>
    </xf>
    <xf numFmtId="49" fontId="26" fillId="0" borderId="18" xfId="52" applyNumberFormat="1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0" fontId="32" fillId="0" borderId="18" xfId="52" applyFont="1" applyBorder="1" applyAlignment="1">
      <alignment vertical="center"/>
    </xf>
    <xf numFmtId="0" fontId="26" fillId="0" borderId="46" xfId="52" applyFont="1" applyBorder="1" applyAlignment="1">
      <alignment horizontal="center" vertical="center"/>
    </xf>
    <xf numFmtId="0" fontId="26" fillId="0" borderId="47" xfId="52" applyFont="1" applyBorder="1" applyAlignment="1">
      <alignment horizontal="center" vertical="center"/>
    </xf>
    <xf numFmtId="0" fontId="11" fillId="0" borderId="18" xfId="52" applyFont="1" applyBorder="1" applyAlignment="1">
      <alignment vertical="center"/>
    </xf>
    <xf numFmtId="0" fontId="45" fillId="0" borderId="26" xfId="52" applyFont="1" applyBorder="1" applyAlignment="1">
      <alignment vertical="center"/>
    </xf>
    <xf numFmtId="0" fontId="26" fillId="0" borderId="48" xfId="52" applyFont="1" applyBorder="1" applyAlignment="1">
      <alignment horizontal="center" vertical="center" wrapText="1"/>
    </xf>
    <xf numFmtId="0" fontId="26" fillId="0" borderId="42" xfId="52" applyFont="1" applyBorder="1" applyAlignment="1">
      <alignment horizontal="center" vertical="center" wrapText="1"/>
    </xf>
    <xf numFmtId="0" fontId="32" fillId="0" borderId="26" xfId="52" applyFont="1" applyBorder="1" applyAlignment="1">
      <alignment horizontal="left" vertical="center"/>
    </xf>
    <xf numFmtId="0" fontId="32" fillId="0" borderId="27" xfId="52" applyFont="1" applyBorder="1" applyAlignment="1">
      <alignment horizontal="left" vertical="center"/>
    </xf>
    <xf numFmtId="14" fontId="26" fillId="0" borderId="27" xfId="52" applyNumberFormat="1" applyFont="1" applyBorder="1" applyAlignment="1">
      <alignment horizontal="center" vertical="center"/>
    </xf>
    <xf numFmtId="14" fontId="26" fillId="0" borderId="39" xfId="52" applyNumberFormat="1" applyFont="1" applyBorder="1" applyAlignment="1">
      <alignment horizontal="center" vertical="center"/>
    </xf>
    <xf numFmtId="0" fontId="31" fillId="0" borderId="0" xfId="52" applyFont="1" applyBorder="1" applyAlignment="1">
      <alignment horizontal="left" vertical="center"/>
    </xf>
    <xf numFmtId="0" fontId="32" fillId="0" borderId="22" xfId="52" applyFont="1" applyBorder="1" applyAlignment="1">
      <alignment vertical="center"/>
    </xf>
    <xf numFmtId="0" fontId="11" fillId="0" borderId="23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0" fontId="11" fillId="0" borderId="23" xfId="52" applyFont="1" applyBorder="1" applyAlignment="1">
      <alignment vertical="center"/>
    </xf>
    <xf numFmtId="0" fontId="32" fillId="0" borderId="23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0" fillId="0" borderId="34" xfId="52" applyFont="1" applyBorder="1" applyAlignment="1">
      <alignment horizontal="left" vertical="center" wrapText="1"/>
    </xf>
    <xf numFmtId="0" fontId="30" fillId="0" borderId="29" xfId="52" applyFont="1" applyBorder="1" applyAlignment="1">
      <alignment horizontal="left" vertical="center" wrapText="1"/>
    </xf>
    <xf numFmtId="0" fontId="30" fillId="0" borderId="49" xfId="52" applyFont="1" applyBorder="1" applyAlignment="1">
      <alignment horizontal="left" vertical="center" wrapText="1"/>
    </xf>
    <xf numFmtId="0" fontId="30" fillId="0" borderId="32" xfId="52" applyFont="1" applyBorder="1" applyAlignment="1">
      <alignment horizontal="left" vertical="center"/>
    </xf>
    <xf numFmtId="0" fontId="30" fillId="0" borderId="31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30" fillId="0" borderId="22" xfId="52" applyFont="1" applyBorder="1" applyAlignment="1">
      <alignment horizontal="left" vertical="center" wrapText="1"/>
    </xf>
    <xf numFmtId="0" fontId="30" fillId="0" borderId="23" xfId="52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26" xfId="52" applyFont="1" applyBorder="1" applyAlignment="1">
      <alignment horizontal="center" vertical="center"/>
    </xf>
    <xf numFmtId="0" fontId="32" fillId="0" borderId="27" xfId="52" applyFont="1" applyBorder="1" applyAlignment="1">
      <alignment horizontal="center" vertical="center"/>
    </xf>
    <xf numFmtId="0" fontId="32" fillId="0" borderId="25" xfId="52" applyFont="1" applyBorder="1" applyAlignment="1">
      <alignment horizontal="center" vertical="center"/>
    </xf>
    <xf numFmtId="0" fontId="32" fillId="0" borderId="18" xfId="52" applyFont="1" applyBorder="1" applyAlignment="1">
      <alignment horizontal="center" vertical="center"/>
    </xf>
    <xf numFmtId="0" fontId="44" fillId="0" borderId="18" xfId="52" applyFont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29" xfId="52" applyFont="1" applyFill="1" applyBorder="1" applyAlignment="1">
      <alignment horizontal="left" vertical="center"/>
    </xf>
    <xf numFmtId="0" fontId="26" fillId="0" borderId="32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32" fillId="0" borderId="32" xfId="52" applyFont="1" applyBorder="1" applyAlignment="1">
      <alignment horizontal="left" vertical="center"/>
    </xf>
    <xf numFmtId="0" fontId="32" fillId="0" borderId="31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26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vertical="center"/>
    </xf>
    <xf numFmtId="58" fontId="11" fillId="0" borderId="53" xfId="52" applyNumberFormat="1" applyFont="1" applyBorder="1" applyAlignment="1">
      <alignment vertical="center"/>
    </xf>
    <xf numFmtId="0" fontId="31" fillId="0" borderId="53" xfId="52" applyFont="1" applyBorder="1" applyAlignment="1">
      <alignment horizontal="center" vertical="center"/>
    </xf>
    <xf numFmtId="0" fontId="31" fillId="0" borderId="54" xfId="52" applyFont="1" applyFill="1" applyBorder="1" applyAlignment="1">
      <alignment horizontal="left" vertical="center"/>
    </xf>
    <xf numFmtId="0" fontId="31" fillId="0" borderId="53" xfId="52" applyFont="1" applyFill="1" applyBorder="1" applyAlignment="1">
      <alignment horizontal="left" vertical="center"/>
    </xf>
    <xf numFmtId="0" fontId="31" fillId="0" borderId="55" xfId="52" applyFont="1" applyFill="1" applyBorder="1" applyAlignment="1">
      <alignment horizontal="center" vertical="center"/>
    </xf>
    <xf numFmtId="0" fontId="31" fillId="0" borderId="56" xfId="52" applyFont="1" applyFill="1" applyBorder="1" applyAlignment="1">
      <alignment horizontal="center" vertical="center"/>
    </xf>
    <xf numFmtId="0" fontId="31" fillId="0" borderId="26" xfId="52" applyFont="1" applyFill="1" applyBorder="1" applyAlignment="1">
      <alignment horizontal="center" vertical="center"/>
    </xf>
    <xf numFmtId="0" fontId="31" fillId="0" borderId="27" xfId="52" applyFont="1" applyFill="1" applyBorder="1" applyAlignment="1">
      <alignment horizontal="center" vertical="center"/>
    </xf>
    <xf numFmtId="0" fontId="11" fillId="0" borderId="45" xfId="52" applyFont="1" applyBorder="1" applyAlignment="1">
      <alignment horizontal="center" vertical="center"/>
    </xf>
    <xf numFmtId="0" fontId="11" fillId="0" borderId="57" xfId="52" applyFont="1" applyBorder="1" applyAlignment="1">
      <alignment horizontal="center" vertical="center"/>
    </xf>
    <xf numFmtId="0" fontId="26" fillId="0" borderId="39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32" fillId="0" borderId="39" xfId="52" applyFont="1" applyBorder="1" applyAlignment="1">
      <alignment horizontal="left" vertical="center"/>
    </xf>
    <xf numFmtId="0" fontId="44" fillId="0" borderId="23" xfId="52" applyFont="1" applyBorder="1" applyAlignment="1">
      <alignment horizontal="left" vertical="center"/>
    </xf>
    <xf numFmtId="0" fontId="44" fillId="0" borderId="38" xfId="52" applyFont="1" applyBorder="1" applyAlignment="1">
      <alignment horizontal="left" vertical="center"/>
    </xf>
    <xf numFmtId="0" fontId="44" fillId="0" borderId="30" xfId="52" applyFont="1" applyBorder="1" applyAlignment="1">
      <alignment horizontal="left" vertical="center"/>
    </xf>
    <xf numFmtId="0" fontId="44" fillId="0" borderId="31" xfId="52" applyFont="1" applyBorder="1" applyAlignment="1">
      <alignment horizontal="left" vertical="center"/>
    </xf>
    <xf numFmtId="0" fontId="44" fillId="0" borderId="41" xfId="52" applyFont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32" fillId="0" borderId="39" xfId="52" applyFont="1" applyBorder="1" applyAlignment="1">
      <alignment horizontal="center" vertical="center"/>
    </xf>
    <xf numFmtId="0" fontId="44" fillId="0" borderId="24" xfId="52" applyFont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32" fillId="0" borderId="41" xfId="52" applyFont="1" applyBorder="1" applyAlignment="1">
      <alignment horizontal="left" vertical="center"/>
    </xf>
    <xf numFmtId="0" fontId="26" fillId="0" borderId="58" xfId="52" applyFont="1" applyBorder="1" applyAlignment="1">
      <alignment horizontal="center" vertical="center"/>
    </xf>
    <xf numFmtId="0" fontId="31" fillId="0" borderId="59" xfId="52" applyFont="1" applyFill="1" applyBorder="1" applyAlignment="1">
      <alignment horizontal="left" vertical="center"/>
    </xf>
    <xf numFmtId="0" fontId="31" fillId="0" borderId="60" xfId="52" applyFont="1" applyFill="1" applyBorder="1" applyAlignment="1">
      <alignment horizontal="center" vertical="center"/>
    </xf>
    <xf numFmtId="0" fontId="31" fillId="0" borderId="39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left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41" fillId="0" borderId="0" xfId="5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horizontal="center" vertical="center"/>
    </xf>
    <xf numFmtId="0" fontId="34" fillId="0" borderId="18" xfId="0" applyNumberFormat="1" applyFont="1" applyFill="1" applyBorder="1" applyAlignment="1">
      <alignment horizontal="center" vertical="center"/>
    </xf>
    <xf numFmtId="0" fontId="23" fillId="0" borderId="18" xfId="53" applyFont="1" applyFill="1" applyBorder="1" applyAlignment="1"/>
    <xf numFmtId="0" fontId="34" fillId="0" borderId="64" xfId="0" applyNumberFormat="1" applyFont="1" applyFill="1" applyBorder="1" applyAlignment="1">
      <alignment horizontal="center" vertical="center"/>
    </xf>
    <xf numFmtId="49" fontId="42" fillId="0" borderId="64" xfId="54" applyNumberFormat="1" applyFont="1" applyFill="1" applyBorder="1" applyAlignment="1">
      <alignment horizontal="center" vertical="center"/>
    </xf>
    <xf numFmtId="49" fontId="42" fillId="0" borderId="65" xfId="54" applyNumberFormat="1" applyFont="1" applyFill="1" applyBorder="1" applyAlignment="1">
      <alignment horizontal="center" vertical="center"/>
    </xf>
    <xf numFmtId="180" fontId="23" fillId="0" borderId="0" xfId="53" applyNumberFormat="1" applyFont="1" applyFill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46" fillId="0" borderId="21" xfId="52" applyFont="1" applyBorder="1" applyAlignment="1">
      <alignment horizontal="center" vertical="top"/>
    </xf>
    <xf numFmtId="0" fontId="32" fillId="0" borderId="66" xfId="52" applyFont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0" fontId="32" fillId="0" borderId="33" xfId="52" applyFont="1" applyBorder="1" applyAlignment="1">
      <alignment horizontal="left" vertical="center"/>
    </xf>
    <xf numFmtId="0" fontId="31" fillId="0" borderId="54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2" fillId="0" borderId="55" xfId="52" applyFont="1" applyBorder="1" applyAlignment="1">
      <alignment vertical="center"/>
    </xf>
    <xf numFmtId="0" fontId="11" fillId="0" borderId="56" xfId="52" applyFont="1" applyBorder="1" applyAlignment="1">
      <alignment horizontal="left" vertical="center"/>
    </xf>
    <xf numFmtId="0" fontId="26" fillId="0" borderId="56" xfId="52" applyFont="1" applyBorder="1" applyAlignment="1">
      <alignment horizontal="left" vertical="center"/>
    </xf>
    <xf numFmtId="0" fontId="11" fillId="0" borderId="56" xfId="52" applyFont="1" applyBorder="1" applyAlignment="1">
      <alignment vertical="center"/>
    </xf>
    <xf numFmtId="0" fontId="32" fillId="0" borderId="56" xfId="52" applyFont="1" applyBorder="1" applyAlignment="1">
      <alignment vertical="center"/>
    </xf>
    <xf numFmtId="0" fontId="32" fillId="0" borderId="55" xfId="52" applyFont="1" applyBorder="1" applyAlignment="1">
      <alignment horizontal="center" vertical="center"/>
    </xf>
    <xf numFmtId="0" fontId="26" fillId="0" borderId="56" xfId="52" applyFont="1" applyBorder="1" applyAlignment="1">
      <alignment horizontal="center" vertical="center"/>
    </xf>
    <xf numFmtId="0" fontId="32" fillId="0" borderId="56" xfId="52" applyFont="1" applyBorder="1" applyAlignment="1">
      <alignment horizontal="center" vertical="center"/>
    </xf>
    <xf numFmtId="0" fontId="11" fillId="0" borderId="56" xfId="52" applyFont="1" applyBorder="1" applyAlignment="1">
      <alignment horizontal="center" vertical="center"/>
    </xf>
    <xf numFmtId="0" fontId="26" fillId="0" borderId="18" xfId="52" applyFont="1" applyBorder="1" applyAlignment="1">
      <alignment horizontal="center" vertical="center"/>
    </xf>
    <xf numFmtId="0" fontId="11" fillId="0" borderId="18" xfId="52" applyFont="1" applyBorder="1" applyAlignment="1">
      <alignment horizontal="center" vertical="center"/>
    </xf>
    <xf numFmtId="0" fontId="32" fillId="0" borderId="50" xfId="52" applyFont="1" applyBorder="1" applyAlignment="1">
      <alignment horizontal="left" vertical="center" wrapText="1"/>
    </xf>
    <xf numFmtId="0" fontId="32" fillId="0" borderId="51" xfId="52" applyFont="1" applyBorder="1" applyAlignment="1">
      <alignment horizontal="left" vertical="center" wrapText="1"/>
    </xf>
    <xf numFmtId="0" fontId="32" fillId="0" borderId="67" xfId="52" applyFont="1" applyBorder="1" applyAlignment="1">
      <alignment horizontal="left" vertical="center"/>
    </xf>
    <xf numFmtId="0" fontId="32" fillId="0" borderId="68" xfId="52" applyFont="1" applyBorder="1" applyAlignment="1">
      <alignment horizontal="left" vertical="center"/>
    </xf>
    <xf numFmtId="0" fontId="47" fillId="0" borderId="69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8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center"/>
    </xf>
    <xf numFmtId="9" fontId="26" fillId="0" borderId="2" xfId="52" applyNumberFormat="1" applyFont="1" applyBorder="1" applyAlignment="1">
      <alignment horizontal="center" vertical="center"/>
    </xf>
    <xf numFmtId="0" fontId="26" fillId="0" borderId="55" xfId="52" applyFont="1" applyBorder="1" applyAlignment="1">
      <alignment horizontal="left" vertical="center"/>
    </xf>
    <xf numFmtId="9" fontId="26" fillId="0" borderId="56" xfId="52" applyNumberFormat="1" applyFont="1" applyBorder="1" applyAlignment="1">
      <alignment horizontal="center" vertical="center"/>
    </xf>
    <xf numFmtId="0" fontId="26" fillId="0" borderId="25" xfId="52" applyFont="1" applyBorder="1" applyAlignment="1">
      <alignment horizontal="left" vertical="center"/>
    </xf>
    <xf numFmtId="9" fontId="26" fillId="0" borderId="18" xfId="52" applyNumberFormat="1" applyFont="1" applyBorder="1" applyAlignment="1">
      <alignment horizontal="center" vertical="center"/>
    </xf>
    <xf numFmtId="0" fontId="31" fillId="0" borderId="54" xfId="0" applyFont="1" applyBorder="1" applyAlignment="1">
      <alignment horizontal="left" vertical="center"/>
    </xf>
    <xf numFmtId="0" fontId="31" fillId="0" borderId="53" xfId="0" applyFont="1" applyBorder="1" applyAlignment="1">
      <alignment horizontal="left" vertical="center"/>
    </xf>
    <xf numFmtId="9" fontId="26" fillId="0" borderId="34" xfId="52" applyNumberFormat="1" applyFont="1" applyBorder="1" applyAlignment="1">
      <alignment horizontal="left" vertical="center"/>
    </xf>
    <xf numFmtId="9" fontId="26" fillId="0" borderId="29" xfId="52" applyNumberFormat="1" applyFont="1" applyBorder="1" applyAlignment="1">
      <alignment horizontal="left" vertical="center"/>
    </xf>
    <xf numFmtId="9" fontId="26" fillId="0" borderId="50" xfId="52" applyNumberFormat="1" applyFont="1" applyBorder="1" applyAlignment="1">
      <alignment horizontal="left" vertical="center"/>
    </xf>
    <xf numFmtId="9" fontId="26" fillId="0" borderId="51" xfId="52" applyNumberFormat="1" applyFont="1" applyBorder="1" applyAlignment="1">
      <alignment horizontal="left" vertical="center"/>
    </xf>
    <xf numFmtId="0" fontId="44" fillId="0" borderId="55" xfId="52" applyFont="1" applyFill="1" applyBorder="1" applyAlignment="1">
      <alignment horizontal="left" vertical="center"/>
    </xf>
    <xf numFmtId="0" fontId="44" fillId="0" borderId="56" xfId="52" applyFont="1" applyFill="1" applyBorder="1" applyAlignment="1">
      <alignment horizontal="left" vertical="center"/>
    </xf>
    <xf numFmtId="0" fontId="44" fillId="0" borderId="48" xfId="52" applyFont="1" applyFill="1" applyBorder="1" applyAlignment="1">
      <alignment horizontal="left" vertical="center"/>
    </xf>
    <xf numFmtId="0" fontId="44" fillId="0" borderId="51" xfId="52" applyFont="1" applyFill="1" applyBorder="1" applyAlignment="1">
      <alignment horizontal="left" vertical="center"/>
    </xf>
    <xf numFmtId="0" fontId="31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31" fillId="0" borderId="44" xfId="52" applyFont="1" applyBorder="1" applyAlignment="1">
      <alignment vertical="center"/>
    </xf>
    <xf numFmtId="0" fontId="49" fillId="0" borderId="53" xfId="52" applyFont="1" applyBorder="1" applyAlignment="1">
      <alignment horizontal="center" vertical="center"/>
    </xf>
    <xf numFmtId="0" fontId="31" fillId="0" borderId="45" xfId="52" applyFont="1" applyBorder="1" applyAlignment="1">
      <alignment vertical="center"/>
    </xf>
    <xf numFmtId="0" fontId="26" fillId="0" borderId="70" xfId="52" applyFont="1" applyBorder="1" applyAlignment="1">
      <alignment vertical="center"/>
    </xf>
    <xf numFmtId="0" fontId="31" fillId="0" borderId="70" xfId="52" applyFont="1" applyBorder="1" applyAlignment="1">
      <alignment vertical="center"/>
    </xf>
    <xf numFmtId="58" fontId="11" fillId="0" borderId="45" xfId="52" applyNumberFormat="1" applyFont="1" applyBorder="1" applyAlignment="1">
      <alignment vertical="center"/>
    </xf>
    <xf numFmtId="0" fontId="31" fillId="0" borderId="33" xfId="52" applyFont="1" applyBorder="1" applyAlignment="1">
      <alignment horizontal="center" vertical="center"/>
    </xf>
    <xf numFmtId="0" fontId="26" fillId="0" borderId="71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32" fillId="0" borderId="72" xfId="52" applyFont="1" applyBorder="1" applyAlignment="1">
      <alignment horizontal="left" vertical="center"/>
    </xf>
    <xf numFmtId="0" fontId="31" fillId="0" borderId="59" xfId="52" applyFont="1" applyBorder="1" applyAlignment="1">
      <alignment horizontal="left" vertical="center"/>
    </xf>
    <xf numFmtId="0" fontId="26" fillId="0" borderId="60" xfId="52" applyFont="1" applyBorder="1" applyAlignment="1">
      <alignment horizontal="left" vertical="center"/>
    </xf>
    <xf numFmtId="0" fontId="32" fillId="0" borderId="0" xfId="52" applyFont="1" applyBorder="1" applyAlignment="1">
      <alignment vertical="center"/>
    </xf>
    <xf numFmtId="0" fontId="32" fillId="0" borderId="42" xfId="52" applyFont="1" applyBorder="1" applyAlignment="1">
      <alignment horizontal="left" vertical="center" wrapText="1"/>
    </xf>
    <xf numFmtId="0" fontId="32" fillId="0" borderId="60" xfId="52" applyFont="1" applyBorder="1" applyAlignment="1">
      <alignment horizontal="left" vertical="center"/>
    </xf>
    <xf numFmtId="0" fontId="32" fillId="0" borderId="2" xfId="52" applyFont="1" applyBorder="1" applyAlignment="1">
      <alignment horizontal="center" vertical="center"/>
    </xf>
    <xf numFmtId="0" fontId="50" fillId="0" borderId="41" xfId="52" applyFont="1" applyBorder="1" applyAlignment="1">
      <alignment horizontal="left" vertical="center"/>
    </xf>
    <xf numFmtId="0" fontId="30" fillId="0" borderId="41" xfId="52" applyFont="1" applyBorder="1" applyAlignment="1">
      <alignment horizontal="left" vertical="center"/>
    </xf>
    <xf numFmtId="0" fontId="30" fillId="0" borderId="24" xfId="52" applyFont="1" applyBorder="1" applyAlignment="1">
      <alignment horizontal="left" vertical="center"/>
    </xf>
    <xf numFmtId="0" fontId="31" fillId="0" borderId="59" xfId="0" applyFont="1" applyBorder="1" applyAlignment="1">
      <alignment horizontal="left" vertical="center"/>
    </xf>
    <xf numFmtId="9" fontId="26" fillId="0" borderId="40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0" fontId="44" fillId="0" borderId="60" xfId="52" applyFont="1" applyFill="1" applyBorder="1" applyAlignment="1">
      <alignment horizontal="left" vertical="center"/>
    </xf>
    <xf numFmtId="0" fontId="44" fillId="0" borderId="42" xfId="52" applyFont="1" applyFill="1" applyBorder="1" applyAlignment="1">
      <alignment horizontal="left" vertical="center"/>
    </xf>
    <xf numFmtId="0" fontId="26" fillId="0" borderId="73" xfId="52" applyFont="1" applyFill="1" applyBorder="1" applyAlignment="1">
      <alignment horizontal="left" vertical="center"/>
    </xf>
    <xf numFmtId="0" fontId="31" fillId="0" borderId="74" xfId="52" applyFont="1" applyBorder="1" applyAlignment="1">
      <alignment horizontal="center" vertical="center"/>
    </xf>
    <xf numFmtId="0" fontId="26" fillId="0" borderId="70" xfId="52" applyFont="1" applyBorder="1" applyAlignment="1">
      <alignment horizontal="center" vertical="center"/>
    </xf>
    <xf numFmtId="0" fontId="26" fillId="0" borderId="72" xfId="52" applyFont="1" applyBorder="1" applyAlignment="1">
      <alignment horizontal="center" vertical="center"/>
    </xf>
    <xf numFmtId="0" fontId="26" fillId="0" borderId="72" xfId="52" applyFont="1" applyFill="1" applyBorder="1" applyAlignment="1">
      <alignment horizontal="left" vertical="center"/>
    </xf>
    <xf numFmtId="0" fontId="51" fillId="0" borderId="75" xfId="0" applyFont="1" applyBorder="1" applyAlignment="1">
      <alignment horizontal="center" vertical="center" wrapText="1"/>
    </xf>
    <xf numFmtId="0" fontId="51" fillId="0" borderId="76" xfId="0" applyFont="1" applyBorder="1" applyAlignment="1">
      <alignment horizontal="center" vertical="center" wrapText="1"/>
    </xf>
    <xf numFmtId="0" fontId="52" fillId="0" borderId="77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5" borderId="5" xfId="0" applyFont="1" applyFill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/>
    </xf>
    <xf numFmtId="0" fontId="52" fillId="5" borderId="2" xfId="0" applyFont="1" applyFill="1" applyBorder="1"/>
    <xf numFmtId="0" fontId="0" fillId="0" borderId="77" xfId="0" applyBorder="1"/>
    <xf numFmtId="0" fontId="0" fillId="5" borderId="2" xfId="0" applyFill="1" applyBorder="1"/>
    <xf numFmtId="0" fontId="0" fillId="0" borderId="78" xfId="0" applyBorder="1"/>
    <xf numFmtId="0" fontId="0" fillId="0" borderId="79" xfId="0" applyBorder="1"/>
    <xf numFmtId="0" fontId="0" fillId="5" borderId="79" xfId="0" applyFill="1" applyBorder="1"/>
    <xf numFmtId="0" fontId="0" fillId="6" borderId="0" xfId="0" applyFill="1"/>
    <xf numFmtId="0" fontId="51" fillId="0" borderId="80" xfId="0" applyFont="1" applyBorder="1" applyAlignment="1">
      <alignment horizontal="center" vertical="center" wrapText="1"/>
    </xf>
    <xf numFmtId="0" fontId="52" fillId="0" borderId="81" xfId="0" applyFont="1" applyBorder="1" applyAlignment="1">
      <alignment horizontal="center" vertical="center"/>
    </xf>
    <xf numFmtId="0" fontId="52" fillId="0" borderId="82" xfId="0" applyFont="1" applyBorder="1"/>
    <xf numFmtId="0" fontId="0" fillId="0" borderId="82" xfId="0" applyBorder="1"/>
    <xf numFmtId="0" fontId="0" fillId="0" borderId="8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5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52" fillId="7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1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235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260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1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2606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3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235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3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272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1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3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3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605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1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070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25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4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060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4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060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4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060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4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41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060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06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49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49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49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498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49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899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07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89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89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07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89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07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89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89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89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89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4606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49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1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3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07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2612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26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794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794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794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33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733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733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0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1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5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6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8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0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1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3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7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8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1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2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3" name="Text Box 1"/>
        <xdr:cNvSpPr txBox="1">
          <a:spLocks noChangeArrowheads="1"/>
        </xdr:cNvSpPr>
      </xdr:nvSpPr>
      <xdr:spPr>
        <a:xfrm>
          <a:off x="0" y="4533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4533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4533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9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10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14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15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146685</xdr:colOff>
      <xdr:row>2</xdr:row>
      <xdr:rowOff>0</xdr:rowOff>
    </xdr:from>
    <xdr:to>
      <xdr:col>8</xdr:col>
      <xdr:colOff>995045</xdr:colOff>
      <xdr:row>4</xdr:row>
      <xdr:rowOff>172085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73190" y="581025"/>
          <a:ext cx="1915160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5" customWidth="1"/>
    <col min="3" max="3" width="10.125" customWidth="1"/>
  </cols>
  <sheetData>
    <row r="1" ht="21" customHeight="1" spans="1:2">
      <c r="A1" s="466"/>
      <c r="B1" s="467" t="s">
        <v>0</v>
      </c>
    </row>
    <row r="2" spans="1:2">
      <c r="A2" s="10">
        <v>1</v>
      </c>
      <c r="B2" s="468" t="s">
        <v>1</v>
      </c>
    </row>
    <row r="3" spans="1:2">
      <c r="A3" s="10">
        <v>2</v>
      </c>
      <c r="B3" s="468" t="s">
        <v>2</v>
      </c>
    </row>
    <row r="4" spans="1:2">
      <c r="A4" s="10">
        <v>3</v>
      </c>
      <c r="B4" s="468" t="s">
        <v>3</v>
      </c>
    </row>
    <row r="5" spans="1:2">
      <c r="A5" s="10">
        <v>4</v>
      </c>
      <c r="B5" s="468" t="s">
        <v>4</v>
      </c>
    </row>
    <row r="6" spans="1:2">
      <c r="A6" s="10">
        <v>5</v>
      </c>
      <c r="B6" s="468" t="s">
        <v>5</v>
      </c>
    </row>
    <row r="7" spans="1:2">
      <c r="A7" s="10">
        <v>6</v>
      </c>
      <c r="B7" s="468" t="s">
        <v>6</v>
      </c>
    </row>
    <row r="8" s="464" customFormat="1" ht="15" customHeight="1" spans="1:2">
      <c r="A8" s="469">
        <v>7</v>
      </c>
      <c r="B8" s="470" t="s">
        <v>7</v>
      </c>
    </row>
    <row r="9" ht="18.95" customHeight="1" spans="1:2">
      <c r="A9" s="466"/>
      <c r="B9" s="471" t="s">
        <v>8</v>
      </c>
    </row>
    <row r="10" ht="15.95" customHeight="1" spans="1:2">
      <c r="A10" s="10">
        <v>1</v>
      </c>
      <c r="B10" s="472" t="s">
        <v>9</v>
      </c>
    </row>
    <row r="11" spans="1:2">
      <c r="A11" s="10">
        <v>2</v>
      </c>
      <c r="B11" s="468" t="s">
        <v>10</v>
      </c>
    </row>
    <row r="12" spans="1:2">
      <c r="A12" s="10">
        <v>3</v>
      </c>
      <c r="B12" s="470" t="s">
        <v>11</v>
      </c>
    </row>
    <row r="13" spans="1:2">
      <c r="A13" s="10">
        <v>4</v>
      </c>
      <c r="B13" s="468" t="s">
        <v>12</v>
      </c>
    </row>
    <row r="14" spans="1:2">
      <c r="A14" s="10">
        <v>5</v>
      </c>
      <c r="B14" s="468" t="s">
        <v>13</v>
      </c>
    </row>
    <row r="15" spans="1:2">
      <c r="A15" s="10">
        <v>6</v>
      </c>
      <c r="B15" s="468" t="s">
        <v>14</v>
      </c>
    </row>
    <row r="16" spans="1:2">
      <c r="A16" s="10">
        <v>7</v>
      </c>
      <c r="B16" s="468" t="s">
        <v>15</v>
      </c>
    </row>
    <row r="17" spans="1:2">
      <c r="A17" s="10">
        <v>8</v>
      </c>
      <c r="B17" s="468" t="s">
        <v>16</v>
      </c>
    </row>
    <row r="18" spans="1:2">
      <c r="A18" s="10">
        <v>9</v>
      </c>
      <c r="B18" s="468" t="s">
        <v>17</v>
      </c>
    </row>
    <row r="19" spans="1:2">
      <c r="A19" s="10"/>
      <c r="B19" s="468"/>
    </row>
    <row r="20" ht="20.25" spans="1:2">
      <c r="A20" s="466"/>
      <c r="B20" s="467" t="s">
        <v>18</v>
      </c>
    </row>
    <row r="21" spans="1:2">
      <c r="A21" s="10">
        <v>1</v>
      </c>
      <c r="B21" s="473" t="s">
        <v>19</v>
      </c>
    </row>
    <row r="22" spans="1:2">
      <c r="A22" s="10">
        <v>2</v>
      </c>
      <c r="B22" s="468" t="s">
        <v>20</v>
      </c>
    </row>
    <row r="23" spans="1:2">
      <c r="A23" s="10">
        <v>3</v>
      </c>
      <c r="B23" s="468" t="s">
        <v>21</v>
      </c>
    </row>
    <row r="24" spans="1:2">
      <c r="A24" s="10">
        <v>4</v>
      </c>
      <c r="B24" s="468" t="s">
        <v>22</v>
      </c>
    </row>
    <row r="25" spans="1:2">
      <c r="A25" s="10">
        <v>5</v>
      </c>
      <c r="B25" s="468" t="s">
        <v>23</v>
      </c>
    </row>
    <row r="26" spans="1:2">
      <c r="A26" s="10">
        <v>6</v>
      </c>
      <c r="B26" s="468" t="s">
        <v>24</v>
      </c>
    </row>
    <row r="27" spans="1:2">
      <c r="A27" s="10">
        <v>7</v>
      </c>
      <c r="B27" s="468" t="s">
        <v>25</v>
      </c>
    </row>
    <row r="28" spans="1:2">
      <c r="A28" s="10"/>
      <c r="B28" s="468"/>
    </row>
    <row r="29" ht="20.25" spans="1:2">
      <c r="A29" s="466"/>
      <c r="B29" s="467" t="s">
        <v>26</v>
      </c>
    </row>
    <row r="30" spans="1:2">
      <c r="A30" s="10">
        <v>1</v>
      </c>
      <c r="B30" s="473" t="s">
        <v>27</v>
      </c>
    </row>
    <row r="31" spans="1:2">
      <c r="A31" s="10">
        <v>2</v>
      </c>
      <c r="B31" s="468" t="s">
        <v>28</v>
      </c>
    </row>
    <row r="32" spans="1:2">
      <c r="A32" s="10">
        <v>3</v>
      </c>
      <c r="B32" s="468" t="s">
        <v>29</v>
      </c>
    </row>
    <row r="33" ht="28.5" spans="1:2">
      <c r="A33" s="10">
        <v>4</v>
      </c>
      <c r="B33" s="468" t="s">
        <v>30</v>
      </c>
    </row>
    <row r="34" spans="1:2">
      <c r="A34" s="10">
        <v>5</v>
      </c>
      <c r="B34" s="468" t="s">
        <v>31</v>
      </c>
    </row>
    <row r="35" spans="1:2">
      <c r="A35" s="10">
        <v>6</v>
      </c>
      <c r="B35" s="468" t="s">
        <v>32</v>
      </c>
    </row>
    <row r="36" spans="1:2">
      <c r="A36" s="10">
        <v>7</v>
      </c>
      <c r="B36" s="468" t="s">
        <v>33</v>
      </c>
    </row>
    <row r="37" spans="1:2">
      <c r="A37" s="10"/>
      <c r="B37" s="468"/>
    </row>
    <row r="39" spans="1:2">
      <c r="A39" s="474" t="s">
        <v>34</v>
      </c>
      <c r="B39" s="47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5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245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268</v>
      </c>
      <c r="H2" s="4"/>
      <c r="I2" s="4" t="s">
        <v>269</v>
      </c>
      <c r="J2" s="4"/>
      <c r="K2" s="6" t="s">
        <v>270</v>
      </c>
      <c r="L2" s="92" t="s">
        <v>271</v>
      </c>
      <c r="M2" s="20" t="s">
        <v>272</v>
      </c>
    </row>
    <row r="3" s="1" customFormat="1" ht="16.5" spans="1:13">
      <c r="A3" s="4"/>
      <c r="B3" s="7"/>
      <c r="C3" s="7"/>
      <c r="D3" s="7"/>
      <c r="E3" s="7"/>
      <c r="F3" s="7"/>
      <c r="G3" s="4" t="s">
        <v>273</v>
      </c>
      <c r="H3" s="4" t="s">
        <v>274</v>
      </c>
      <c r="I3" s="4" t="s">
        <v>273</v>
      </c>
      <c r="J3" s="4" t="s">
        <v>274</v>
      </c>
      <c r="K3" s="8"/>
      <c r="L3" s="93"/>
      <c r="M3" s="21"/>
    </row>
    <row r="4" ht="22" customHeight="1" spans="1:13">
      <c r="A4" s="78">
        <v>1</v>
      </c>
      <c r="B4" s="26" t="s">
        <v>263</v>
      </c>
      <c r="C4" s="25" t="s">
        <v>260</v>
      </c>
      <c r="D4" s="26" t="s">
        <v>261</v>
      </c>
      <c r="E4" s="26" t="s">
        <v>262</v>
      </c>
      <c r="F4" s="27" t="s">
        <v>62</v>
      </c>
      <c r="G4" s="79">
        <v>-0.005</v>
      </c>
      <c r="H4" s="79">
        <v>-0.005</v>
      </c>
      <c r="I4" s="80">
        <v>-0.01</v>
      </c>
      <c r="J4" s="80">
        <v>-0.02</v>
      </c>
      <c r="K4" s="88"/>
      <c r="L4" s="9" t="s">
        <v>95</v>
      </c>
      <c r="M4" s="9" t="s">
        <v>275</v>
      </c>
    </row>
    <row r="5" ht="22" customHeight="1" spans="1:13">
      <c r="A5" s="78"/>
      <c r="B5" s="26"/>
      <c r="C5" s="29"/>
      <c r="D5" s="29"/>
      <c r="E5" s="29"/>
      <c r="F5" s="27"/>
      <c r="G5" s="80"/>
      <c r="H5" s="80"/>
      <c r="I5" s="80"/>
      <c r="J5" s="80"/>
      <c r="K5" s="88"/>
      <c r="L5" s="9"/>
      <c r="M5" s="9"/>
    </row>
    <row r="6" ht="22" customHeight="1" spans="1:13">
      <c r="A6" s="78"/>
      <c r="B6" s="26"/>
      <c r="C6" s="29"/>
      <c r="D6" s="29"/>
      <c r="E6" s="29"/>
      <c r="F6" s="27"/>
      <c r="G6" s="79"/>
      <c r="H6" s="80"/>
      <c r="I6" s="80"/>
      <c r="J6" s="80"/>
      <c r="K6" s="88"/>
      <c r="L6" s="9"/>
      <c r="M6" s="9"/>
    </row>
    <row r="7" ht="22" customHeight="1" spans="1:13">
      <c r="A7" s="78"/>
      <c r="B7" s="81"/>
      <c r="C7" s="82"/>
      <c r="D7" s="83"/>
      <c r="E7" s="81"/>
      <c r="F7" s="84"/>
      <c r="G7" s="85"/>
      <c r="H7" s="85"/>
      <c r="I7" s="80"/>
      <c r="J7" s="80"/>
      <c r="K7" s="88"/>
      <c r="L7" s="9"/>
      <c r="M7" s="9"/>
    </row>
    <row r="8" ht="22" customHeight="1" spans="1:13">
      <c r="A8" s="78"/>
      <c r="B8" s="86"/>
      <c r="C8" s="33"/>
      <c r="D8" s="33"/>
      <c r="E8" s="33"/>
      <c r="F8" s="87"/>
      <c r="G8" s="88"/>
      <c r="H8" s="89"/>
      <c r="I8" s="89"/>
      <c r="J8" s="89"/>
      <c r="K8" s="88"/>
      <c r="L8" s="10"/>
      <c r="M8" s="10"/>
    </row>
    <row r="9" ht="22" customHeight="1" spans="1:13">
      <c r="A9" s="78"/>
      <c r="B9" s="86"/>
      <c r="C9" s="33"/>
      <c r="D9" s="33"/>
      <c r="E9" s="33"/>
      <c r="F9" s="87"/>
      <c r="G9" s="88"/>
      <c r="H9" s="89"/>
      <c r="I9" s="89"/>
      <c r="J9" s="89"/>
      <c r="K9" s="88"/>
      <c r="L9" s="10"/>
      <c r="M9" s="10"/>
    </row>
    <row r="10" ht="22" customHeight="1" spans="1:13">
      <c r="A10" s="78"/>
      <c r="B10" s="86"/>
      <c r="C10" s="33"/>
      <c r="D10" s="33"/>
      <c r="E10" s="33"/>
      <c r="F10" s="87"/>
      <c r="G10" s="88"/>
      <c r="H10" s="89"/>
      <c r="I10" s="89"/>
      <c r="J10" s="89"/>
      <c r="K10" s="88"/>
      <c r="L10" s="10"/>
      <c r="M10" s="10"/>
    </row>
    <row r="11" ht="22" customHeight="1" spans="1:13">
      <c r="A11" s="78"/>
      <c r="B11" s="86"/>
      <c r="C11" s="33"/>
      <c r="D11" s="33"/>
      <c r="E11" s="33"/>
      <c r="F11" s="87"/>
      <c r="G11" s="88"/>
      <c r="H11" s="89"/>
      <c r="I11" s="89"/>
      <c r="J11" s="89"/>
      <c r="K11" s="88"/>
      <c r="L11" s="10"/>
      <c r="M11" s="10"/>
    </row>
    <row r="12" s="2" customFormat="1" ht="18.75" spans="1:13">
      <c r="A12" s="14" t="s">
        <v>276</v>
      </c>
      <c r="B12" s="15"/>
      <c r="C12" s="15"/>
      <c r="D12" s="33"/>
      <c r="E12" s="16"/>
      <c r="F12" s="87"/>
      <c r="G12" s="34"/>
      <c r="H12" s="14" t="s">
        <v>265</v>
      </c>
      <c r="I12" s="15"/>
      <c r="J12" s="15"/>
      <c r="K12" s="16"/>
      <c r="L12" s="94"/>
      <c r="M12" s="22"/>
    </row>
    <row r="13" ht="84" customHeight="1" spans="1:13">
      <c r="A13" s="90" t="s">
        <v>277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7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G4" sqref="G4"/>
    </sheetView>
  </sheetViews>
  <sheetFormatPr defaultColWidth="9" defaultRowHeight="14.25"/>
  <cols>
    <col min="1" max="2" width="8.625" customWidth="1"/>
    <col min="3" max="3" width="18.5" style="41" customWidth="1"/>
    <col min="4" max="4" width="15.125" customWidth="1"/>
    <col min="5" max="5" width="12.125" customWidth="1"/>
    <col min="6" max="6" width="14.375" customWidth="1"/>
    <col min="7" max="7" width="9.125" customWidth="1"/>
    <col min="8" max="8" width="16.375" customWidth="1"/>
    <col min="9" max="9" width="9" customWidth="1"/>
    <col min="10" max="10" width="11.5" customWidth="1"/>
    <col min="11" max="11" width="14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278</v>
      </c>
      <c r="B1" s="3"/>
      <c r="C1" s="4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279</v>
      </c>
      <c r="B2" s="5" t="s">
        <v>250</v>
      </c>
      <c r="C2" s="43" t="s">
        <v>246</v>
      </c>
      <c r="D2" s="5" t="s">
        <v>247</v>
      </c>
      <c r="E2" s="5" t="s">
        <v>248</v>
      </c>
      <c r="F2" s="5" t="s">
        <v>249</v>
      </c>
      <c r="G2" s="44" t="s">
        <v>280</v>
      </c>
      <c r="H2" s="45"/>
      <c r="I2" s="75"/>
      <c r="J2" s="44" t="s">
        <v>281</v>
      </c>
      <c r="K2" s="45"/>
      <c r="L2" s="75"/>
      <c r="M2" s="44" t="s">
        <v>282</v>
      </c>
      <c r="N2" s="45"/>
      <c r="O2" s="75"/>
      <c r="P2" s="44" t="s">
        <v>283</v>
      </c>
      <c r="Q2" s="45"/>
      <c r="R2" s="75"/>
      <c r="S2" s="45" t="s">
        <v>284</v>
      </c>
      <c r="T2" s="45"/>
      <c r="U2" s="75"/>
      <c r="V2" s="37" t="s">
        <v>285</v>
      </c>
      <c r="W2" s="37" t="s">
        <v>259</v>
      </c>
    </row>
    <row r="3" s="1" customFormat="1" ht="16.5" spans="1:23">
      <c r="A3" s="7"/>
      <c r="B3" s="46"/>
      <c r="C3" s="47"/>
      <c r="D3" s="46"/>
      <c r="E3" s="46"/>
      <c r="F3" s="46"/>
      <c r="G3" s="4" t="s">
        <v>286</v>
      </c>
      <c r="H3" s="4" t="s">
        <v>67</v>
      </c>
      <c r="I3" s="4" t="s">
        <v>250</v>
      </c>
      <c r="J3" s="4" t="s">
        <v>286</v>
      </c>
      <c r="K3" s="4" t="s">
        <v>67</v>
      </c>
      <c r="L3" s="4" t="s">
        <v>250</v>
      </c>
      <c r="M3" s="4" t="s">
        <v>286</v>
      </c>
      <c r="N3" s="4" t="s">
        <v>67</v>
      </c>
      <c r="O3" s="4" t="s">
        <v>250</v>
      </c>
      <c r="P3" s="4" t="s">
        <v>286</v>
      </c>
      <c r="Q3" s="4" t="s">
        <v>67</v>
      </c>
      <c r="R3" s="4" t="s">
        <v>250</v>
      </c>
      <c r="S3" s="4" t="s">
        <v>286</v>
      </c>
      <c r="T3" s="4" t="s">
        <v>67</v>
      </c>
      <c r="U3" s="4" t="s">
        <v>250</v>
      </c>
      <c r="V3" s="77"/>
      <c r="W3" s="77"/>
    </row>
    <row r="4" ht="18.75" spans="1:23">
      <c r="A4" s="48" t="s">
        <v>287</v>
      </c>
      <c r="B4" s="49" t="s">
        <v>288</v>
      </c>
      <c r="C4" s="25" t="s">
        <v>260</v>
      </c>
      <c r="D4" s="26" t="s">
        <v>261</v>
      </c>
      <c r="E4" s="26" t="s">
        <v>262</v>
      </c>
      <c r="F4" s="27" t="s">
        <v>62</v>
      </c>
      <c r="G4" s="35" t="s">
        <v>289</v>
      </c>
      <c r="H4" s="50" t="s">
        <v>290</v>
      </c>
      <c r="I4" s="50" t="s">
        <v>291</v>
      </c>
      <c r="J4" s="11"/>
      <c r="K4" s="50"/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292</v>
      </c>
      <c r="W4" s="9"/>
    </row>
    <row r="5" ht="18.75" spans="1:23">
      <c r="A5" s="51"/>
      <c r="B5" s="52"/>
      <c r="C5" s="29"/>
      <c r="D5" s="29"/>
      <c r="E5" s="29"/>
      <c r="F5" s="53"/>
      <c r="G5" s="54" t="s">
        <v>293</v>
      </c>
      <c r="H5" s="55"/>
      <c r="I5" s="76"/>
      <c r="J5" s="54" t="s">
        <v>294</v>
      </c>
      <c r="K5" s="55"/>
      <c r="L5" s="76"/>
      <c r="M5" s="44" t="s">
        <v>295</v>
      </c>
      <c r="N5" s="45"/>
      <c r="O5" s="75"/>
      <c r="P5" s="44" t="s">
        <v>296</v>
      </c>
      <c r="Q5" s="45"/>
      <c r="R5" s="75"/>
      <c r="S5" s="45" t="s">
        <v>297</v>
      </c>
      <c r="T5" s="45"/>
      <c r="U5" s="75"/>
      <c r="V5" s="9"/>
      <c r="W5" s="9"/>
    </row>
    <row r="6" ht="18.75" spans="1:23">
      <c r="A6" s="51"/>
      <c r="B6" s="52"/>
      <c r="C6" s="29"/>
      <c r="D6" s="29"/>
      <c r="E6" s="29"/>
      <c r="F6" s="53"/>
      <c r="G6" s="56" t="s">
        <v>286</v>
      </c>
      <c r="H6" s="56" t="s">
        <v>67</v>
      </c>
      <c r="I6" s="56" t="s">
        <v>250</v>
      </c>
      <c r="J6" s="56" t="s">
        <v>286</v>
      </c>
      <c r="K6" s="56" t="s">
        <v>67</v>
      </c>
      <c r="L6" s="56" t="s">
        <v>250</v>
      </c>
      <c r="M6" s="4" t="s">
        <v>286</v>
      </c>
      <c r="N6" s="4" t="s">
        <v>67</v>
      </c>
      <c r="O6" s="4" t="s">
        <v>250</v>
      </c>
      <c r="P6" s="4" t="s">
        <v>286</v>
      </c>
      <c r="Q6" s="4" t="s">
        <v>67</v>
      </c>
      <c r="R6" s="4" t="s">
        <v>250</v>
      </c>
      <c r="S6" s="4" t="s">
        <v>286</v>
      </c>
      <c r="T6" s="4" t="s">
        <v>67</v>
      </c>
      <c r="U6" s="4" t="s">
        <v>250</v>
      </c>
      <c r="V6" s="9"/>
      <c r="W6" s="9"/>
    </row>
    <row r="7" ht="17.25" spans="1:23">
      <c r="A7" s="57"/>
      <c r="B7" s="58"/>
      <c r="C7" s="59"/>
      <c r="D7" s="31"/>
      <c r="E7" s="24"/>
      <c r="F7" s="60"/>
      <c r="G7" s="28"/>
      <c r="H7" s="50"/>
      <c r="I7" s="50"/>
      <c r="J7" s="50"/>
      <c r="K7" s="50"/>
      <c r="L7" s="28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8"/>
      <c r="B8" s="49"/>
      <c r="C8" s="61"/>
      <c r="D8" s="62"/>
      <c r="E8" s="62"/>
      <c r="F8" s="48"/>
      <c r="G8" s="9"/>
      <c r="H8" s="50"/>
      <c r="I8" s="50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51"/>
      <c r="B9" s="52"/>
      <c r="C9" s="63"/>
      <c r="D9" s="64"/>
      <c r="E9" s="57"/>
      <c r="F9" s="57"/>
      <c r="G9" s="9"/>
      <c r="H9" s="50"/>
      <c r="I9" s="5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8"/>
      <c r="B10" s="49"/>
      <c r="C10" s="65"/>
      <c r="D10" s="62"/>
      <c r="E10" s="66"/>
      <c r="F10" s="48"/>
      <c r="G10" s="9"/>
      <c r="H10" s="50"/>
      <c r="I10" s="5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1"/>
      <c r="B11" s="52"/>
      <c r="C11" s="67"/>
      <c r="D11" s="64"/>
      <c r="E11" s="68"/>
      <c r="F11" s="57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9"/>
      <c r="B12" s="69"/>
      <c r="C12" s="70"/>
      <c r="D12" s="69"/>
      <c r="E12" s="69"/>
      <c r="F12" s="6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8"/>
      <c r="B13" s="68"/>
      <c r="C13" s="67"/>
      <c r="D13" s="68"/>
      <c r="E13" s="68"/>
      <c r="F13" s="6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9"/>
      <c r="B14" s="69"/>
      <c r="C14" s="70"/>
      <c r="D14" s="69"/>
      <c r="E14" s="69"/>
      <c r="F14" s="6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8"/>
      <c r="B15" s="68"/>
      <c r="C15" s="67"/>
      <c r="D15" s="68"/>
      <c r="E15" s="68"/>
      <c r="F15" s="6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7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4" t="s">
        <v>298</v>
      </c>
      <c r="B17" s="15"/>
      <c r="C17" s="72"/>
      <c r="D17" s="15"/>
      <c r="E17" s="16"/>
      <c r="F17" s="17"/>
      <c r="G17" s="34"/>
      <c r="H17" s="40"/>
      <c r="I17" s="40"/>
      <c r="J17" s="14" t="s">
        <v>265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73" t="s">
        <v>299</v>
      </c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6" t="s">
        <v>301</v>
      </c>
      <c r="B2" s="37" t="s">
        <v>246</v>
      </c>
      <c r="C2" s="37" t="s">
        <v>247</v>
      </c>
      <c r="D2" s="37" t="s">
        <v>248</v>
      </c>
      <c r="E2" s="37" t="s">
        <v>249</v>
      </c>
      <c r="F2" s="37" t="s">
        <v>250</v>
      </c>
      <c r="G2" s="36" t="s">
        <v>302</v>
      </c>
      <c r="H2" s="36" t="s">
        <v>303</v>
      </c>
      <c r="I2" s="36" t="s">
        <v>304</v>
      </c>
      <c r="J2" s="36" t="s">
        <v>303</v>
      </c>
      <c r="K2" s="36" t="s">
        <v>305</v>
      </c>
      <c r="L2" s="36" t="s">
        <v>303</v>
      </c>
      <c r="M2" s="37" t="s">
        <v>285</v>
      </c>
      <c r="N2" s="37" t="s">
        <v>259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8" t="s">
        <v>301</v>
      </c>
      <c r="B4" s="39" t="s">
        <v>306</v>
      </c>
      <c r="C4" s="39" t="s">
        <v>286</v>
      </c>
      <c r="D4" s="39" t="s">
        <v>248</v>
      </c>
      <c r="E4" s="37" t="s">
        <v>249</v>
      </c>
      <c r="F4" s="37" t="s">
        <v>250</v>
      </c>
      <c r="G4" s="36" t="s">
        <v>302</v>
      </c>
      <c r="H4" s="36" t="s">
        <v>303</v>
      </c>
      <c r="I4" s="36" t="s">
        <v>304</v>
      </c>
      <c r="J4" s="36" t="s">
        <v>303</v>
      </c>
      <c r="K4" s="36" t="s">
        <v>305</v>
      </c>
      <c r="L4" s="36" t="s">
        <v>303</v>
      </c>
      <c r="M4" s="37" t="s">
        <v>285</v>
      </c>
      <c r="N4" s="37" t="s">
        <v>259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307</v>
      </c>
      <c r="B11" s="15"/>
      <c r="C11" s="15"/>
      <c r="D11" s="16"/>
      <c r="E11" s="17"/>
      <c r="F11" s="40"/>
      <c r="G11" s="34"/>
      <c r="H11" s="40"/>
      <c r="I11" s="14" t="s">
        <v>308</v>
      </c>
      <c r="J11" s="15"/>
      <c r="K11" s="15"/>
      <c r="L11" s="15"/>
      <c r="M11" s="15"/>
      <c r="N11" s="22"/>
    </row>
    <row r="12" ht="16.5" spans="1:14">
      <c r="A12" s="18" t="s">
        <v>309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C16" sqref="C1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279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311</v>
      </c>
      <c r="H2" s="4" t="s">
        <v>312</v>
      </c>
      <c r="I2" s="4" t="s">
        <v>313</v>
      </c>
      <c r="J2" s="4" t="s">
        <v>314</v>
      </c>
      <c r="K2" s="5" t="s">
        <v>285</v>
      </c>
      <c r="L2" s="5" t="s">
        <v>259</v>
      </c>
    </row>
    <row r="3" ht="18.75" spans="1:12">
      <c r="A3" s="23" t="s">
        <v>287</v>
      </c>
      <c r="B3" s="24" t="s">
        <v>263</v>
      </c>
      <c r="C3" s="25" t="s">
        <v>260</v>
      </c>
      <c r="D3" s="26" t="s">
        <v>261</v>
      </c>
      <c r="E3" s="26" t="s">
        <v>262</v>
      </c>
      <c r="F3" s="27" t="s">
        <v>62</v>
      </c>
      <c r="G3" s="9" t="s">
        <v>315</v>
      </c>
      <c r="H3" s="28"/>
      <c r="I3" s="28"/>
      <c r="J3" s="9"/>
      <c r="K3" t="s">
        <v>316</v>
      </c>
      <c r="L3" s="35"/>
    </row>
    <row r="4" ht="18.75" spans="1:12">
      <c r="A4" s="23"/>
      <c r="B4" s="24"/>
      <c r="C4" s="29"/>
      <c r="D4" s="29"/>
      <c r="E4" s="29"/>
      <c r="F4" s="27"/>
      <c r="G4" s="9"/>
      <c r="H4" s="28"/>
      <c r="I4" s="28"/>
      <c r="J4" s="9"/>
      <c r="L4" s="9"/>
    </row>
    <row r="5" ht="18.75" spans="1:12">
      <c r="A5" s="23"/>
      <c r="B5" s="24"/>
      <c r="C5" s="29"/>
      <c r="D5" s="29"/>
      <c r="E5" s="29"/>
      <c r="F5" s="27"/>
      <c r="G5" s="9"/>
      <c r="H5" s="28"/>
      <c r="I5" s="10"/>
      <c r="J5" s="10"/>
      <c r="L5" s="9"/>
    </row>
    <row r="6" ht="16.5" spans="1:12">
      <c r="A6" s="23"/>
      <c r="B6" s="24"/>
      <c r="C6" s="30"/>
      <c r="D6" s="31"/>
      <c r="E6" s="24"/>
      <c r="F6" s="32"/>
      <c r="G6" s="9"/>
      <c r="H6" s="28"/>
      <c r="I6" s="10"/>
      <c r="J6" s="10"/>
      <c r="K6" s="35"/>
      <c r="L6" s="9"/>
    </row>
    <row r="7" spans="1:12">
      <c r="A7" s="10"/>
      <c r="B7" s="33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4" t="s">
        <v>317</v>
      </c>
      <c r="B9" s="15"/>
      <c r="C9" s="15"/>
      <c r="D9" s="15"/>
      <c r="E9" s="16"/>
      <c r="F9" s="17"/>
      <c r="G9" s="34"/>
      <c r="H9" s="14" t="s">
        <v>318</v>
      </c>
      <c r="I9" s="15"/>
      <c r="J9" s="15"/>
      <c r="K9" s="15"/>
      <c r="L9" s="22"/>
    </row>
    <row r="10" ht="16.5" spans="1:12">
      <c r="A10" s="18" t="s">
        <v>319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4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0" sqref="C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245</v>
      </c>
      <c r="B2" s="5" t="s">
        <v>250</v>
      </c>
      <c r="C2" s="5" t="s">
        <v>286</v>
      </c>
      <c r="D2" s="5" t="s">
        <v>248</v>
      </c>
      <c r="E2" s="5" t="s">
        <v>249</v>
      </c>
      <c r="F2" s="4" t="s">
        <v>321</v>
      </c>
      <c r="G2" s="4" t="s">
        <v>269</v>
      </c>
      <c r="H2" s="6" t="s">
        <v>270</v>
      </c>
      <c r="I2" s="20" t="s">
        <v>272</v>
      </c>
    </row>
    <row r="3" s="1" customFormat="1" ht="16.5" spans="1:9">
      <c r="A3" s="4"/>
      <c r="B3" s="7"/>
      <c r="C3" s="7"/>
      <c r="D3" s="7"/>
      <c r="E3" s="7"/>
      <c r="F3" s="4" t="s">
        <v>322</v>
      </c>
      <c r="G3" s="4" t="s">
        <v>273</v>
      </c>
      <c r="H3" s="8"/>
      <c r="I3" s="21"/>
    </row>
    <row r="4" spans="1:9">
      <c r="A4" s="9">
        <v>1</v>
      </c>
      <c r="B4" s="10" t="s">
        <v>323</v>
      </c>
      <c r="C4" s="11" t="s">
        <v>290</v>
      </c>
      <c r="D4" s="9" t="s">
        <v>289</v>
      </c>
      <c r="E4" s="9" t="s">
        <v>324</v>
      </c>
      <c r="F4" s="12" t="s">
        <v>325</v>
      </c>
      <c r="G4" s="12" t="s">
        <v>326</v>
      </c>
      <c r="H4" s="13">
        <v>0.11</v>
      </c>
      <c r="I4" s="9" t="s">
        <v>275</v>
      </c>
    </row>
    <row r="5" spans="1:9">
      <c r="A5" s="10"/>
      <c r="B5" s="10"/>
      <c r="C5" s="9"/>
      <c r="D5" s="9"/>
      <c r="E5" s="9"/>
      <c r="F5" s="9"/>
      <c r="G5" s="9"/>
      <c r="H5" s="9"/>
      <c r="I5" s="9"/>
    </row>
    <row r="6" spans="1:9">
      <c r="A6" s="10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327</v>
      </c>
      <c r="B12" s="15"/>
      <c r="C12" s="15"/>
      <c r="D12" s="16"/>
      <c r="E12" s="17"/>
      <c r="F12" s="14" t="s">
        <v>328</v>
      </c>
      <c r="G12" s="15"/>
      <c r="H12" s="16"/>
      <c r="I12" s="22"/>
    </row>
    <row r="13" ht="16.5" spans="1:9">
      <c r="A13" s="18" t="s">
        <v>329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4" t="s">
        <v>35</v>
      </c>
      <c r="C2" s="445"/>
      <c r="D2" s="445"/>
      <c r="E2" s="445"/>
      <c r="F2" s="445"/>
      <c r="G2" s="445"/>
      <c r="H2" s="445"/>
      <c r="I2" s="459"/>
    </row>
    <row r="3" ht="27.95" customHeight="1" spans="2:9">
      <c r="B3" s="446"/>
      <c r="C3" s="447"/>
      <c r="D3" s="448" t="s">
        <v>36</v>
      </c>
      <c r="E3" s="449"/>
      <c r="F3" s="450" t="s">
        <v>37</v>
      </c>
      <c r="G3" s="451"/>
      <c r="H3" s="448" t="s">
        <v>38</v>
      </c>
      <c r="I3" s="460"/>
    </row>
    <row r="4" ht="27.95" customHeight="1" spans="2:9">
      <c r="B4" s="446" t="s">
        <v>39</v>
      </c>
      <c r="C4" s="447" t="s">
        <v>40</v>
      </c>
      <c r="D4" s="447" t="s">
        <v>41</v>
      </c>
      <c r="E4" s="447" t="s">
        <v>42</v>
      </c>
      <c r="F4" s="452" t="s">
        <v>41</v>
      </c>
      <c r="G4" s="452" t="s">
        <v>42</v>
      </c>
      <c r="H4" s="447" t="s">
        <v>41</v>
      </c>
      <c r="I4" s="461" t="s">
        <v>42</v>
      </c>
    </row>
    <row r="5" ht="27.95" customHeight="1" spans="2:9">
      <c r="B5" s="453" t="s">
        <v>43</v>
      </c>
      <c r="C5" s="10">
        <v>13</v>
      </c>
      <c r="D5" s="10">
        <v>0</v>
      </c>
      <c r="E5" s="10">
        <v>1</v>
      </c>
      <c r="F5" s="454">
        <v>0</v>
      </c>
      <c r="G5" s="454">
        <v>1</v>
      </c>
      <c r="H5" s="10">
        <v>1</v>
      </c>
      <c r="I5" s="462">
        <v>2</v>
      </c>
    </row>
    <row r="6" ht="27.95" customHeight="1" spans="2:9">
      <c r="B6" s="453" t="s">
        <v>44</v>
      </c>
      <c r="C6" s="10">
        <v>20</v>
      </c>
      <c r="D6" s="10">
        <v>0</v>
      </c>
      <c r="E6" s="10">
        <v>1</v>
      </c>
      <c r="F6" s="454">
        <v>1</v>
      </c>
      <c r="G6" s="454">
        <v>2</v>
      </c>
      <c r="H6" s="10">
        <v>2</v>
      </c>
      <c r="I6" s="462">
        <v>3</v>
      </c>
    </row>
    <row r="7" ht="27.95" customHeight="1" spans="2:9">
      <c r="B7" s="453" t="s">
        <v>45</v>
      </c>
      <c r="C7" s="10">
        <v>32</v>
      </c>
      <c r="D7" s="10">
        <v>0</v>
      </c>
      <c r="E7" s="10">
        <v>1</v>
      </c>
      <c r="F7" s="454">
        <v>2</v>
      </c>
      <c r="G7" s="454">
        <v>3</v>
      </c>
      <c r="H7" s="10">
        <v>3</v>
      </c>
      <c r="I7" s="462">
        <v>4</v>
      </c>
    </row>
    <row r="8" ht="27.95" customHeight="1" spans="2:9">
      <c r="B8" s="453" t="s">
        <v>46</v>
      </c>
      <c r="C8" s="10">
        <v>50</v>
      </c>
      <c r="D8" s="10">
        <v>1</v>
      </c>
      <c r="E8" s="10">
        <v>2</v>
      </c>
      <c r="F8" s="454">
        <v>3</v>
      </c>
      <c r="G8" s="454">
        <v>4</v>
      </c>
      <c r="H8" s="10">
        <v>5</v>
      </c>
      <c r="I8" s="462">
        <v>6</v>
      </c>
    </row>
    <row r="9" ht="27.95" customHeight="1" spans="2:9">
      <c r="B9" s="453" t="s">
        <v>47</v>
      </c>
      <c r="C9" s="10">
        <v>80</v>
      </c>
      <c r="D9" s="10">
        <v>2</v>
      </c>
      <c r="E9" s="10">
        <v>3</v>
      </c>
      <c r="F9" s="454">
        <v>5</v>
      </c>
      <c r="G9" s="454">
        <v>6</v>
      </c>
      <c r="H9" s="10">
        <v>7</v>
      </c>
      <c r="I9" s="462">
        <v>8</v>
      </c>
    </row>
    <row r="10" ht="27.95" customHeight="1" spans="2:9">
      <c r="B10" s="453" t="s">
        <v>48</v>
      </c>
      <c r="C10" s="10">
        <v>125</v>
      </c>
      <c r="D10" s="10">
        <v>3</v>
      </c>
      <c r="E10" s="10">
        <v>4</v>
      </c>
      <c r="F10" s="454">
        <v>7</v>
      </c>
      <c r="G10" s="454">
        <v>8</v>
      </c>
      <c r="H10" s="10">
        <v>10</v>
      </c>
      <c r="I10" s="462">
        <v>11</v>
      </c>
    </row>
    <row r="11" ht="27.95" customHeight="1" spans="2:9">
      <c r="B11" s="453" t="s">
        <v>49</v>
      </c>
      <c r="C11" s="10">
        <v>200</v>
      </c>
      <c r="D11" s="10">
        <v>5</v>
      </c>
      <c r="E11" s="10">
        <v>6</v>
      </c>
      <c r="F11" s="454">
        <v>10</v>
      </c>
      <c r="G11" s="454">
        <v>11</v>
      </c>
      <c r="H11" s="10">
        <v>14</v>
      </c>
      <c r="I11" s="462">
        <v>15</v>
      </c>
    </row>
    <row r="12" ht="27.95" customHeight="1" spans="2:9">
      <c r="B12" s="455" t="s">
        <v>50</v>
      </c>
      <c r="C12" s="456">
        <v>315</v>
      </c>
      <c r="D12" s="456">
        <v>7</v>
      </c>
      <c r="E12" s="456">
        <v>8</v>
      </c>
      <c r="F12" s="457">
        <v>14</v>
      </c>
      <c r="G12" s="457">
        <v>15</v>
      </c>
      <c r="H12" s="456">
        <v>21</v>
      </c>
      <c r="I12" s="463">
        <v>22</v>
      </c>
    </row>
    <row r="14" spans="2:4">
      <c r="B14" s="458" t="s">
        <v>51</v>
      </c>
      <c r="C14" s="458"/>
      <c r="D14" s="45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I24" sqref="I24"/>
    </sheetView>
  </sheetViews>
  <sheetFormatPr defaultColWidth="10.375" defaultRowHeight="16.5" customHeight="1"/>
  <cols>
    <col min="1" max="1" width="11.125" style="260" customWidth="1"/>
    <col min="2" max="9" width="10.375" style="260"/>
    <col min="10" max="10" width="8.875" style="260" customWidth="1"/>
    <col min="11" max="11" width="12" style="260" customWidth="1"/>
    <col min="12" max="16384" width="10.375" style="260"/>
  </cols>
  <sheetData>
    <row r="1" ht="21" spans="1:11">
      <c r="A1" s="372" t="s">
        <v>52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ht="15" spans="1:11">
      <c r="A2" s="261" t="s">
        <v>53</v>
      </c>
      <c r="B2" s="262" t="s">
        <v>54</v>
      </c>
      <c r="C2" s="262"/>
      <c r="D2" s="263" t="s">
        <v>55</v>
      </c>
      <c r="E2" s="263"/>
      <c r="F2" s="262" t="s">
        <v>56</v>
      </c>
      <c r="G2" s="262"/>
      <c r="H2" s="264" t="s">
        <v>57</v>
      </c>
      <c r="I2" s="335" t="s">
        <v>56</v>
      </c>
      <c r="J2" s="335"/>
      <c r="K2" s="336"/>
    </row>
    <row r="3" ht="14.25" spans="1:11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ht="14.25" spans="1:11">
      <c r="A4" s="271" t="s">
        <v>61</v>
      </c>
      <c r="B4" s="171" t="s">
        <v>62</v>
      </c>
      <c r="C4" s="172"/>
      <c r="D4" s="271" t="s">
        <v>63</v>
      </c>
      <c r="E4" s="272"/>
      <c r="F4" s="273">
        <v>45377</v>
      </c>
      <c r="G4" s="274"/>
      <c r="H4" s="271" t="s">
        <v>64</v>
      </c>
      <c r="I4" s="272"/>
      <c r="J4" s="171" t="s">
        <v>65</v>
      </c>
      <c r="K4" s="172" t="s">
        <v>66</v>
      </c>
    </row>
    <row r="5" ht="14.25" spans="1:11">
      <c r="A5" s="275" t="s">
        <v>67</v>
      </c>
      <c r="B5" s="171" t="s">
        <v>68</v>
      </c>
      <c r="C5" s="172"/>
      <c r="D5" s="271" t="s">
        <v>69</v>
      </c>
      <c r="E5" s="272"/>
      <c r="F5" s="273">
        <v>45371</v>
      </c>
      <c r="G5" s="274"/>
      <c r="H5" s="271" t="s">
        <v>70</v>
      </c>
      <c r="I5" s="272"/>
      <c r="J5" s="171" t="s">
        <v>65</v>
      </c>
      <c r="K5" s="172" t="s">
        <v>66</v>
      </c>
    </row>
    <row r="6" ht="14.25" spans="1:11">
      <c r="A6" s="271" t="s">
        <v>71</v>
      </c>
      <c r="B6" s="276" t="s">
        <v>72</v>
      </c>
      <c r="C6" s="277">
        <v>6</v>
      </c>
      <c r="D6" s="275" t="s">
        <v>73</v>
      </c>
      <c r="E6" s="278"/>
      <c r="F6" s="273">
        <v>45379</v>
      </c>
      <c r="G6" s="274"/>
      <c r="H6" s="271" t="s">
        <v>74</v>
      </c>
      <c r="I6" s="272"/>
      <c r="J6" s="171" t="s">
        <v>65</v>
      </c>
      <c r="K6" s="172" t="s">
        <v>66</v>
      </c>
    </row>
    <row r="7" ht="14.25" spans="1:11">
      <c r="A7" s="271" t="s">
        <v>75</v>
      </c>
      <c r="B7" s="279">
        <v>1100</v>
      </c>
      <c r="C7" s="280"/>
      <c r="D7" s="275" t="s">
        <v>76</v>
      </c>
      <c r="E7" s="281"/>
      <c r="F7" s="273">
        <v>45381</v>
      </c>
      <c r="G7" s="274"/>
      <c r="H7" s="271" t="s">
        <v>77</v>
      </c>
      <c r="I7" s="272"/>
      <c r="J7" s="171" t="s">
        <v>65</v>
      </c>
      <c r="K7" s="172" t="s">
        <v>66</v>
      </c>
    </row>
    <row r="8" ht="31" customHeight="1" spans="1:11">
      <c r="A8" s="282" t="s">
        <v>78</v>
      </c>
      <c r="B8" s="283" t="s">
        <v>79</v>
      </c>
      <c r="C8" s="284"/>
      <c r="D8" s="285" t="s">
        <v>80</v>
      </c>
      <c r="E8" s="286"/>
      <c r="F8" s="287">
        <v>45383</v>
      </c>
      <c r="G8" s="288"/>
      <c r="H8" s="285" t="s">
        <v>81</v>
      </c>
      <c r="I8" s="286"/>
      <c r="J8" s="305" t="s">
        <v>65</v>
      </c>
      <c r="K8" s="337" t="s">
        <v>66</v>
      </c>
    </row>
    <row r="9" ht="15" spans="1:11">
      <c r="A9" s="373" t="s">
        <v>82</v>
      </c>
      <c r="B9" s="374"/>
      <c r="C9" s="374"/>
      <c r="D9" s="375"/>
      <c r="E9" s="375"/>
      <c r="F9" s="375"/>
      <c r="G9" s="375"/>
      <c r="H9" s="375"/>
      <c r="I9" s="375"/>
      <c r="J9" s="375"/>
      <c r="K9" s="424"/>
    </row>
    <row r="10" ht="15" spans="1:11">
      <c r="A10" s="376" t="s">
        <v>83</v>
      </c>
      <c r="B10" s="377"/>
      <c r="C10" s="377"/>
      <c r="D10" s="377"/>
      <c r="E10" s="377"/>
      <c r="F10" s="377"/>
      <c r="G10" s="377"/>
      <c r="H10" s="377"/>
      <c r="I10" s="377"/>
      <c r="J10" s="377"/>
      <c r="K10" s="425"/>
    </row>
    <row r="11" ht="14.25" spans="1:11">
      <c r="A11" s="378" t="s">
        <v>84</v>
      </c>
      <c r="B11" s="379" t="s">
        <v>85</v>
      </c>
      <c r="C11" s="380" t="s">
        <v>86</v>
      </c>
      <c r="D11" s="381"/>
      <c r="E11" s="382" t="s">
        <v>87</v>
      </c>
      <c r="F11" s="379" t="s">
        <v>85</v>
      </c>
      <c r="G11" s="380" t="s">
        <v>86</v>
      </c>
      <c r="H11" s="380" t="s">
        <v>88</v>
      </c>
      <c r="I11" s="382" t="s">
        <v>89</v>
      </c>
      <c r="J11" s="379" t="s">
        <v>85</v>
      </c>
      <c r="K11" s="426" t="s">
        <v>86</v>
      </c>
    </row>
    <row r="12" ht="14.25" spans="1:11">
      <c r="A12" s="275" t="s">
        <v>90</v>
      </c>
      <c r="B12" s="295" t="s">
        <v>85</v>
      </c>
      <c r="C12" s="171" t="s">
        <v>86</v>
      </c>
      <c r="D12" s="281"/>
      <c r="E12" s="278" t="s">
        <v>91</v>
      </c>
      <c r="F12" s="295" t="s">
        <v>85</v>
      </c>
      <c r="G12" s="171" t="s">
        <v>86</v>
      </c>
      <c r="H12" s="171" t="s">
        <v>88</v>
      </c>
      <c r="I12" s="278" t="s">
        <v>92</v>
      </c>
      <c r="J12" s="295" t="s">
        <v>85</v>
      </c>
      <c r="K12" s="172" t="s">
        <v>86</v>
      </c>
    </row>
    <row r="13" ht="14.25" spans="1:11">
      <c r="A13" s="275" t="s">
        <v>93</v>
      </c>
      <c r="B13" s="295" t="s">
        <v>85</v>
      </c>
      <c r="C13" s="171" t="s">
        <v>86</v>
      </c>
      <c r="D13" s="281"/>
      <c r="E13" s="278" t="s">
        <v>94</v>
      </c>
      <c r="F13" s="171" t="s">
        <v>95</v>
      </c>
      <c r="G13" s="171" t="s">
        <v>96</v>
      </c>
      <c r="H13" s="171" t="s">
        <v>88</v>
      </c>
      <c r="I13" s="278" t="s">
        <v>97</v>
      </c>
      <c r="J13" s="295" t="s">
        <v>85</v>
      </c>
      <c r="K13" s="172" t="s">
        <v>86</v>
      </c>
    </row>
    <row r="14" ht="15" spans="1:11">
      <c r="A14" s="285" t="s">
        <v>98</v>
      </c>
      <c r="B14" s="286"/>
      <c r="C14" s="286"/>
      <c r="D14" s="286"/>
      <c r="E14" s="286"/>
      <c r="F14" s="286"/>
      <c r="G14" s="286"/>
      <c r="H14" s="286"/>
      <c r="I14" s="286"/>
      <c r="J14" s="286"/>
      <c r="K14" s="339"/>
    </row>
    <row r="15" ht="15" spans="1:11">
      <c r="A15" s="376" t="s">
        <v>99</v>
      </c>
      <c r="B15" s="377"/>
      <c r="C15" s="377"/>
      <c r="D15" s="377"/>
      <c r="E15" s="377"/>
      <c r="F15" s="377"/>
      <c r="G15" s="377"/>
      <c r="H15" s="377"/>
      <c r="I15" s="377"/>
      <c r="J15" s="377"/>
      <c r="K15" s="425"/>
    </row>
    <row r="16" ht="14.25" spans="1:11">
      <c r="A16" s="383" t="s">
        <v>100</v>
      </c>
      <c r="B16" s="380" t="s">
        <v>95</v>
      </c>
      <c r="C16" s="380" t="s">
        <v>96</v>
      </c>
      <c r="D16" s="384"/>
      <c r="E16" s="385" t="s">
        <v>101</v>
      </c>
      <c r="F16" s="380" t="s">
        <v>95</v>
      </c>
      <c r="G16" s="380" t="s">
        <v>96</v>
      </c>
      <c r="H16" s="386"/>
      <c r="I16" s="385" t="s">
        <v>102</v>
      </c>
      <c r="J16" s="380" t="s">
        <v>95</v>
      </c>
      <c r="K16" s="426" t="s">
        <v>96</v>
      </c>
    </row>
    <row r="17" customHeight="1" spans="1:22">
      <c r="A17" s="312" t="s">
        <v>103</v>
      </c>
      <c r="B17" s="171" t="s">
        <v>95</v>
      </c>
      <c r="C17" s="171" t="s">
        <v>96</v>
      </c>
      <c r="D17" s="387"/>
      <c r="E17" s="313" t="s">
        <v>104</v>
      </c>
      <c r="F17" s="171" t="s">
        <v>95</v>
      </c>
      <c r="G17" s="171" t="s">
        <v>96</v>
      </c>
      <c r="H17" s="388"/>
      <c r="I17" s="313" t="s">
        <v>105</v>
      </c>
      <c r="J17" s="171" t="s">
        <v>95</v>
      </c>
      <c r="K17" s="172" t="s">
        <v>96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</row>
    <row r="18" ht="18" customHeight="1" spans="1:11">
      <c r="A18" s="389" t="s">
        <v>106</v>
      </c>
      <c r="B18" s="390"/>
      <c r="C18" s="390"/>
      <c r="D18" s="390"/>
      <c r="E18" s="390"/>
      <c r="F18" s="390"/>
      <c r="G18" s="390"/>
      <c r="H18" s="390"/>
      <c r="I18" s="390"/>
      <c r="J18" s="390"/>
      <c r="K18" s="428"/>
    </row>
    <row r="19" s="371" customFormat="1" ht="18" customHeight="1" spans="1:11">
      <c r="A19" s="376" t="s">
        <v>107</v>
      </c>
      <c r="B19" s="377"/>
      <c r="C19" s="377"/>
      <c r="D19" s="377"/>
      <c r="E19" s="377"/>
      <c r="F19" s="377"/>
      <c r="G19" s="377"/>
      <c r="H19" s="377"/>
      <c r="I19" s="377"/>
      <c r="J19" s="377"/>
      <c r="K19" s="425"/>
    </row>
    <row r="20" customHeight="1" spans="1:11">
      <c r="A20" s="391" t="s">
        <v>108</v>
      </c>
      <c r="B20" s="392"/>
      <c r="C20" s="392"/>
      <c r="D20" s="392"/>
      <c r="E20" s="392"/>
      <c r="F20" s="392"/>
      <c r="G20" s="392"/>
      <c r="H20" s="392"/>
      <c r="I20" s="392"/>
      <c r="J20" s="392"/>
      <c r="K20" s="429"/>
    </row>
    <row r="21" ht="21.75" customHeight="1" spans="1:11">
      <c r="A21" s="393" t="s">
        <v>109</v>
      </c>
      <c r="B21" s="126"/>
      <c r="C21" s="394">
        <v>120</v>
      </c>
      <c r="D21" s="394">
        <v>130</v>
      </c>
      <c r="E21" s="394">
        <v>140</v>
      </c>
      <c r="F21" s="394">
        <v>150</v>
      </c>
      <c r="G21" s="394">
        <v>160</v>
      </c>
      <c r="H21" s="395">
        <v>165</v>
      </c>
      <c r="I21" s="126"/>
      <c r="J21" s="430"/>
      <c r="K21" s="344" t="s">
        <v>110</v>
      </c>
    </row>
    <row r="22" ht="23" customHeight="1" spans="1:11">
      <c r="A22" s="396" t="s">
        <v>111</v>
      </c>
      <c r="B22" s="397"/>
      <c r="C22" s="397" t="s">
        <v>95</v>
      </c>
      <c r="D22" s="397" t="s">
        <v>95</v>
      </c>
      <c r="E22" s="397" t="s">
        <v>95</v>
      </c>
      <c r="F22" s="397" t="s">
        <v>95</v>
      </c>
      <c r="G22" s="397" t="s">
        <v>95</v>
      </c>
      <c r="H22" s="397" t="s">
        <v>95</v>
      </c>
      <c r="I22" s="397"/>
      <c r="J22" s="397"/>
      <c r="K22" s="431"/>
    </row>
    <row r="23" ht="23" customHeight="1" spans="1:11">
      <c r="A23" s="396"/>
      <c r="B23" s="397"/>
      <c r="C23" s="397"/>
      <c r="D23" s="397"/>
      <c r="E23" s="397"/>
      <c r="F23" s="397"/>
      <c r="G23" s="397"/>
      <c r="H23" s="397"/>
      <c r="I23" s="397"/>
      <c r="J23" s="397"/>
      <c r="K23" s="431"/>
    </row>
    <row r="24" ht="23" customHeight="1" spans="1:11">
      <c r="A24" s="396"/>
      <c r="B24" s="397"/>
      <c r="C24" s="397"/>
      <c r="D24" s="397"/>
      <c r="E24" s="397"/>
      <c r="F24" s="397"/>
      <c r="G24" s="397"/>
      <c r="H24" s="397"/>
      <c r="I24" s="397"/>
      <c r="J24" s="397"/>
      <c r="K24" s="432"/>
    </row>
    <row r="25" ht="23" customHeight="1" spans="1:11">
      <c r="A25" s="398"/>
      <c r="B25" s="399"/>
      <c r="C25" s="399"/>
      <c r="D25" s="399"/>
      <c r="E25" s="399"/>
      <c r="F25" s="399"/>
      <c r="G25" s="399"/>
      <c r="H25" s="399"/>
      <c r="I25" s="399"/>
      <c r="J25" s="399"/>
      <c r="K25" s="433"/>
    </row>
    <row r="26" ht="23" customHeight="1" spans="1:11">
      <c r="A26" s="400"/>
      <c r="B26" s="401"/>
      <c r="C26" s="401"/>
      <c r="D26" s="401"/>
      <c r="E26" s="401"/>
      <c r="F26" s="401"/>
      <c r="G26" s="401"/>
      <c r="H26" s="401"/>
      <c r="I26" s="401"/>
      <c r="J26" s="401"/>
      <c r="K26" s="433"/>
    </row>
    <row r="27" ht="23" customHeight="1" spans="1:11">
      <c r="A27" s="400"/>
      <c r="B27" s="401"/>
      <c r="C27" s="401"/>
      <c r="D27" s="401"/>
      <c r="E27" s="401"/>
      <c r="F27" s="401"/>
      <c r="G27" s="401"/>
      <c r="H27" s="401"/>
      <c r="I27" s="401"/>
      <c r="J27" s="401"/>
      <c r="K27" s="433"/>
    </row>
    <row r="28" ht="18" customHeight="1" spans="1:11">
      <c r="A28" s="402" t="s">
        <v>112</v>
      </c>
      <c r="B28" s="403"/>
      <c r="C28" s="403"/>
      <c r="D28" s="403"/>
      <c r="E28" s="403"/>
      <c r="F28" s="403"/>
      <c r="G28" s="403"/>
      <c r="H28" s="403"/>
      <c r="I28" s="403"/>
      <c r="J28" s="403"/>
      <c r="K28" s="434"/>
    </row>
    <row r="29" ht="18.75" customHeight="1" spans="1:11">
      <c r="A29" s="404"/>
      <c r="B29" s="405"/>
      <c r="C29" s="405"/>
      <c r="D29" s="405"/>
      <c r="E29" s="405"/>
      <c r="F29" s="405"/>
      <c r="G29" s="405"/>
      <c r="H29" s="405"/>
      <c r="I29" s="405"/>
      <c r="J29" s="405"/>
      <c r="K29" s="435"/>
    </row>
    <row r="30" ht="18.75" customHeight="1" spans="1:11">
      <c r="A30" s="406"/>
      <c r="B30" s="407"/>
      <c r="C30" s="407"/>
      <c r="D30" s="407"/>
      <c r="E30" s="407"/>
      <c r="F30" s="407"/>
      <c r="G30" s="407"/>
      <c r="H30" s="407"/>
      <c r="I30" s="407"/>
      <c r="J30" s="407"/>
      <c r="K30" s="436"/>
    </row>
    <row r="31" ht="18" customHeight="1" spans="1:11">
      <c r="A31" s="402" t="s">
        <v>113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34"/>
    </row>
    <row r="32" ht="14.25" spans="1:11">
      <c r="A32" s="408" t="s">
        <v>114</v>
      </c>
      <c r="B32" s="409"/>
      <c r="C32" s="409"/>
      <c r="D32" s="409"/>
      <c r="E32" s="409"/>
      <c r="F32" s="409"/>
      <c r="G32" s="409"/>
      <c r="H32" s="409"/>
      <c r="I32" s="409"/>
      <c r="J32" s="409"/>
      <c r="K32" s="437"/>
    </row>
    <row r="33" ht="15" spans="1:11">
      <c r="A33" s="179" t="s">
        <v>115</v>
      </c>
      <c r="B33" s="180"/>
      <c r="C33" s="171" t="s">
        <v>65</v>
      </c>
      <c r="D33" s="171" t="s">
        <v>66</v>
      </c>
      <c r="E33" s="410" t="s">
        <v>116</v>
      </c>
      <c r="F33" s="411"/>
      <c r="G33" s="411"/>
      <c r="H33" s="411"/>
      <c r="I33" s="411"/>
      <c r="J33" s="411"/>
      <c r="K33" s="438"/>
    </row>
    <row r="34" ht="15" spans="1:11">
      <c r="A34" s="412" t="s">
        <v>117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</row>
    <row r="35" ht="21" customHeight="1" spans="1:11">
      <c r="A35" s="413" t="s">
        <v>118</v>
      </c>
      <c r="B35" s="414"/>
      <c r="C35" s="414"/>
      <c r="D35" s="414"/>
      <c r="E35" s="414"/>
      <c r="F35" s="414"/>
      <c r="G35" s="414"/>
      <c r="H35" s="414"/>
      <c r="I35" s="414"/>
      <c r="J35" s="414"/>
      <c r="K35" s="439"/>
    </row>
    <row r="36" ht="21" customHeight="1" spans="1:11">
      <c r="A36" s="320" t="s">
        <v>119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50"/>
    </row>
    <row r="37" ht="21" customHeight="1" spans="1:11">
      <c r="A37" s="320" t="s">
        <v>120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50"/>
    </row>
    <row r="38" ht="21" customHeight="1" spans="1:11">
      <c r="A38" s="320" t="s">
        <v>121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50"/>
    </row>
    <row r="39" ht="21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0"/>
    </row>
    <row r="40" ht="21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0"/>
    </row>
    <row r="41" ht="21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0"/>
    </row>
    <row r="42" ht="15" spans="1:11">
      <c r="A42" s="315" t="s">
        <v>122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48"/>
    </row>
    <row r="43" ht="15" spans="1:11">
      <c r="A43" s="376" t="s">
        <v>123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25"/>
    </row>
    <row r="44" ht="14.25" spans="1:11">
      <c r="A44" s="383" t="s">
        <v>124</v>
      </c>
      <c r="B44" s="380" t="s">
        <v>95</v>
      </c>
      <c r="C44" s="380" t="s">
        <v>96</v>
      </c>
      <c r="D44" s="380" t="s">
        <v>88</v>
      </c>
      <c r="E44" s="385" t="s">
        <v>125</v>
      </c>
      <c r="F44" s="380" t="s">
        <v>95</v>
      </c>
      <c r="G44" s="380" t="s">
        <v>96</v>
      </c>
      <c r="H44" s="380" t="s">
        <v>88</v>
      </c>
      <c r="I44" s="385" t="s">
        <v>126</v>
      </c>
      <c r="J44" s="380" t="s">
        <v>95</v>
      </c>
      <c r="K44" s="426" t="s">
        <v>96</v>
      </c>
    </row>
    <row r="45" ht="14.25" spans="1:11">
      <c r="A45" s="312" t="s">
        <v>87</v>
      </c>
      <c r="B45" s="171" t="s">
        <v>95</v>
      </c>
      <c r="C45" s="171" t="s">
        <v>96</v>
      </c>
      <c r="D45" s="171" t="s">
        <v>88</v>
      </c>
      <c r="E45" s="313" t="s">
        <v>94</v>
      </c>
      <c r="F45" s="171" t="s">
        <v>95</v>
      </c>
      <c r="G45" s="171" t="s">
        <v>96</v>
      </c>
      <c r="H45" s="171" t="s">
        <v>88</v>
      </c>
      <c r="I45" s="313" t="s">
        <v>105</v>
      </c>
      <c r="J45" s="171" t="s">
        <v>95</v>
      </c>
      <c r="K45" s="172" t="s">
        <v>96</v>
      </c>
    </row>
    <row r="46" ht="15" spans="1:11">
      <c r="A46" s="285" t="s">
        <v>98</v>
      </c>
      <c r="B46" s="286"/>
      <c r="C46" s="286"/>
      <c r="D46" s="286"/>
      <c r="E46" s="286"/>
      <c r="F46" s="286"/>
      <c r="G46" s="286"/>
      <c r="H46" s="286"/>
      <c r="I46" s="286"/>
      <c r="J46" s="286"/>
      <c r="K46" s="339"/>
    </row>
    <row r="47" ht="15" spans="1:11">
      <c r="A47" s="412" t="s">
        <v>127</v>
      </c>
      <c r="B47" s="412"/>
      <c r="C47" s="412"/>
      <c r="D47" s="412"/>
      <c r="E47" s="412"/>
      <c r="F47" s="412"/>
      <c r="G47" s="412"/>
      <c r="H47" s="412"/>
      <c r="I47" s="412"/>
      <c r="J47" s="412"/>
      <c r="K47" s="412"/>
    </row>
    <row r="48" ht="15" spans="1:11">
      <c r="A48" s="413"/>
      <c r="B48" s="414"/>
      <c r="C48" s="414"/>
      <c r="D48" s="414"/>
      <c r="E48" s="414"/>
      <c r="F48" s="414"/>
      <c r="G48" s="414"/>
      <c r="H48" s="414"/>
      <c r="I48" s="414"/>
      <c r="J48" s="414"/>
      <c r="K48" s="439"/>
    </row>
    <row r="49" ht="15" spans="1:11">
      <c r="A49" s="415" t="s">
        <v>128</v>
      </c>
      <c r="B49" s="416" t="s">
        <v>129</v>
      </c>
      <c r="C49" s="416"/>
      <c r="D49" s="417" t="s">
        <v>130</v>
      </c>
      <c r="E49" s="418" t="s">
        <v>131</v>
      </c>
      <c r="F49" s="419" t="s">
        <v>132</v>
      </c>
      <c r="G49" s="420">
        <v>45381</v>
      </c>
      <c r="H49" s="421" t="s">
        <v>133</v>
      </c>
      <c r="I49" s="440"/>
      <c r="J49" s="441" t="s">
        <v>134</v>
      </c>
      <c r="K49" s="442"/>
    </row>
    <row r="50" ht="15" spans="1:11">
      <c r="A50" s="412" t="s">
        <v>135</v>
      </c>
      <c r="B50" s="412"/>
      <c r="C50" s="412"/>
      <c r="D50" s="412"/>
      <c r="E50" s="412"/>
      <c r="F50" s="412"/>
      <c r="G50" s="412"/>
      <c r="H50" s="412"/>
      <c r="I50" s="412"/>
      <c r="J50" s="412"/>
      <c r="K50" s="412"/>
    </row>
    <row r="51" ht="15" spans="1:11">
      <c r="A51" s="422" t="s">
        <v>136</v>
      </c>
      <c r="B51" s="423"/>
      <c r="C51" s="423"/>
      <c r="D51" s="423"/>
      <c r="E51" s="423"/>
      <c r="F51" s="423"/>
      <c r="G51" s="423"/>
      <c r="H51" s="423"/>
      <c r="I51" s="423"/>
      <c r="J51" s="423"/>
      <c r="K51" s="443"/>
    </row>
    <row r="52" ht="15" spans="1:11">
      <c r="A52" s="415" t="s">
        <v>128</v>
      </c>
      <c r="B52" s="416" t="s">
        <v>129</v>
      </c>
      <c r="C52" s="416"/>
      <c r="D52" s="417" t="s">
        <v>130</v>
      </c>
      <c r="E52" s="418" t="s">
        <v>131</v>
      </c>
      <c r="F52" s="419" t="s">
        <v>137</v>
      </c>
      <c r="G52" s="420">
        <v>45381</v>
      </c>
      <c r="H52" s="421" t="s">
        <v>133</v>
      </c>
      <c r="I52" s="440"/>
      <c r="J52" s="441" t="s">
        <v>134</v>
      </c>
      <c r="K52" s="4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M18" sqref="M18"/>
    </sheetView>
  </sheetViews>
  <sheetFormatPr defaultColWidth="9" defaultRowHeight="14.25"/>
  <cols>
    <col min="1" max="1" width="15.625" style="106" customWidth="1"/>
    <col min="2" max="2" width="9" style="106" customWidth="1"/>
    <col min="3" max="4" width="8.5" style="107" customWidth="1"/>
    <col min="5" max="7" width="8.5" style="106" customWidth="1"/>
    <col min="8" max="8" width="6.5" style="106" customWidth="1"/>
    <col min="9" max="9" width="2.75" style="106" customWidth="1"/>
    <col min="10" max="10" width="9.15833333333333" style="106" customWidth="1"/>
    <col min="11" max="11" width="10.75" style="106" customWidth="1"/>
    <col min="12" max="15" width="9.75" style="106" customWidth="1"/>
    <col min="16" max="16" width="9.75" style="356" customWidth="1"/>
    <col min="17" max="254" width="9" style="106"/>
    <col min="255" max="16384" width="9" style="109"/>
  </cols>
  <sheetData>
    <row r="1" s="106" customFormat="1" ht="29" customHeight="1" spans="1:257">
      <c r="A1" s="110" t="s">
        <v>138</v>
      </c>
      <c r="B1" s="110"/>
      <c r="C1" s="111"/>
      <c r="D1" s="111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360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  <c r="IW1" s="109"/>
    </row>
    <row r="2" s="106" customFormat="1" ht="20" customHeight="1" spans="1:257">
      <c r="A2" s="113" t="s">
        <v>61</v>
      </c>
      <c r="B2" s="114" t="s">
        <v>62</v>
      </c>
      <c r="C2" s="115"/>
      <c r="D2" s="116"/>
      <c r="E2" s="117" t="s">
        <v>67</v>
      </c>
      <c r="F2" s="118" t="s">
        <v>68</v>
      </c>
      <c r="G2" s="118"/>
      <c r="H2" s="118"/>
      <c r="I2" s="145"/>
      <c r="J2" s="146" t="s">
        <v>57</v>
      </c>
      <c r="K2" s="147" t="s">
        <v>56</v>
      </c>
      <c r="L2" s="147"/>
      <c r="M2" s="147"/>
      <c r="N2" s="147"/>
      <c r="O2" s="148"/>
      <c r="P2" s="361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  <c r="IW2" s="109"/>
    </row>
    <row r="3" s="106" customFormat="1" spans="1:257">
      <c r="A3" s="119" t="s">
        <v>139</v>
      </c>
      <c r="B3" s="120" t="s">
        <v>140</v>
      </c>
      <c r="C3" s="121"/>
      <c r="D3" s="120"/>
      <c r="E3" s="120"/>
      <c r="F3" s="120"/>
      <c r="G3" s="120"/>
      <c r="H3" s="120"/>
      <c r="I3" s="149"/>
      <c r="J3" s="150"/>
      <c r="K3" s="150"/>
      <c r="L3" s="150"/>
      <c r="M3" s="150"/>
      <c r="N3" s="150"/>
      <c r="O3" s="151"/>
      <c r="P3" s="362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  <c r="IW3" s="109"/>
    </row>
    <row r="4" s="106" customFormat="1" ht="16.5" spans="1:257">
      <c r="A4" s="119"/>
      <c r="B4" s="122" t="s">
        <v>141</v>
      </c>
      <c r="C4" s="123" t="s">
        <v>142</v>
      </c>
      <c r="D4" s="124" t="s">
        <v>143</v>
      </c>
      <c r="E4" s="124" t="s">
        <v>144</v>
      </c>
      <c r="F4" s="124" t="s">
        <v>145</v>
      </c>
      <c r="G4" s="124" t="s">
        <v>146</v>
      </c>
      <c r="H4" s="125" t="s">
        <v>147</v>
      </c>
      <c r="I4" s="149"/>
      <c r="J4" s="153"/>
      <c r="K4" s="154" t="s">
        <v>111</v>
      </c>
      <c r="L4" s="154" t="s">
        <v>148</v>
      </c>
      <c r="M4" s="154" t="s">
        <v>149</v>
      </c>
      <c r="N4" s="363"/>
      <c r="O4" s="363"/>
      <c r="P4" s="364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  <c r="IW4" s="109"/>
    </row>
    <row r="5" s="106" customFormat="1" ht="16.5" spans="1:257">
      <c r="A5" s="119"/>
      <c r="B5" s="126"/>
      <c r="C5" s="126"/>
      <c r="D5" s="127"/>
      <c r="E5" s="127"/>
      <c r="F5" s="127"/>
      <c r="G5" s="127"/>
      <c r="H5" s="125"/>
      <c r="I5" s="152"/>
      <c r="J5" s="156"/>
      <c r="K5" s="365"/>
      <c r="L5" s="365">
        <v>130</v>
      </c>
      <c r="M5" s="365">
        <v>130</v>
      </c>
      <c r="N5" s="366"/>
      <c r="O5" s="365"/>
      <c r="P5" s="367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  <c r="IW5" s="109"/>
    </row>
    <row r="6" s="106" customFormat="1" ht="20" customHeight="1" spans="1:257">
      <c r="A6" s="128" t="s">
        <v>150</v>
      </c>
      <c r="B6" s="129">
        <f t="shared" ref="B6:B10" si="0">C6-4</f>
        <v>43</v>
      </c>
      <c r="C6" s="130">
        <v>47</v>
      </c>
      <c r="D6" s="129">
        <f t="shared" ref="D6:D10" si="1">B6+4</f>
        <v>47</v>
      </c>
      <c r="E6" s="129">
        <f t="shared" ref="E6:E10" si="2">D6+4</f>
        <v>51</v>
      </c>
      <c r="F6" s="129">
        <f t="shared" ref="F6:F10" si="3">E6+4</f>
        <v>55</v>
      </c>
      <c r="G6" s="129">
        <f>F6+2</f>
        <v>57</v>
      </c>
      <c r="H6" s="131" t="s">
        <v>151</v>
      </c>
      <c r="I6" s="152"/>
      <c r="J6" s="156"/>
      <c r="K6" s="156"/>
      <c r="L6" s="156" t="s">
        <v>152</v>
      </c>
      <c r="M6" s="156" t="s">
        <v>153</v>
      </c>
      <c r="N6" s="156"/>
      <c r="O6" s="156"/>
      <c r="P6" s="368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  <c r="IW6" s="109"/>
    </row>
    <row r="7" s="106" customFormat="1" ht="20" customHeight="1" spans="1:257">
      <c r="A7" s="128" t="s">
        <v>154</v>
      </c>
      <c r="B7" s="129">
        <f t="shared" si="0"/>
        <v>36</v>
      </c>
      <c r="C7" s="130">
        <v>40</v>
      </c>
      <c r="D7" s="129">
        <f t="shared" si="1"/>
        <v>40</v>
      </c>
      <c r="E7" s="129">
        <f t="shared" si="2"/>
        <v>44</v>
      </c>
      <c r="F7" s="129">
        <f t="shared" si="3"/>
        <v>48</v>
      </c>
      <c r="G7" s="129">
        <f>F7+2</f>
        <v>50</v>
      </c>
      <c r="H7" s="131" t="s">
        <v>151</v>
      </c>
      <c r="I7" s="152"/>
      <c r="J7" s="156"/>
      <c r="K7" s="156"/>
      <c r="L7" s="156" t="s">
        <v>155</v>
      </c>
      <c r="M7" s="156" t="s">
        <v>155</v>
      </c>
      <c r="N7" s="156"/>
      <c r="O7" s="156"/>
      <c r="P7" s="368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  <c r="IW7" s="109"/>
    </row>
    <row r="8" s="106" customFormat="1" ht="20" customHeight="1" spans="1:257">
      <c r="A8" s="128" t="s">
        <v>156</v>
      </c>
      <c r="B8" s="129">
        <f t="shared" si="0"/>
        <v>72</v>
      </c>
      <c r="C8" s="130">
        <v>76</v>
      </c>
      <c r="D8" s="129">
        <f t="shared" si="1"/>
        <v>76</v>
      </c>
      <c r="E8" s="129">
        <f t="shared" si="2"/>
        <v>80</v>
      </c>
      <c r="F8" s="129">
        <f t="shared" si="3"/>
        <v>84</v>
      </c>
      <c r="G8" s="129">
        <f t="shared" ref="G8:G10" si="4">F8+4</f>
        <v>88</v>
      </c>
      <c r="H8" s="131" t="s">
        <v>151</v>
      </c>
      <c r="I8" s="152"/>
      <c r="J8" s="156"/>
      <c r="K8" s="156"/>
      <c r="L8" s="156" t="s">
        <v>157</v>
      </c>
      <c r="M8" s="156" t="s">
        <v>155</v>
      </c>
      <c r="N8" s="156"/>
      <c r="O8" s="156"/>
      <c r="P8" s="368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</row>
    <row r="9" s="106" customFormat="1" ht="20" customHeight="1" spans="1:257">
      <c r="A9" s="128" t="s">
        <v>158</v>
      </c>
      <c r="B9" s="129">
        <f t="shared" si="0"/>
        <v>70</v>
      </c>
      <c r="C9" s="130">
        <v>74</v>
      </c>
      <c r="D9" s="129">
        <f t="shared" si="1"/>
        <v>74</v>
      </c>
      <c r="E9" s="129">
        <f t="shared" si="2"/>
        <v>78</v>
      </c>
      <c r="F9" s="129">
        <f t="shared" si="3"/>
        <v>82</v>
      </c>
      <c r="G9" s="129">
        <f t="shared" si="4"/>
        <v>86</v>
      </c>
      <c r="H9" s="131" t="s">
        <v>159</v>
      </c>
      <c r="I9" s="152"/>
      <c r="J9" s="156"/>
      <c r="K9" s="156"/>
      <c r="L9" s="156" t="s">
        <v>155</v>
      </c>
      <c r="M9" s="156" t="s">
        <v>155</v>
      </c>
      <c r="N9" s="156"/>
      <c r="O9" s="156"/>
      <c r="P9" s="36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  <c r="IW9" s="109"/>
    </row>
    <row r="10" s="106" customFormat="1" ht="20" customHeight="1" spans="1:257">
      <c r="A10" s="128" t="s">
        <v>160</v>
      </c>
      <c r="B10" s="129">
        <f t="shared" si="0"/>
        <v>74</v>
      </c>
      <c r="C10" s="130">
        <v>78</v>
      </c>
      <c r="D10" s="129">
        <f t="shared" si="1"/>
        <v>78</v>
      </c>
      <c r="E10" s="129">
        <f t="shared" si="2"/>
        <v>82</v>
      </c>
      <c r="F10" s="129">
        <f t="shared" si="3"/>
        <v>86</v>
      </c>
      <c r="G10" s="129">
        <f t="shared" si="4"/>
        <v>90</v>
      </c>
      <c r="H10" s="131" t="s">
        <v>159</v>
      </c>
      <c r="I10" s="152"/>
      <c r="J10" s="156"/>
      <c r="K10" s="156"/>
      <c r="L10" s="156" t="s">
        <v>155</v>
      </c>
      <c r="M10" s="156" t="s">
        <v>157</v>
      </c>
      <c r="N10" s="156"/>
      <c r="O10" s="156"/>
      <c r="P10" s="368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</row>
    <row r="11" s="106" customFormat="1" ht="20" customHeight="1" spans="1:257">
      <c r="A11" s="132" t="s">
        <v>161</v>
      </c>
      <c r="B11" s="129">
        <f>C11-1</f>
        <v>38</v>
      </c>
      <c r="C11" s="130">
        <v>39</v>
      </c>
      <c r="D11" s="129">
        <f>B11+1</f>
        <v>39</v>
      </c>
      <c r="E11" s="129">
        <f>D11+1.5</f>
        <v>40.5</v>
      </c>
      <c r="F11" s="129">
        <f>E11+1.5</f>
        <v>42</v>
      </c>
      <c r="G11" s="129">
        <f>F11+1</f>
        <v>43</v>
      </c>
      <c r="H11" s="131" t="s">
        <v>162</v>
      </c>
      <c r="I11" s="152"/>
      <c r="J11" s="156"/>
      <c r="K11" s="156"/>
      <c r="L11" s="156" t="s">
        <v>163</v>
      </c>
      <c r="M11" s="156" t="s">
        <v>155</v>
      </c>
      <c r="N11" s="156"/>
      <c r="O11" s="156"/>
      <c r="P11" s="368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  <c r="IW11" s="109"/>
    </row>
    <row r="12" s="106" customFormat="1" ht="20" customHeight="1" spans="1:257">
      <c r="A12" s="132" t="s">
        <v>164</v>
      </c>
      <c r="B12" s="129">
        <f>C12-1.75</f>
        <v>26.25</v>
      </c>
      <c r="C12" s="130">
        <v>28</v>
      </c>
      <c r="D12" s="129">
        <f>B12+1.75</f>
        <v>28</v>
      </c>
      <c r="E12" s="129">
        <f>D12+1.9</f>
        <v>29.9</v>
      </c>
      <c r="F12" s="129">
        <f>E12+1.9</f>
        <v>31.8</v>
      </c>
      <c r="G12" s="129">
        <f>F12+1.6</f>
        <v>33.4</v>
      </c>
      <c r="H12" s="131" t="s">
        <v>159</v>
      </c>
      <c r="I12" s="152"/>
      <c r="J12" s="156"/>
      <c r="K12" s="156"/>
      <c r="L12" s="156" t="s">
        <v>155</v>
      </c>
      <c r="M12" s="156" t="s">
        <v>155</v>
      </c>
      <c r="N12" s="156"/>
      <c r="O12" s="156"/>
      <c r="P12" s="368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</row>
    <row r="13" s="106" customFormat="1" ht="20" customHeight="1" spans="1:257">
      <c r="A13" s="128" t="s">
        <v>165</v>
      </c>
      <c r="B13" s="129">
        <f>C13-1.2</f>
        <v>12.3</v>
      </c>
      <c r="C13" s="130">
        <v>13.5</v>
      </c>
      <c r="D13" s="129">
        <f>B13+1.2</f>
        <v>13.5</v>
      </c>
      <c r="E13" s="129">
        <f>D13+1.2</f>
        <v>14.7</v>
      </c>
      <c r="F13" s="129">
        <f>E13+1.2</f>
        <v>15.9</v>
      </c>
      <c r="G13" s="129">
        <f>F13+0.8</f>
        <v>16.7</v>
      </c>
      <c r="H13" s="131">
        <v>0</v>
      </c>
      <c r="I13" s="152"/>
      <c r="J13" s="156"/>
      <c r="K13" s="156"/>
      <c r="L13" s="156" t="s">
        <v>155</v>
      </c>
      <c r="M13" s="156" t="s">
        <v>155</v>
      </c>
      <c r="N13" s="156"/>
      <c r="O13" s="156"/>
      <c r="P13" s="368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</row>
    <row r="14" s="106" customFormat="1" ht="20" customHeight="1" spans="1:257">
      <c r="A14" s="132" t="s">
        <v>166</v>
      </c>
      <c r="B14" s="129">
        <f>C14-1</f>
        <v>11.5</v>
      </c>
      <c r="C14" s="133">
        <v>12.5</v>
      </c>
      <c r="D14" s="134">
        <f>B14+1</f>
        <v>12.5</v>
      </c>
      <c r="E14" s="134">
        <f>D14+1</f>
        <v>13.5</v>
      </c>
      <c r="F14" s="134">
        <f>E14+0.7</f>
        <v>14.2</v>
      </c>
      <c r="G14" s="134">
        <f>F14+0.4</f>
        <v>14.6</v>
      </c>
      <c r="H14" s="135"/>
      <c r="I14" s="152"/>
      <c r="J14" s="156"/>
      <c r="K14" s="156"/>
      <c r="L14" s="156" t="s">
        <v>155</v>
      </c>
      <c r="M14" s="156" t="s">
        <v>155</v>
      </c>
      <c r="N14" s="156"/>
      <c r="O14" s="156"/>
      <c r="P14" s="368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</row>
    <row r="15" s="106" customFormat="1" ht="20" customHeight="1" spans="1:257">
      <c r="A15" s="128" t="s">
        <v>167</v>
      </c>
      <c r="B15" s="134">
        <f>C15</f>
        <v>1.3</v>
      </c>
      <c r="C15" s="133">
        <v>1.3</v>
      </c>
      <c r="D15" s="134">
        <f>B15</f>
        <v>1.3</v>
      </c>
      <c r="E15" s="134">
        <f t="shared" ref="E15:G15" si="5">D15</f>
        <v>1.3</v>
      </c>
      <c r="F15" s="134">
        <f t="shared" si="5"/>
        <v>1.3</v>
      </c>
      <c r="G15" s="134">
        <f t="shared" si="5"/>
        <v>1.3</v>
      </c>
      <c r="H15" s="135"/>
      <c r="I15" s="152"/>
      <c r="J15" s="156"/>
      <c r="K15" s="156"/>
      <c r="L15" s="156" t="s">
        <v>155</v>
      </c>
      <c r="M15" s="156" t="s">
        <v>155</v>
      </c>
      <c r="N15" s="156"/>
      <c r="O15" s="156"/>
      <c r="P15" s="368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  <c r="IW15" s="109"/>
    </row>
    <row r="16" s="106" customFormat="1" ht="20" customHeight="1" spans="1:257">
      <c r="A16" s="136"/>
      <c r="B16" s="122"/>
      <c r="C16" s="122"/>
      <c r="D16" s="122"/>
      <c r="E16" s="122"/>
      <c r="F16" s="122"/>
      <c r="G16" s="122"/>
      <c r="H16" s="135"/>
      <c r="I16" s="152"/>
      <c r="J16" s="156"/>
      <c r="K16" s="156"/>
      <c r="L16" s="156"/>
      <c r="M16" s="156"/>
      <c r="N16" s="156"/>
      <c r="O16" s="156"/>
      <c r="P16" s="368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  <c r="IW16" s="109"/>
    </row>
    <row r="17" s="106" customFormat="1" ht="20" customHeight="1" spans="1:257">
      <c r="A17" s="136"/>
      <c r="B17" s="137"/>
      <c r="C17" s="137"/>
      <c r="D17" s="137"/>
      <c r="E17" s="137"/>
      <c r="F17" s="137"/>
      <c r="G17" s="137"/>
      <c r="H17" s="138"/>
      <c r="I17" s="152"/>
      <c r="J17" s="156"/>
      <c r="K17" s="156"/>
      <c r="L17" s="156"/>
      <c r="M17" s="156"/>
      <c r="N17" s="156"/>
      <c r="O17" s="156"/>
      <c r="P17" s="368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  <c r="IW17" s="109"/>
    </row>
    <row r="18" s="106" customFormat="1" ht="20" customHeight="1" spans="1:257">
      <c r="A18" s="139"/>
      <c r="B18" s="137"/>
      <c r="C18" s="137"/>
      <c r="D18" s="137"/>
      <c r="E18" s="137"/>
      <c r="F18" s="137"/>
      <c r="G18" s="137"/>
      <c r="H18" s="138"/>
      <c r="I18" s="152"/>
      <c r="J18" s="156"/>
      <c r="K18" s="156"/>
      <c r="L18" s="156"/>
      <c r="M18" s="156"/>
      <c r="N18" s="156"/>
      <c r="O18" s="156"/>
      <c r="P18" s="368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  <c r="IW18" s="109"/>
    </row>
    <row r="19" s="106" customFormat="1" ht="20" customHeight="1" spans="1:257">
      <c r="A19" s="139"/>
      <c r="B19" s="137"/>
      <c r="C19" s="137"/>
      <c r="D19" s="137"/>
      <c r="E19" s="137"/>
      <c r="F19" s="137"/>
      <c r="G19" s="137"/>
      <c r="H19" s="138"/>
      <c r="I19" s="152"/>
      <c r="J19" s="156"/>
      <c r="K19" s="156"/>
      <c r="L19" s="156"/>
      <c r="M19" s="156"/>
      <c r="N19" s="156"/>
      <c r="O19" s="156"/>
      <c r="P19" s="368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  <c r="IV19" s="109"/>
      <c r="IW19" s="109"/>
    </row>
    <row r="20" s="106" customFormat="1" ht="20" customHeight="1" spans="1:257">
      <c r="A20" s="136"/>
      <c r="B20" s="137"/>
      <c r="C20" s="137"/>
      <c r="D20" s="137"/>
      <c r="E20" s="137"/>
      <c r="F20" s="137"/>
      <c r="G20" s="137"/>
      <c r="H20" s="249"/>
      <c r="I20" s="152"/>
      <c r="J20" s="156"/>
      <c r="K20" s="156"/>
      <c r="L20" s="156"/>
      <c r="M20" s="156"/>
      <c r="N20" s="156"/>
      <c r="O20" s="156"/>
      <c r="P20" s="368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  <c r="IV20" s="109"/>
      <c r="IW20" s="109"/>
    </row>
    <row r="21" s="106" customFormat="1" ht="20" customHeight="1" spans="1:257">
      <c r="A21" s="140"/>
      <c r="B21" s="141"/>
      <c r="C21" s="141"/>
      <c r="D21" s="141"/>
      <c r="E21" s="142"/>
      <c r="F21" s="141"/>
      <c r="G21" s="141"/>
      <c r="H21" s="141"/>
      <c r="I21" s="157"/>
      <c r="J21" s="158"/>
      <c r="K21" s="158"/>
      <c r="L21" s="159"/>
      <c r="M21" s="158"/>
      <c r="N21" s="158"/>
      <c r="O21" s="159"/>
      <c r="P21" s="36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  <c r="IV21" s="109"/>
      <c r="IW21" s="109"/>
    </row>
    <row r="22" s="106" customFormat="1" ht="17.25" spans="1:257">
      <c r="A22" s="357"/>
      <c r="B22" s="357"/>
      <c r="C22" s="358"/>
      <c r="D22" s="358"/>
      <c r="E22" s="359"/>
      <c r="F22" s="358"/>
      <c r="G22" s="358"/>
      <c r="H22" s="358"/>
      <c r="P22" s="360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  <c r="IV22" s="109"/>
      <c r="IW22" s="109"/>
    </row>
    <row r="23" s="106" customFormat="1" spans="1:257">
      <c r="A23" s="250" t="s">
        <v>168</v>
      </c>
      <c r="B23" s="250"/>
      <c r="C23" s="251"/>
      <c r="D23" s="251"/>
      <c r="P23" s="360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  <c r="IV23" s="109"/>
      <c r="IW23" s="109"/>
    </row>
    <row r="24" s="106" customFormat="1" spans="3:257">
      <c r="C24" s="107"/>
      <c r="D24" s="107"/>
      <c r="G24" s="252" t="s">
        <v>169</v>
      </c>
      <c r="I24" s="370">
        <v>45381</v>
      </c>
      <c r="J24" s="370"/>
      <c r="K24" s="253"/>
      <c r="L24" s="252" t="s">
        <v>170</v>
      </c>
      <c r="M24" s="252" t="s">
        <v>131</v>
      </c>
      <c r="N24" s="252" t="s">
        <v>171</v>
      </c>
      <c r="O24" s="106" t="s">
        <v>134</v>
      </c>
      <c r="P24" s="360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  <c r="IR24" s="109"/>
      <c r="IS24" s="109"/>
      <c r="IT24" s="109"/>
      <c r="IU24" s="109"/>
      <c r="IV24" s="109"/>
      <c r="IW24" s="109"/>
    </row>
  </sheetData>
  <mergeCells count="10">
    <mergeCell ref="A1:O1"/>
    <mergeCell ref="B2:D2"/>
    <mergeCell ref="F2:H2"/>
    <mergeCell ref="K2:O2"/>
    <mergeCell ref="B3:H3"/>
    <mergeCell ref="J3:O3"/>
    <mergeCell ref="I24:J24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60" customWidth="1"/>
    <col min="2" max="16384" width="10" style="260"/>
  </cols>
  <sheetData>
    <row r="1" ht="22.5" customHeight="1" spans="1:11">
      <c r="A1" s="165" t="s">
        <v>172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7.25" customHeight="1" spans="1:11">
      <c r="A2" s="261" t="s">
        <v>53</v>
      </c>
      <c r="B2" s="262"/>
      <c r="C2" s="262"/>
      <c r="D2" s="263" t="s">
        <v>55</v>
      </c>
      <c r="E2" s="263"/>
      <c r="F2" s="262" t="s">
        <v>56</v>
      </c>
      <c r="G2" s="262"/>
      <c r="H2" s="264" t="s">
        <v>57</v>
      </c>
      <c r="I2" s="335" t="s">
        <v>56</v>
      </c>
      <c r="J2" s="335"/>
      <c r="K2" s="336"/>
    </row>
    <row r="3" customHeight="1" spans="1:11">
      <c r="A3" s="265" t="s">
        <v>58</v>
      </c>
      <c r="B3" s="266"/>
      <c r="C3" s="267"/>
      <c r="D3" s="268" t="s">
        <v>59</v>
      </c>
      <c r="E3" s="269"/>
      <c r="F3" s="269"/>
      <c r="G3" s="270"/>
      <c r="H3" s="268" t="s">
        <v>60</v>
      </c>
      <c r="I3" s="269"/>
      <c r="J3" s="269"/>
      <c r="K3" s="270"/>
    </row>
    <row r="4" customHeight="1" spans="1:11">
      <c r="A4" s="271" t="s">
        <v>61</v>
      </c>
      <c r="B4" s="171" t="s">
        <v>62</v>
      </c>
      <c r="C4" s="172"/>
      <c r="D4" s="271" t="s">
        <v>63</v>
      </c>
      <c r="E4" s="272"/>
      <c r="F4" s="273">
        <v>45377</v>
      </c>
      <c r="G4" s="274"/>
      <c r="H4" s="271" t="s">
        <v>64</v>
      </c>
      <c r="I4" s="272"/>
      <c r="J4" s="171" t="s">
        <v>65</v>
      </c>
      <c r="K4" s="172" t="s">
        <v>66</v>
      </c>
    </row>
    <row r="5" customHeight="1" spans="1:11">
      <c r="A5" s="275" t="s">
        <v>67</v>
      </c>
      <c r="B5" s="171" t="s">
        <v>68</v>
      </c>
      <c r="C5" s="172"/>
      <c r="D5" s="271" t="s">
        <v>69</v>
      </c>
      <c r="E5" s="272"/>
      <c r="F5" s="273">
        <v>45376</v>
      </c>
      <c r="G5" s="274"/>
      <c r="H5" s="271" t="s">
        <v>70</v>
      </c>
      <c r="I5" s="272"/>
      <c r="J5" s="171" t="s">
        <v>65</v>
      </c>
      <c r="K5" s="172" t="s">
        <v>66</v>
      </c>
    </row>
    <row r="6" customHeight="1" spans="1:11">
      <c r="A6" s="271" t="s">
        <v>71</v>
      </c>
      <c r="B6" s="276" t="s">
        <v>72</v>
      </c>
      <c r="C6" s="277">
        <v>6</v>
      </c>
      <c r="D6" s="275" t="s">
        <v>73</v>
      </c>
      <c r="E6" s="278"/>
      <c r="F6" s="273">
        <v>45379</v>
      </c>
      <c r="G6" s="274"/>
      <c r="H6" s="271" t="s">
        <v>74</v>
      </c>
      <c r="I6" s="272"/>
      <c r="J6" s="171" t="s">
        <v>65</v>
      </c>
      <c r="K6" s="172" t="s">
        <v>66</v>
      </c>
    </row>
    <row r="7" customHeight="1" spans="1:11">
      <c r="A7" s="271" t="s">
        <v>75</v>
      </c>
      <c r="B7" s="279">
        <v>1100</v>
      </c>
      <c r="C7" s="280"/>
      <c r="D7" s="275" t="s">
        <v>76</v>
      </c>
      <c r="E7" s="281"/>
      <c r="F7" s="273">
        <v>45381</v>
      </c>
      <c r="G7" s="274"/>
      <c r="H7" s="271" t="s">
        <v>77</v>
      </c>
      <c r="I7" s="272"/>
      <c r="J7" s="171" t="s">
        <v>65</v>
      </c>
      <c r="K7" s="172" t="s">
        <v>66</v>
      </c>
    </row>
    <row r="8" customHeight="1" spans="1:16">
      <c r="A8" s="282" t="s">
        <v>78</v>
      </c>
      <c r="B8" s="283" t="s">
        <v>79</v>
      </c>
      <c r="C8" s="284"/>
      <c r="D8" s="285" t="s">
        <v>80</v>
      </c>
      <c r="E8" s="286"/>
      <c r="F8" s="287">
        <v>45383</v>
      </c>
      <c r="G8" s="288"/>
      <c r="H8" s="285" t="s">
        <v>81</v>
      </c>
      <c r="I8" s="286"/>
      <c r="J8" s="305" t="s">
        <v>65</v>
      </c>
      <c r="K8" s="337" t="s">
        <v>66</v>
      </c>
      <c r="P8" s="228" t="s">
        <v>173</v>
      </c>
    </row>
    <row r="9" customHeight="1" spans="1:11">
      <c r="A9" s="289" t="s">
        <v>174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customHeight="1" spans="1:11">
      <c r="A10" s="290" t="s">
        <v>84</v>
      </c>
      <c r="B10" s="291" t="s">
        <v>85</v>
      </c>
      <c r="C10" s="292" t="s">
        <v>86</v>
      </c>
      <c r="D10" s="293"/>
      <c r="E10" s="294" t="s">
        <v>89</v>
      </c>
      <c r="F10" s="291" t="s">
        <v>85</v>
      </c>
      <c r="G10" s="292" t="s">
        <v>86</v>
      </c>
      <c r="H10" s="291"/>
      <c r="I10" s="294" t="s">
        <v>87</v>
      </c>
      <c r="J10" s="291" t="s">
        <v>85</v>
      </c>
      <c r="K10" s="338" t="s">
        <v>86</v>
      </c>
    </row>
    <row r="11" customHeight="1" spans="1:11">
      <c r="A11" s="275" t="s">
        <v>90</v>
      </c>
      <c r="B11" s="295" t="s">
        <v>85</v>
      </c>
      <c r="C11" s="171" t="s">
        <v>86</v>
      </c>
      <c r="D11" s="281"/>
      <c r="E11" s="278" t="s">
        <v>92</v>
      </c>
      <c r="F11" s="295" t="s">
        <v>85</v>
      </c>
      <c r="G11" s="171" t="s">
        <v>86</v>
      </c>
      <c r="H11" s="295"/>
      <c r="I11" s="278" t="s">
        <v>97</v>
      </c>
      <c r="J11" s="295" t="s">
        <v>85</v>
      </c>
      <c r="K11" s="172" t="s">
        <v>86</v>
      </c>
    </row>
    <row r="12" customHeight="1" spans="1:11">
      <c r="A12" s="285" t="s">
        <v>116</v>
      </c>
      <c r="B12" s="286"/>
      <c r="C12" s="286"/>
      <c r="D12" s="286"/>
      <c r="E12" s="286"/>
      <c r="F12" s="286"/>
      <c r="G12" s="286"/>
      <c r="H12" s="286"/>
      <c r="I12" s="286"/>
      <c r="J12" s="286"/>
      <c r="K12" s="339"/>
    </row>
    <row r="13" customHeight="1" spans="1:11">
      <c r="A13" s="296" t="s">
        <v>175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</row>
    <row r="14" customHeight="1" spans="1:11">
      <c r="A14" s="297" t="s">
        <v>176</v>
      </c>
      <c r="B14" s="298"/>
      <c r="C14" s="298"/>
      <c r="D14" s="298"/>
      <c r="E14" s="298"/>
      <c r="F14" s="298"/>
      <c r="G14" s="298"/>
      <c r="H14" s="299"/>
      <c r="I14" s="340"/>
      <c r="J14" s="340"/>
      <c r="K14" s="341"/>
    </row>
    <row r="15" customHeight="1" spans="1:11">
      <c r="A15" s="300"/>
      <c r="B15" s="301"/>
      <c r="C15" s="301"/>
      <c r="D15" s="302"/>
      <c r="E15" s="303"/>
      <c r="F15" s="301"/>
      <c r="G15" s="301"/>
      <c r="H15" s="302"/>
      <c r="I15" s="342"/>
      <c r="J15" s="343"/>
      <c r="K15" s="344"/>
    </row>
    <row r="16" customHeight="1" spans="1:11">
      <c r="A16" s="304"/>
      <c r="B16" s="305"/>
      <c r="C16" s="305"/>
      <c r="D16" s="305"/>
      <c r="E16" s="305"/>
      <c r="F16" s="305"/>
      <c r="G16" s="305"/>
      <c r="H16" s="305"/>
      <c r="I16" s="305"/>
      <c r="J16" s="305"/>
      <c r="K16" s="337"/>
    </row>
    <row r="17" customHeight="1" spans="1:11">
      <c r="A17" s="296" t="s">
        <v>177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customHeight="1" spans="1:11">
      <c r="A18" s="306" t="s">
        <v>178</v>
      </c>
      <c r="B18" s="307"/>
      <c r="C18" s="307"/>
      <c r="D18" s="307"/>
      <c r="E18" s="307"/>
      <c r="F18" s="307"/>
      <c r="G18" s="307"/>
      <c r="H18" s="307"/>
      <c r="I18" s="340"/>
      <c r="J18" s="340"/>
      <c r="K18" s="341"/>
    </row>
    <row r="19" customHeight="1" spans="1:11">
      <c r="A19" s="300"/>
      <c r="B19" s="301"/>
      <c r="C19" s="301"/>
      <c r="D19" s="302"/>
      <c r="E19" s="303"/>
      <c r="F19" s="301"/>
      <c r="G19" s="301"/>
      <c r="H19" s="302"/>
      <c r="I19" s="342"/>
      <c r="J19" s="343"/>
      <c r="K19" s="344"/>
    </row>
    <row r="20" customHeight="1" spans="1:11">
      <c r="A20" s="304"/>
      <c r="B20" s="305"/>
      <c r="C20" s="305"/>
      <c r="D20" s="305"/>
      <c r="E20" s="305"/>
      <c r="F20" s="305"/>
      <c r="G20" s="305"/>
      <c r="H20" s="305"/>
      <c r="I20" s="305"/>
      <c r="J20" s="305"/>
      <c r="K20" s="337"/>
    </row>
    <row r="21" customHeight="1" spans="1:11">
      <c r="A21" s="308" t="s">
        <v>113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customHeight="1" spans="1:11">
      <c r="A22" s="166" t="s">
        <v>114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32"/>
    </row>
    <row r="23" customHeight="1" spans="1:11">
      <c r="A23" s="179" t="s">
        <v>115</v>
      </c>
      <c r="B23" s="180"/>
      <c r="C23" s="171" t="s">
        <v>65</v>
      </c>
      <c r="D23" s="171" t="s">
        <v>66</v>
      </c>
      <c r="E23" s="178"/>
      <c r="F23" s="178"/>
      <c r="G23" s="178"/>
      <c r="H23" s="178"/>
      <c r="I23" s="178"/>
      <c r="J23" s="178"/>
      <c r="K23" s="225"/>
    </row>
    <row r="24" customHeight="1" spans="1:11">
      <c r="A24" s="309" t="s">
        <v>179</v>
      </c>
      <c r="B24" s="174"/>
      <c r="C24" s="174"/>
      <c r="D24" s="174"/>
      <c r="E24" s="174"/>
      <c r="F24" s="174"/>
      <c r="G24" s="174"/>
      <c r="H24" s="174"/>
      <c r="I24" s="174"/>
      <c r="J24" s="174"/>
      <c r="K24" s="345"/>
    </row>
    <row r="25" customHeight="1" spans="1:1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46"/>
    </row>
    <row r="26" customHeight="1" spans="1:11">
      <c r="A26" s="289" t="s">
        <v>123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customHeight="1" spans="1:11">
      <c r="A27" s="265" t="s">
        <v>124</v>
      </c>
      <c r="B27" s="292" t="s">
        <v>95</v>
      </c>
      <c r="C27" s="292" t="s">
        <v>96</v>
      </c>
      <c r="D27" s="292" t="s">
        <v>88</v>
      </c>
      <c r="E27" s="266" t="s">
        <v>125</v>
      </c>
      <c r="F27" s="292" t="s">
        <v>95</v>
      </c>
      <c r="G27" s="292" t="s">
        <v>96</v>
      </c>
      <c r="H27" s="292" t="s">
        <v>88</v>
      </c>
      <c r="I27" s="266" t="s">
        <v>126</v>
      </c>
      <c r="J27" s="292" t="s">
        <v>95</v>
      </c>
      <c r="K27" s="338" t="s">
        <v>96</v>
      </c>
    </row>
    <row r="28" customHeight="1" spans="1:11">
      <c r="A28" s="312" t="s">
        <v>87</v>
      </c>
      <c r="B28" s="171" t="s">
        <v>95</v>
      </c>
      <c r="C28" s="171" t="s">
        <v>96</v>
      </c>
      <c r="D28" s="171" t="s">
        <v>88</v>
      </c>
      <c r="E28" s="313" t="s">
        <v>94</v>
      </c>
      <c r="F28" s="171" t="s">
        <v>95</v>
      </c>
      <c r="G28" s="171" t="s">
        <v>96</v>
      </c>
      <c r="H28" s="171" t="s">
        <v>88</v>
      </c>
      <c r="I28" s="313" t="s">
        <v>105</v>
      </c>
      <c r="J28" s="171" t="s">
        <v>95</v>
      </c>
      <c r="K28" s="172" t="s">
        <v>96</v>
      </c>
    </row>
    <row r="29" customHeight="1" spans="1:11">
      <c r="A29" s="271" t="s">
        <v>98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47"/>
    </row>
    <row r="30" customHeight="1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48"/>
    </row>
    <row r="31" customHeight="1" spans="1:11">
      <c r="A31" s="317" t="s">
        <v>180</v>
      </c>
      <c r="B31" s="317"/>
      <c r="C31" s="317"/>
      <c r="D31" s="317"/>
      <c r="E31" s="317"/>
      <c r="F31" s="317"/>
      <c r="G31" s="317"/>
      <c r="H31" s="317"/>
      <c r="I31" s="317"/>
      <c r="J31" s="317"/>
      <c r="K31" s="317"/>
    </row>
    <row r="32" ht="21" customHeight="1" spans="1:11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49"/>
    </row>
    <row r="33" ht="21" customHeight="1" spans="1:11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50"/>
    </row>
    <row r="34" ht="21" customHeight="1" spans="1:11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50"/>
    </row>
    <row r="35" ht="21" customHeight="1" spans="1:11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50"/>
    </row>
    <row r="36" ht="21" customHeight="1" spans="1:1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50"/>
    </row>
    <row r="37" ht="21" customHeight="1" spans="1:11">
      <c r="A37" s="320"/>
      <c r="B37" s="321"/>
      <c r="C37" s="321"/>
      <c r="D37" s="321"/>
      <c r="E37" s="321"/>
      <c r="F37" s="321"/>
      <c r="G37" s="321"/>
      <c r="H37" s="321"/>
      <c r="I37" s="321"/>
      <c r="J37" s="321"/>
      <c r="K37" s="350"/>
    </row>
    <row r="38" ht="21" customHeight="1" spans="1:11">
      <c r="A38" s="320"/>
      <c r="B38" s="321"/>
      <c r="C38" s="321"/>
      <c r="D38" s="321"/>
      <c r="E38" s="321"/>
      <c r="F38" s="321"/>
      <c r="G38" s="321"/>
      <c r="H38" s="321"/>
      <c r="I38" s="321"/>
      <c r="J38" s="321"/>
      <c r="K38" s="350"/>
    </row>
    <row r="39" ht="21" customHeight="1" spans="1:11">
      <c r="A39" s="320"/>
      <c r="B39" s="321"/>
      <c r="C39" s="321"/>
      <c r="D39" s="321"/>
      <c r="E39" s="321"/>
      <c r="F39" s="321"/>
      <c r="G39" s="321"/>
      <c r="H39" s="321"/>
      <c r="I39" s="321"/>
      <c r="J39" s="321"/>
      <c r="K39" s="350"/>
    </row>
    <row r="40" ht="21" customHeight="1" spans="1:11">
      <c r="A40" s="320"/>
      <c r="B40" s="321"/>
      <c r="C40" s="321"/>
      <c r="D40" s="321"/>
      <c r="E40" s="321"/>
      <c r="F40" s="321"/>
      <c r="G40" s="321"/>
      <c r="H40" s="321"/>
      <c r="I40" s="321"/>
      <c r="J40" s="321"/>
      <c r="K40" s="350"/>
    </row>
    <row r="41" ht="21" customHeight="1" spans="1:11">
      <c r="A41" s="320"/>
      <c r="B41" s="321"/>
      <c r="C41" s="321"/>
      <c r="D41" s="321"/>
      <c r="E41" s="321"/>
      <c r="F41" s="321"/>
      <c r="G41" s="321"/>
      <c r="H41" s="321"/>
      <c r="I41" s="321"/>
      <c r="J41" s="321"/>
      <c r="K41" s="350"/>
    </row>
    <row r="42" ht="21" customHeight="1" spans="1:11">
      <c r="A42" s="320"/>
      <c r="B42" s="321"/>
      <c r="C42" s="321"/>
      <c r="D42" s="321"/>
      <c r="E42" s="321"/>
      <c r="F42" s="321"/>
      <c r="G42" s="321"/>
      <c r="H42" s="321"/>
      <c r="I42" s="321"/>
      <c r="J42" s="321"/>
      <c r="K42" s="350"/>
    </row>
    <row r="43" ht="17.25" customHeight="1" spans="1:11">
      <c r="A43" s="315" t="s">
        <v>122</v>
      </c>
      <c r="B43" s="316"/>
      <c r="C43" s="316"/>
      <c r="D43" s="316"/>
      <c r="E43" s="316"/>
      <c r="F43" s="316"/>
      <c r="G43" s="316"/>
      <c r="H43" s="316"/>
      <c r="I43" s="316"/>
      <c r="J43" s="316"/>
      <c r="K43" s="348"/>
    </row>
    <row r="44" customHeight="1" spans="1:11">
      <c r="A44" s="317" t="s">
        <v>181</v>
      </c>
      <c r="B44" s="317"/>
      <c r="C44" s="317"/>
      <c r="D44" s="317"/>
      <c r="E44" s="317"/>
      <c r="F44" s="317"/>
      <c r="G44" s="317"/>
      <c r="H44" s="317"/>
      <c r="I44" s="317"/>
      <c r="J44" s="317"/>
      <c r="K44" s="317"/>
    </row>
    <row r="45" ht="18" customHeight="1" spans="1:11">
      <c r="A45" s="322" t="s">
        <v>116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51"/>
    </row>
    <row r="46" ht="18" customHeight="1" spans="1:11">
      <c r="A46" s="322" t="s">
        <v>182</v>
      </c>
      <c r="B46" s="323"/>
      <c r="C46" s="323"/>
      <c r="D46" s="323"/>
      <c r="E46" s="323"/>
      <c r="F46" s="323"/>
      <c r="G46" s="323"/>
      <c r="H46" s="323"/>
      <c r="I46" s="323"/>
      <c r="J46" s="323"/>
      <c r="K46" s="351"/>
    </row>
    <row r="47" ht="18" customHeight="1" spans="1:1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46"/>
    </row>
    <row r="48" ht="21" customHeight="1" spans="1:11">
      <c r="A48" s="324" t="s">
        <v>128</v>
      </c>
      <c r="B48" s="325" t="s">
        <v>129</v>
      </c>
      <c r="C48" s="325"/>
      <c r="D48" s="326" t="s">
        <v>130</v>
      </c>
      <c r="E48" s="326" t="s">
        <v>131</v>
      </c>
      <c r="F48" s="326" t="s">
        <v>132</v>
      </c>
      <c r="G48" s="327"/>
      <c r="H48" s="328" t="s">
        <v>133</v>
      </c>
      <c r="I48" s="328"/>
      <c r="J48" s="325" t="s">
        <v>134</v>
      </c>
      <c r="K48" s="352"/>
    </row>
    <row r="49" customHeight="1" spans="1:11">
      <c r="A49" s="329" t="s">
        <v>135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53"/>
    </row>
    <row r="50" customHeight="1" spans="1:1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54"/>
    </row>
    <row r="51" customHeight="1" spans="1:11">
      <c r="A51" s="333"/>
      <c r="B51" s="334"/>
      <c r="C51" s="334"/>
      <c r="D51" s="334"/>
      <c r="E51" s="334"/>
      <c r="F51" s="334"/>
      <c r="G51" s="334"/>
      <c r="H51" s="334"/>
      <c r="I51" s="334"/>
      <c r="J51" s="334"/>
      <c r="K51" s="355"/>
    </row>
    <row r="52" ht="21" customHeight="1" spans="1:11">
      <c r="A52" s="324" t="s">
        <v>128</v>
      </c>
      <c r="B52" s="325" t="s">
        <v>129</v>
      </c>
      <c r="C52" s="325"/>
      <c r="D52" s="326" t="s">
        <v>130</v>
      </c>
      <c r="E52" s="326" t="s">
        <v>131</v>
      </c>
      <c r="F52" s="326" t="s">
        <v>132</v>
      </c>
      <c r="G52" s="327"/>
      <c r="H52" s="328" t="s">
        <v>133</v>
      </c>
      <c r="I52" s="328"/>
      <c r="J52" s="325" t="s">
        <v>134</v>
      </c>
      <c r="K52" s="35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L15" sqref="L15"/>
    </sheetView>
  </sheetViews>
  <sheetFormatPr defaultColWidth="9" defaultRowHeight="14.25"/>
  <cols>
    <col min="1" max="1" width="13.625" style="106" customWidth="1"/>
    <col min="2" max="2" width="8.5" style="106" customWidth="1"/>
    <col min="3" max="3" width="8.5" style="107" customWidth="1"/>
    <col min="4" max="7" width="8.5" style="106" customWidth="1"/>
    <col min="8" max="8" width="7.25" style="106" customWidth="1"/>
    <col min="9" max="9" width="5.125" style="106" customWidth="1"/>
    <col min="10" max="14" width="12.625" style="106" customWidth="1"/>
    <col min="15" max="15" width="12.625" style="246" customWidth="1"/>
    <col min="16" max="246" width="9" style="106"/>
    <col min="247" max="16384" width="9" style="109"/>
  </cols>
  <sheetData>
    <row r="1" s="106" customFormat="1" ht="29" customHeight="1" spans="1:249">
      <c r="A1" s="110" t="s">
        <v>138</v>
      </c>
      <c r="B1" s="112"/>
      <c r="C1" s="111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255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</row>
    <row r="2" s="106" customFormat="1" ht="20" customHeight="1" spans="1:249">
      <c r="A2" s="113"/>
      <c r="B2" s="114"/>
      <c r="C2" s="115"/>
      <c r="D2" s="116"/>
      <c r="E2" s="117"/>
      <c r="F2" s="118"/>
      <c r="G2" s="118"/>
      <c r="H2" s="118"/>
      <c r="I2" s="145"/>
      <c r="J2" s="146"/>
      <c r="K2" s="147"/>
      <c r="L2" s="147"/>
      <c r="M2" s="147"/>
      <c r="N2" s="147"/>
      <c r="O2" s="148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</row>
    <row r="3" s="106" customFormat="1" spans="1:249">
      <c r="A3" s="119"/>
      <c r="B3" s="120"/>
      <c r="C3" s="121"/>
      <c r="D3" s="120"/>
      <c r="E3" s="120"/>
      <c r="F3" s="120"/>
      <c r="G3" s="120"/>
      <c r="H3" s="120"/>
      <c r="I3" s="149"/>
      <c r="J3" s="150"/>
      <c r="K3" s="150"/>
      <c r="L3" s="150"/>
      <c r="M3" s="150"/>
      <c r="N3" s="150"/>
      <c r="O3" s="151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</row>
    <row r="4" s="106" customFormat="1" spans="1:249">
      <c r="A4" s="119"/>
      <c r="B4" s="122"/>
      <c r="C4" s="123"/>
      <c r="D4" s="122"/>
      <c r="E4" s="122"/>
      <c r="F4" s="122"/>
      <c r="G4" s="122"/>
      <c r="H4" s="125"/>
      <c r="I4" s="152"/>
      <c r="J4" s="122"/>
      <c r="K4" s="123"/>
      <c r="L4" s="122"/>
      <c r="M4" s="122"/>
      <c r="N4" s="122"/>
      <c r="O4" s="122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</row>
    <row r="5" s="106" customFormat="1" ht="20" customHeight="1" spans="1:249">
      <c r="A5" s="119"/>
      <c r="B5" s="126"/>
      <c r="C5" s="126"/>
      <c r="D5" s="127"/>
      <c r="E5" s="127"/>
      <c r="F5" s="127"/>
      <c r="G5" s="127"/>
      <c r="H5" s="125"/>
      <c r="I5" s="152"/>
      <c r="J5" s="256"/>
      <c r="K5" s="256"/>
      <c r="L5" s="257"/>
      <c r="M5" s="257"/>
      <c r="N5" s="257"/>
      <c r="O5" s="257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</row>
    <row r="6" s="106" customFormat="1" ht="20" customHeight="1" spans="1:249">
      <c r="A6" s="136"/>
      <c r="B6" s="122"/>
      <c r="C6" s="123"/>
      <c r="D6" s="122"/>
      <c r="E6" s="122"/>
      <c r="F6" s="122"/>
      <c r="G6" s="122"/>
      <c r="H6" s="131"/>
      <c r="I6" s="152"/>
      <c r="J6" s="155"/>
      <c r="K6" s="155"/>
      <c r="L6" s="155"/>
      <c r="M6" s="155"/>
      <c r="N6" s="155"/>
      <c r="O6" s="155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</row>
    <row r="7" s="106" customFormat="1" ht="20" customHeight="1" spans="1:249">
      <c r="A7" s="136"/>
      <c r="B7" s="122"/>
      <c r="C7" s="123"/>
      <c r="D7" s="122"/>
      <c r="E7" s="122"/>
      <c r="F7" s="122"/>
      <c r="G7" s="122"/>
      <c r="H7" s="131"/>
      <c r="I7" s="152"/>
      <c r="J7" s="155"/>
      <c r="K7" s="155"/>
      <c r="L7" s="155"/>
      <c r="M7" s="155"/>
      <c r="N7" s="155"/>
      <c r="O7" s="155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</row>
    <row r="8" s="106" customFormat="1" ht="20" customHeight="1" spans="1:249">
      <c r="A8" s="136"/>
      <c r="B8" s="122"/>
      <c r="C8" s="123"/>
      <c r="D8" s="122"/>
      <c r="E8" s="122"/>
      <c r="F8" s="122"/>
      <c r="G8" s="122"/>
      <c r="H8" s="131"/>
      <c r="I8" s="152"/>
      <c r="J8" s="155"/>
      <c r="K8" s="155"/>
      <c r="L8" s="155"/>
      <c r="M8" s="155"/>
      <c r="N8" s="155"/>
      <c r="O8" s="155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</row>
    <row r="9" s="106" customFormat="1" ht="20" customHeight="1" spans="1:249">
      <c r="A9" s="136"/>
      <c r="B9" s="122"/>
      <c r="C9" s="123"/>
      <c r="D9" s="122"/>
      <c r="E9" s="122"/>
      <c r="F9" s="122"/>
      <c r="G9" s="122"/>
      <c r="H9" s="131"/>
      <c r="I9" s="152"/>
      <c r="J9" s="155"/>
      <c r="K9" s="155"/>
      <c r="L9" s="155"/>
      <c r="M9" s="155"/>
      <c r="N9" s="155"/>
      <c r="O9" s="155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</row>
    <row r="10" s="106" customFormat="1" ht="20" customHeight="1" spans="1:249">
      <c r="A10" s="247"/>
      <c r="B10" s="122"/>
      <c r="C10" s="123"/>
      <c r="D10" s="122"/>
      <c r="E10" s="122"/>
      <c r="F10" s="122"/>
      <c r="G10" s="122"/>
      <c r="H10" s="131"/>
      <c r="I10" s="152"/>
      <c r="J10" s="155"/>
      <c r="K10" s="155"/>
      <c r="L10" s="155"/>
      <c r="M10" s="155"/>
      <c r="N10" s="155"/>
      <c r="O10" s="155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</row>
    <row r="11" s="106" customFormat="1" ht="20" customHeight="1" spans="1:249">
      <c r="A11" s="247"/>
      <c r="B11" s="122"/>
      <c r="C11" s="123"/>
      <c r="D11" s="122"/>
      <c r="E11" s="122"/>
      <c r="F11" s="122"/>
      <c r="G11" s="122"/>
      <c r="H11" s="131"/>
      <c r="I11" s="152"/>
      <c r="J11" s="155"/>
      <c r="K11" s="155"/>
      <c r="L11" s="155"/>
      <c r="M11" s="155"/>
      <c r="N11" s="155"/>
      <c r="O11" s="155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</row>
    <row r="12" s="106" customFormat="1" ht="20" customHeight="1" spans="1:249">
      <c r="A12" s="136"/>
      <c r="B12" s="122"/>
      <c r="C12" s="123"/>
      <c r="D12" s="122"/>
      <c r="E12" s="122"/>
      <c r="F12" s="122"/>
      <c r="G12" s="122"/>
      <c r="H12" s="131"/>
      <c r="I12" s="152"/>
      <c r="J12" s="155"/>
      <c r="K12" s="155"/>
      <c r="L12" s="155"/>
      <c r="M12" s="155"/>
      <c r="N12" s="155"/>
      <c r="O12" s="155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</row>
    <row r="13" s="106" customFormat="1" ht="20" customHeight="1" spans="1:249">
      <c r="A13" s="136"/>
      <c r="B13" s="137"/>
      <c r="C13" s="248"/>
      <c r="D13" s="137"/>
      <c r="E13" s="137"/>
      <c r="F13" s="137"/>
      <c r="G13" s="137"/>
      <c r="H13" s="131"/>
      <c r="I13" s="152"/>
      <c r="J13" s="155"/>
      <c r="K13" s="155"/>
      <c r="L13" s="155"/>
      <c r="M13" s="155"/>
      <c r="N13" s="155"/>
      <c r="O13" s="155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</row>
    <row r="14" s="106" customFormat="1" ht="20" customHeight="1" spans="1:249">
      <c r="A14" s="247"/>
      <c r="B14" s="137"/>
      <c r="C14" s="248"/>
      <c r="D14" s="137"/>
      <c r="E14" s="137"/>
      <c r="F14" s="137"/>
      <c r="G14" s="137"/>
      <c r="H14" s="135"/>
      <c r="I14" s="152"/>
      <c r="J14" s="155"/>
      <c r="K14" s="155"/>
      <c r="L14" s="155"/>
      <c r="M14" s="155"/>
      <c r="N14" s="155"/>
      <c r="O14" s="155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</row>
    <row r="15" s="106" customFormat="1" ht="20" customHeight="1" spans="1:249">
      <c r="A15" s="136"/>
      <c r="B15" s="122"/>
      <c r="C15" s="122"/>
      <c r="D15" s="122"/>
      <c r="E15" s="122"/>
      <c r="F15" s="122"/>
      <c r="G15" s="122"/>
      <c r="H15" s="135"/>
      <c r="I15" s="152"/>
      <c r="J15" s="155"/>
      <c r="K15" s="155"/>
      <c r="L15" s="155"/>
      <c r="M15" s="155"/>
      <c r="N15" s="155"/>
      <c r="O15" s="155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</row>
    <row r="16" s="106" customFormat="1" ht="20" customHeight="1" spans="1:249">
      <c r="A16" s="136"/>
      <c r="B16" s="122"/>
      <c r="C16" s="122"/>
      <c r="D16" s="122"/>
      <c r="E16" s="122"/>
      <c r="F16" s="122"/>
      <c r="G16" s="122"/>
      <c r="H16" s="135"/>
      <c r="I16" s="152"/>
      <c r="J16" s="155"/>
      <c r="K16" s="155"/>
      <c r="L16" s="155"/>
      <c r="M16" s="155"/>
      <c r="N16" s="155"/>
      <c r="O16" s="155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</row>
    <row r="17" s="106" customFormat="1" ht="20" customHeight="1" spans="1:249">
      <c r="A17" s="136"/>
      <c r="B17" s="137"/>
      <c r="C17" s="137"/>
      <c r="D17" s="137"/>
      <c r="E17" s="137"/>
      <c r="F17" s="137"/>
      <c r="G17" s="137"/>
      <c r="H17" s="138"/>
      <c r="I17" s="152"/>
      <c r="J17" s="155"/>
      <c r="K17" s="155"/>
      <c r="L17" s="155"/>
      <c r="M17" s="155"/>
      <c r="N17" s="155"/>
      <c r="O17" s="155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</row>
    <row r="18" s="106" customFormat="1" ht="20" customHeight="1" spans="1:249">
      <c r="A18" s="139"/>
      <c r="B18" s="137"/>
      <c r="C18" s="137"/>
      <c r="D18" s="137"/>
      <c r="E18" s="137"/>
      <c r="F18" s="137"/>
      <c r="G18" s="137"/>
      <c r="H18" s="138"/>
      <c r="I18" s="152"/>
      <c r="J18" s="155"/>
      <c r="K18" s="155"/>
      <c r="L18" s="155"/>
      <c r="M18" s="155"/>
      <c r="N18" s="155"/>
      <c r="O18" s="155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</row>
    <row r="19" s="106" customFormat="1" ht="20" customHeight="1" spans="1:249">
      <c r="A19" s="139"/>
      <c r="B19" s="137"/>
      <c r="C19" s="137"/>
      <c r="D19" s="137"/>
      <c r="E19" s="137"/>
      <c r="F19" s="137"/>
      <c r="G19" s="137"/>
      <c r="H19" s="138"/>
      <c r="I19" s="152"/>
      <c r="J19" s="155"/>
      <c r="K19" s="155"/>
      <c r="L19" s="155"/>
      <c r="M19" s="155"/>
      <c r="N19" s="155"/>
      <c r="O19" s="155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</row>
    <row r="20" s="106" customFormat="1" ht="20" customHeight="1" spans="1:249">
      <c r="A20" s="136"/>
      <c r="B20" s="137"/>
      <c r="C20" s="137"/>
      <c r="D20" s="137"/>
      <c r="E20" s="137"/>
      <c r="F20" s="137"/>
      <c r="G20" s="137"/>
      <c r="H20" s="249"/>
      <c r="I20" s="152"/>
      <c r="J20" s="155"/>
      <c r="K20" s="155"/>
      <c r="L20" s="155"/>
      <c r="M20" s="155"/>
      <c r="N20" s="155"/>
      <c r="O20" s="155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</row>
    <row r="21" s="106" customFormat="1" ht="17.25" spans="1:249">
      <c r="A21" s="140"/>
      <c r="B21" s="141"/>
      <c r="C21" s="141"/>
      <c r="D21" s="141"/>
      <c r="E21" s="142"/>
      <c r="F21" s="141"/>
      <c r="G21" s="141"/>
      <c r="H21" s="141"/>
      <c r="I21" s="157"/>
      <c r="J21" s="258"/>
      <c r="K21" s="258"/>
      <c r="L21" s="259"/>
      <c r="M21" s="258"/>
      <c r="N21" s="258"/>
      <c r="O21" s="25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</row>
    <row r="22" s="106" customFormat="1" ht="15" spans="1:249">
      <c r="A22" s="250" t="s">
        <v>168</v>
      </c>
      <c r="B22" s="250"/>
      <c r="C22" s="251"/>
      <c r="O22" s="255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</row>
    <row r="23" s="106" customFormat="1" spans="3:249">
      <c r="C23" s="107"/>
      <c r="E23" s="252" t="s">
        <v>169</v>
      </c>
      <c r="F23" s="253"/>
      <c r="G23" s="254">
        <v>45377</v>
      </c>
      <c r="I23" s="252"/>
      <c r="J23" s="252" t="s">
        <v>170</v>
      </c>
      <c r="K23" s="253" t="s">
        <v>131</v>
      </c>
      <c r="M23" s="252" t="s">
        <v>171</v>
      </c>
      <c r="N23" s="252"/>
      <c r="O23" s="106" t="s">
        <v>134</v>
      </c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1" sqref="A21:K21"/>
    </sheetView>
  </sheetViews>
  <sheetFormatPr defaultColWidth="10.125" defaultRowHeight="14.25"/>
  <cols>
    <col min="1" max="1" width="9.625" style="164" customWidth="1"/>
    <col min="2" max="2" width="11.125" style="164" customWidth="1"/>
    <col min="3" max="3" width="9.125" style="164" customWidth="1"/>
    <col min="4" max="4" width="9.5" style="164" customWidth="1"/>
    <col min="5" max="5" width="11.375" style="164" customWidth="1"/>
    <col min="6" max="6" width="10.375" style="164" customWidth="1"/>
    <col min="7" max="7" width="9.5" style="164" customWidth="1"/>
    <col min="8" max="8" width="9.125" style="164" customWidth="1"/>
    <col min="9" max="9" width="8.125" style="164" customWidth="1"/>
    <col min="10" max="10" width="10.5" style="164" customWidth="1"/>
    <col min="11" max="11" width="12.125" style="164" customWidth="1"/>
    <col min="12" max="16384" width="10.125" style="164"/>
  </cols>
  <sheetData>
    <row r="1" ht="23.25" spans="1:11">
      <c r="A1" s="165" t="s">
        <v>183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ht="18" customHeight="1" spans="1:11">
      <c r="A2" s="166" t="s">
        <v>53</v>
      </c>
      <c r="B2" s="167" t="s">
        <v>54</v>
      </c>
      <c r="C2" s="167"/>
      <c r="D2" s="168" t="s">
        <v>61</v>
      </c>
      <c r="E2" s="169" t="str">
        <f>首期!B4</f>
        <v>QAJJAM84149</v>
      </c>
      <c r="F2" s="170" t="s">
        <v>184</v>
      </c>
      <c r="G2" s="171" t="str">
        <f>首期!B5</f>
        <v>儿童短袖T恤</v>
      </c>
      <c r="H2" s="172"/>
      <c r="I2" s="200" t="s">
        <v>57</v>
      </c>
      <c r="J2" s="223" t="s">
        <v>56</v>
      </c>
      <c r="K2" s="224"/>
    </row>
    <row r="3" ht="18" customHeight="1" spans="1:11">
      <c r="A3" s="173" t="s">
        <v>75</v>
      </c>
      <c r="B3" s="174">
        <v>1100</v>
      </c>
      <c r="C3" s="174"/>
      <c r="D3" s="175" t="s">
        <v>185</v>
      </c>
      <c r="E3" s="176">
        <v>45286</v>
      </c>
      <c r="F3" s="177"/>
      <c r="G3" s="177"/>
      <c r="H3" s="178" t="s">
        <v>186</v>
      </c>
      <c r="I3" s="178"/>
      <c r="J3" s="178"/>
      <c r="K3" s="225"/>
    </row>
    <row r="4" ht="18" customHeight="1" spans="1:11">
      <c r="A4" s="179" t="s">
        <v>71</v>
      </c>
      <c r="B4" s="174">
        <v>1</v>
      </c>
      <c r="C4" s="174">
        <v>6</v>
      </c>
      <c r="D4" s="180" t="s">
        <v>187</v>
      </c>
      <c r="E4" s="177" t="s">
        <v>188</v>
      </c>
      <c r="F4" s="177"/>
      <c r="G4" s="177"/>
      <c r="H4" s="180" t="s">
        <v>189</v>
      </c>
      <c r="I4" s="180"/>
      <c r="J4" s="192" t="s">
        <v>65</v>
      </c>
      <c r="K4" s="226" t="s">
        <v>66</v>
      </c>
    </row>
    <row r="5" ht="18" customHeight="1" spans="1:11">
      <c r="A5" s="179" t="s">
        <v>190</v>
      </c>
      <c r="B5" s="174">
        <v>1</v>
      </c>
      <c r="C5" s="174"/>
      <c r="D5" s="175" t="s">
        <v>191</v>
      </c>
      <c r="E5" s="175"/>
      <c r="G5" s="175"/>
      <c r="H5" s="180" t="s">
        <v>192</v>
      </c>
      <c r="I5" s="180"/>
      <c r="J5" s="192" t="s">
        <v>65</v>
      </c>
      <c r="K5" s="226" t="s">
        <v>66</v>
      </c>
    </row>
    <row r="6" ht="18" customHeight="1" spans="1:13">
      <c r="A6" s="181" t="s">
        <v>193</v>
      </c>
      <c r="B6" s="182">
        <v>80</v>
      </c>
      <c r="C6" s="182"/>
      <c r="D6" s="183" t="s">
        <v>194</v>
      </c>
      <c r="E6" s="184"/>
      <c r="F6" s="184"/>
      <c r="G6" s="183"/>
      <c r="H6" s="185" t="s">
        <v>195</v>
      </c>
      <c r="I6" s="185"/>
      <c r="J6" s="184" t="s">
        <v>65</v>
      </c>
      <c r="K6" s="227" t="s">
        <v>66</v>
      </c>
      <c r="M6" s="228"/>
    </row>
    <row r="7" ht="18" customHeight="1" spans="1:11">
      <c r="A7" s="186"/>
      <c r="B7" s="187"/>
      <c r="C7" s="187"/>
      <c r="D7" s="186"/>
      <c r="E7" s="187"/>
      <c r="F7" s="188"/>
      <c r="G7" s="186"/>
      <c r="H7" s="188"/>
      <c r="I7" s="187"/>
      <c r="J7" s="187"/>
      <c r="K7" s="187"/>
    </row>
    <row r="8" ht="18" customHeight="1" spans="1:11">
      <c r="A8" s="189" t="s">
        <v>196</v>
      </c>
      <c r="B8" s="170" t="s">
        <v>197</v>
      </c>
      <c r="C8" s="170" t="s">
        <v>198</v>
      </c>
      <c r="D8" s="170" t="s">
        <v>199</v>
      </c>
      <c r="E8" s="170" t="s">
        <v>200</v>
      </c>
      <c r="F8" s="170" t="s">
        <v>201</v>
      </c>
      <c r="G8" s="190" t="s">
        <v>202</v>
      </c>
      <c r="H8" s="191"/>
      <c r="I8" s="191"/>
      <c r="J8" s="191"/>
      <c r="K8" s="229"/>
    </row>
    <row r="9" ht="18" customHeight="1" spans="1:11">
      <c r="A9" s="179" t="s">
        <v>203</v>
      </c>
      <c r="B9" s="180"/>
      <c r="C9" s="192" t="s">
        <v>65</v>
      </c>
      <c r="D9" s="192" t="s">
        <v>66</v>
      </c>
      <c r="E9" s="175" t="s">
        <v>204</v>
      </c>
      <c r="F9" s="193" t="s">
        <v>205</v>
      </c>
      <c r="G9" s="194"/>
      <c r="H9" s="195"/>
      <c r="I9" s="195"/>
      <c r="J9" s="195"/>
      <c r="K9" s="230"/>
    </row>
    <row r="10" ht="18" customHeight="1" spans="1:11">
      <c r="A10" s="179" t="s">
        <v>206</v>
      </c>
      <c r="B10" s="180"/>
      <c r="C10" s="192" t="s">
        <v>65</v>
      </c>
      <c r="D10" s="192" t="s">
        <v>66</v>
      </c>
      <c r="E10" s="175" t="s">
        <v>207</v>
      </c>
      <c r="F10" s="193" t="s">
        <v>208</v>
      </c>
      <c r="G10" s="194" t="s">
        <v>209</v>
      </c>
      <c r="H10" s="195"/>
      <c r="I10" s="195"/>
      <c r="J10" s="195"/>
      <c r="K10" s="230"/>
    </row>
    <row r="11" ht="18" customHeight="1" spans="1:11">
      <c r="A11" s="196" t="s">
        <v>174</v>
      </c>
      <c r="B11" s="197"/>
      <c r="C11" s="197"/>
      <c r="D11" s="197"/>
      <c r="E11" s="197"/>
      <c r="F11" s="197"/>
      <c r="G11" s="197"/>
      <c r="H11" s="197"/>
      <c r="I11" s="197"/>
      <c r="J11" s="197"/>
      <c r="K11" s="231"/>
    </row>
    <row r="12" ht="18" customHeight="1" spans="1:11">
      <c r="A12" s="173" t="s">
        <v>89</v>
      </c>
      <c r="B12" s="192" t="s">
        <v>85</v>
      </c>
      <c r="C12" s="192" t="s">
        <v>86</v>
      </c>
      <c r="D12" s="193"/>
      <c r="E12" s="175" t="s">
        <v>87</v>
      </c>
      <c r="F12" s="192" t="s">
        <v>85</v>
      </c>
      <c r="G12" s="192" t="s">
        <v>86</v>
      </c>
      <c r="H12" s="192"/>
      <c r="I12" s="175" t="s">
        <v>210</v>
      </c>
      <c r="J12" s="192" t="s">
        <v>85</v>
      </c>
      <c r="K12" s="226" t="s">
        <v>86</v>
      </c>
    </row>
    <row r="13" ht="18" customHeight="1" spans="1:11">
      <c r="A13" s="173" t="s">
        <v>92</v>
      </c>
      <c r="B13" s="192" t="s">
        <v>85</v>
      </c>
      <c r="C13" s="192" t="s">
        <v>86</v>
      </c>
      <c r="D13" s="193"/>
      <c r="E13" s="175" t="s">
        <v>97</v>
      </c>
      <c r="F13" s="192" t="s">
        <v>85</v>
      </c>
      <c r="G13" s="192" t="s">
        <v>86</v>
      </c>
      <c r="H13" s="192"/>
      <c r="I13" s="175" t="s">
        <v>211</v>
      </c>
      <c r="J13" s="192" t="s">
        <v>85</v>
      </c>
      <c r="K13" s="226" t="s">
        <v>86</v>
      </c>
    </row>
    <row r="14" ht="18" customHeight="1" spans="1:11">
      <c r="A14" s="181" t="s">
        <v>212</v>
      </c>
      <c r="B14" s="184" t="s">
        <v>85</v>
      </c>
      <c r="C14" s="184" t="s">
        <v>86</v>
      </c>
      <c r="D14" s="198"/>
      <c r="E14" s="183" t="s">
        <v>213</v>
      </c>
      <c r="F14" s="184" t="s">
        <v>85</v>
      </c>
      <c r="G14" s="184" t="s">
        <v>86</v>
      </c>
      <c r="H14" s="184"/>
      <c r="I14" s="183" t="s">
        <v>214</v>
      </c>
      <c r="J14" s="184" t="s">
        <v>85</v>
      </c>
      <c r="K14" s="227" t="s">
        <v>86</v>
      </c>
    </row>
    <row r="15" ht="18" customHeight="1" spans="1:11">
      <c r="A15" s="186"/>
      <c r="B15" s="199"/>
      <c r="C15" s="199"/>
      <c r="D15" s="187"/>
      <c r="E15" s="186"/>
      <c r="F15" s="199"/>
      <c r="G15" s="199"/>
      <c r="H15" s="199"/>
      <c r="I15" s="186"/>
      <c r="J15" s="199"/>
      <c r="K15" s="199"/>
    </row>
    <row r="16" s="162" customFormat="1" ht="18" customHeight="1" spans="1:11">
      <c r="A16" s="166" t="s">
        <v>215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32"/>
    </row>
    <row r="17" ht="18" customHeight="1" spans="1:11">
      <c r="A17" s="179" t="s">
        <v>216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3"/>
    </row>
    <row r="18" ht="18" customHeight="1" spans="1:11">
      <c r="A18" s="179" t="s">
        <v>217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3"/>
    </row>
    <row r="19" ht="22" customHeight="1" spans="1:11">
      <c r="A19" s="201"/>
      <c r="B19" s="192"/>
      <c r="C19" s="192"/>
      <c r="D19" s="192"/>
      <c r="E19" s="192"/>
      <c r="F19" s="192"/>
      <c r="G19" s="192"/>
      <c r="H19" s="192"/>
      <c r="I19" s="192"/>
      <c r="J19" s="192"/>
      <c r="K19" s="226"/>
    </row>
    <row r="20" ht="22" customHeight="1" spans="1:11">
      <c r="A20" s="202"/>
      <c r="B20" s="203"/>
      <c r="C20" s="203"/>
      <c r="D20" s="203"/>
      <c r="E20" s="203"/>
      <c r="F20" s="203"/>
      <c r="G20" s="203"/>
      <c r="H20" s="203"/>
      <c r="I20" s="203"/>
      <c r="J20" s="203"/>
      <c r="K20" s="234"/>
    </row>
    <row r="21" ht="22" customHeight="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4"/>
    </row>
    <row r="22" ht="22" customHeigh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4"/>
    </row>
    <row r="23" ht="22" customHeigh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5"/>
    </row>
    <row r="24" ht="18" customHeight="1" spans="1:11">
      <c r="A24" s="179" t="s">
        <v>115</v>
      </c>
      <c r="B24" s="180"/>
      <c r="C24" s="192" t="s">
        <v>65</v>
      </c>
      <c r="D24" s="192" t="s">
        <v>66</v>
      </c>
      <c r="E24" s="178"/>
      <c r="F24" s="178"/>
      <c r="G24" s="178"/>
      <c r="H24" s="178"/>
      <c r="I24" s="178"/>
      <c r="J24" s="178"/>
      <c r="K24" s="225"/>
    </row>
    <row r="25" ht="18" customHeight="1" spans="1:11">
      <c r="A25" s="206" t="s">
        <v>218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6"/>
    </row>
    <row r="26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ht="20" customHeight="1" spans="1:11">
      <c r="A27" s="209" t="s">
        <v>219</v>
      </c>
      <c r="B27" s="191"/>
      <c r="C27" s="191"/>
      <c r="D27" s="191"/>
      <c r="E27" s="191"/>
      <c r="F27" s="191"/>
      <c r="G27" s="191"/>
      <c r="H27" s="191"/>
      <c r="I27" s="191"/>
      <c r="J27" s="191"/>
      <c r="K27" s="237" t="s">
        <v>220</v>
      </c>
    </row>
    <row r="28" ht="23" customHeight="1" spans="1:11">
      <c r="A28" s="210" t="s">
        <v>118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38">
        <v>2</v>
      </c>
    </row>
    <row r="29" ht="23" customHeight="1" spans="1:11">
      <c r="A29" s="212" t="s">
        <v>221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39">
        <v>1</v>
      </c>
    </row>
    <row r="30" ht="23" customHeight="1" spans="1:11">
      <c r="A30" s="212" t="s">
        <v>222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30">
        <v>1</v>
      </c>
    </row>
    <row r="31" ht="23" customHeight="1" spans="1:11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40"/>
    </row>
    <row r="32" ht="23" customHeight="1" spans="1:11">
      <c r="A32" s="202"/>
      <c r="B32" s="203"/>
      <c r="C32" s="203"/>
      <c r="D32" s="203"/>
      <c r="E32" s="203"/>
      <c r="F32" s="203"/>
      <c r="G32" s="203"/>
      <c r="H32" s="203"/>
      <c r="I32" s="203"/>
      <c r="J32" s="241"/>
      <c r="K32" s="238"/>
    </row>
    <row r="33" ht="23" customHeight="1" spans="1:11">
      <c r="A33" s="202"/>
      <c r="B33" s="203"/>
      <c r="C33" s="203"/>
      <c r="D33" s="203"/>
      <c r="E33" s="203"/>
      <c r="F33" s="203"/>
      <c r="G33" s="203"/>
      <c r="H33" s="203"/>
      <c r="I33" s="203"/>
      <c r="J33" s="241"/>
      <c r="K33" s="239"/>
    </row>
    <row r="34" ht="23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41"/>
      <c r="K34" s="230"/>
    </row>
    <row r="35" ht="23" customHeight="1" spans="1:11">
      <c r="A35" s="202"/>
      <c r="B35" s="203"/>
      <c r="C35" s="203"/>
      <c r="D35" s="203"/>
      <c r="E35" s="203"/>
      <c r="F35" s="203"/>
      <c r="G35" s="203"/>
      <c r="H35" s="203"/>
      <c r="I35" s="203"/>
      <c r="J35" s="241"/>
      <c r="K35" s="240"/>
    </row>
    <row r="36" ht="23" customHeight="1" spans="1:11">
      <c r="A36" s="214" t="s">
        <v>223</v>
      </c>
      <c r="B36" s="215"/>
      <c r="C36" s="215"/>
      <c r="D36" s="215"/>
      <c r="E36" s="215"/>
      <c r="F36" s="215"/>
      <c r="G36" s="215"/>
      <c r="H36" s="215"/>
      <c r="I36" s="215"/>
      <c r="J36" s="242"/>
      <c r="K36" s="243">
        <f>SUM(K28:K35)</f>
        <v>4</v>
      </c>
    </row>
    <row r="37" ht="18.75" customHeight="1" spans="1:11">
      <c r="A37" s="216" t="s">
        <v>224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44"/>
    </row>
    <row r="38" s="163" customFormat="1" ht="18.75" customHeight="1" spans="1:11">
      <c r="A38" s="179" t="s">
        <v>225</v>
      </c>
      <c r="B38" s="180"/>
      <c r="C38" s="180"/>
      <c r="D38" s="178" t="s">
        <v>226</v>
      </c>
      <c r="E38" s="178"/>
      <c r="F38" s="218" t="s">
        <v>227</v>
      </c>
      <c r="G38" s="219"/>
      <c r="H38" s="180" t="s">
        <v>228</v>
      </c>
      <c r="I38" s="180"/>
      <c r="J38" s="180" t="s">
        <v>229</v>
      </c>
      <c r="K38" s="233"/>
    </row>
    <row r="39" ht="18.75" customHeight="1" spans="1:11">
      <c r="A39" s="179" t="s">
        <v>116</v>
      </c>
      <c r="B39" s="180" t="s">
        <v>230</v>
      </c>
      <c r="C39" s="180"/>
      <c r="D39" s="180"/>
      <c r="E39" s="180"/>
      <c r="F39" s="180"/>
      <c r="G39" s="180"/>
      <c r="H39" s="180"/>
      <c r="I39" s="180"/>
      <c r="J39" s="180"/>
      <c r="K39" s="233"/>
    </row>
    <row r="40" ht="24" customHeight="1" spans="1:11">
      <c r="A40" s="179"/>
      <c r="B40" s="180"/>
      <c r="C40" s="180"/>
      <c r="D40" s="180"/>
      <c r="E40" s="180"/>
      <c r="F40" s="180"/>
      <c r="G40" s="180"/>
      <c r="H40" s="180"/>
      <c r="I40" s="180"/>
      <c r="J40" s="180"/>
      <c r="K40" s="233"/>
    </row>
    <row r="41" ht="24" customHeight="1" spans="1:11">
      <c r="A41" s="179"/>
      <c r="B41" s="180"/>
      <c r="C41" s="180"/>
      <c r="D41" s="180"/>
      <c r="E41" s="180"/>
      <c r="F41" s="180"/>
      <c r="G41" s="180"/>
      <c r="H41" s="180"/>
      <c r="I41" s="180"/>
      <c r="J41" s="180"/>
      <c r="K41" s="233"/>
    </row>
    <row r="42" ht="32.1" customHeight="1" spans="1:11">
      <c r="A42" s="181" t="s">
        <v>128</v>
      </c>
      <c r="B42" s="220" t="s">
        <v>231</v>
      </c>
      <c r="C42" s="220"/>
      <c r="D42" s="183" t="s">
        <v>232</v>
      </c>
      <c r="E42" s="198" t="s">
        <v>131</v>
      </c>
      <c r="F42" s="183" t="s">
        <v>132</v>
      </c>
      <c r="G42" s="221">
        <v>45383</v>
      </c>
      <c r="H42" s="222" t="s">
        <v>133</v>
      </c>
      <c r="I42" s="222"/>
      <c r="J42" s="220" t="s">
        <v>134</v>
      </c>
      <c r="K42" s="245"/>
    </row>
    <row r="43" ht="16.5" customHeight="1"/>
    <row r="44" ht="16.5" customHeight="1"/>
    <row r="45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0"/>
  <sheetViews>
    <sheetView tabSelected="1" workbookViewId="0">
      <selection activeCell="G25" sqref="G25"/>
    </sheetView>
  </sheetViews>
  <sheetFormatPr defaultColWidth="9" defaultRowHeight="14.25"/>
  <cols>
    <col min="1" max="1" width="13.625" style="106" customWidth="1"/>
    <col min="2" max="3" width="9.125" style="106" customWidth="1"/>
    <col min="4" max="4" width="9.125" style="107" customWidth="1"/>
    <col min="5" max="6" width="9.125" style="106" customWidth="1"/>
    <col min="7" max="7" width="8.5" style="106" customWidth="1"/>
    <col min="8" max="8" width="5.375" style="106" customWidth="1"/>
    <col min="9" max="9" width="2.75" style="106" customWidth="1"/>
    <col min="10" max="12" width="12.625" style="106" customWidth="1"/>
    <col min="13" max="15" width="12.625" style="108" customWidth="1"/>
    <col min="16" max="253" width="9" style="106"/>
    <col min="254" max="16384" width="9" style="109"/>
  </cols>
  <sheetData>
    <row r="1" s="106" customFormat="1" ht="29" customHeight="1" spans="1:256">
      <c r="A1" s="110" t="s">
        <v>138</v>
      </c>
      <c r="B1" s="110"/>
      <c r="C1" s="111"/>
      <c r="D1" s="111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  <c r="IR1" s="109"/>
      <c r="IS1" s="109"/>
      <c r="IT1" s="109"/>
      <c r="IU1" s="109"/>
      <c r="IV1" s="109"/>
    </row>
    <row r="2" s="106" customFormat="1" ht="31" customHeight="1" spans="1:256">
      <c r="A2" s="113" t="s">
        <v>61</v>
      </c>
      <c r="B2" s="114" t="s">
        <v>62</v>
      </c>
      <c r="C2" s="115"/>
      <c r="D2" s="116"/>
      <c r="E2" s="117" t="s">
        <v>67</v>
      </c>
      <c r="F2" s="118" t="s">
        <v>68</v>
      </c>
      <c r="G2" s="118"/>
      <c r="H2" s="118"/>
      <c r="I2" s="145"/>
      <c r="J2" s="146" t="s">
        <v>57</v>
      </c>
      <c r="K2" s="147" t="s">
        <v>56</v>
      </c>
      <c r="L2" s="147"/>
      <c r="M2" s="147"/>
      <c r="N2" s="147"/>
      <c r="O2" s="148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  <c r="IR2" s="109"/>
      <c r="IS2" s="109"/>
      <c r="IT2" s="109"/>
      <c r="IU2" s="109"/>
      <c r="IV2" s="109"/>
    </row>
    <row r="3" s="106" customFormat="1" spans="1:256">
      <c r="A3" s="119" t="s">
        <v>139</v>
      </c>
      <c r="B3" s="120" t="s">
        <v>140</v>
      </c>
      <c r="C3" s="121"/>
      <c r="D3" s="120"/>
      <c r="E3" s="120"/>
      <c r="F3" s="120"/>
      <c r="G3" s="120"/>
      <c r="H3" s="120"/>
      <c r="I3" s="149"/>
      <c r="J3" s="150"/>
      <c r="K3" s="150"/>
      <c r="L3" s="150"/>
      <c r="M3" s="150"/>
      <c r="N3" s="150"/>
      <c r="O3" s="151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  <c r="IR3" s="109"/>
      <c r="IS3" s="109"/>
      <c r="IT3" s="109"/>
      <c r="IU3" s="109"/>
      <c r="IV3" s="109"/>
    </row>
    <row r="4" s="106" customFormat="1" spans="1:256">
      <c r="A4" s="119"/>
      <c r="B4" s="122" t="s">
        <v>141</v>
      </c>
      <c r="C4" s="123" t="s">
        <v>142</v>
      </c>
      <c r="D4" s="124" t="s">
        <v>143</v>
      </c>
      <c r="E4" s="124" t="s">
        <v>144</v>
      </c>
      <c r="F4" s="124" t="s">
        <v>145</v>
      </c>
      <c r="G4" s="124" t="s">
        <v>146</v>
      </c>
      <c r="H4" s="125" t="s">
        <v>147</v>
      </c>
      <c r="I4" s="149"/>
      <c r="J4" s="122" t="s">
        <v>141</v>
      </c>
      <c r="K4" s="123" t="s">
        <v>142</v>
      </c>
      <c r="L4" s="124" t="s">
        <v>143</v>
      </c>
      <c r="M4" s="124" t="s">
        <v>144</v>
      </c>
      <c r="N4" s="124" t="s">
        <v>145</v>
      </c>
      <c r="O4" s="124" t="s">
        <v>146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  <c r="IR4" s="109"/>
      <c r="IS4" s="109"/>
      <c r="IT4" s="109"/>
      <c r="IU4" s="109"/>
      <c r="IV4" s="109"/>
    </row>
    <row r="5" s="106" customFormat="1" ht="16.5" spans="1:256">
      <c r="A5" s="119"/>
      <c r="B5" s="126"/>
      <c r="C5" s="126"/>
      <c r="D5" s="127"/>
      <c r="E5" s="127"/>
      <c r="F5" s="127"/>
      <c r="G5" s="127"/>
      <c r="H5" s="125"/>
      <c r="I5" s="152"/>
      <c r="J5" s="153" t="s">
        <v>111</v>
      </c>
      <c r="K5" s="153" t="s">
        <v>111</v>
      </c>
      <c r="L5" s="154" t="s">
        <v>111</v>
      </c>
      <c r="M5" s="154" t="s">
        <v>111</v>
      </c>
      <c r="N5" s="154" t="s">
        <v>111</v>
      </c>
      <c r="O5" s="154" t="s">
        <v>111</v>
      </c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09"/>
      <c r="IU5" s="109"/>
      <c r="IV5" s="109"/>
    </row>
    <row r="6" s="106" customFormat="1" ht="21" customHeight="1" spans="1:256">
      <c r="A6" s="128" t="s">
        <v>150</v>
      </c>
      <c r="B6" s="129">
        <f t="shared" ref="B6:B10" si="0">C6-4</f>
        <v>43</v>
      </c>
      <c r="C6" s="130">
        <v>47</v>
      </c>
      <c r="D6" s="129">
        <f t="shared" ref="D6:D10" si="1">B6+4</f>
        <v>47</v>
      </c>
      <c r="E6" s="129">
        <f t="shared" ref="E6:E10" si="2">D6+4</f>
        <v>51</v>
      </c>
      <c r="F6" s="129">
        <f t="shared" ref="F6:F10" si="3">E6+4</f>
        <v>55</v>
      </c>
      <c r="G6" s="129">
        <f>F6+2</f>
        <v>57</v>
      </c>
      <c r="H6" s="131" t="s">
        <v>151</v>
      </c>
      <c r="I6" s="152"/>
      <c r="J6" s="155" t="s">
        <v>233</v>
      </c>
      <c r="K6" s="155" t="s">
        <v>234</v>
      </c>
      <c r="L6" s="155" t="s">
        <v>235</v>
      </c>
      <c r="M6" s="155" t="s">
        <v>236</v>
      </c>
      <c r="N6" s="155" t="s">
        <v>235</v>
      </c>
      <c r="O6" s="155" t="s">
        <v>235</v>
      </c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  <c r="IT6" s="109"/>
      <c r="IU6" s="109"/>
      <c r="IV6" s="109"/>
    </row>
    <row r="7" s="106" customFormat="1" ht="21" customHeight="1" spans="1:256">
      <c r="A7" s="128" t="s">
        <v>154</v>
      </c>
      <c r="B7" s="129">
        <f t="shared" si="0"/>
        <v>36</v>
      </c>
      <c r="C7" s="130">
        <v>40</v>
      </c>
      <c r="D7" s="129">
        <f t="shared" si="1"/>
        <v>40</v>
      </c>
      <c r="E7" s="129">
        <f t="shared" si="2"/>
        <v>44</v>
      </c>
      <c r="F7" s="129">
        <f t="shared" si="3"/>
        <v>48</v>
      </c>
      <c r="G7" s="129">
        <f>F7+2</f>
        <v>50</v>
      </c>
      <c r="H7" s="131" t="s">
        <v>151</v>
      </c>
      <c r="I7" s="152"/>
      <c r="J7" s="155" t="s">
        <v>235</v>
      </c>
      <c r="K7" s="155" t="s">
        <v>235</v>
      </c>
      <c r="L7" s="155" t="s">
        <v>235</v>
      </c>
      <c r="M7" s="155" t="s">
        <v>235</v>
      </c>
      <c r="N7" s="155" t="s">
        <v>235</v>
      </c>
      <c r="O7" s="155" t="s">
        <v>235</v>
      </c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  <c r="IT7" s="109"/>
      <c r="IU7" s="109"/>
      <c r="IV7" s="109"/>
    </row>
    <row r="8" s="106" customFormat="1" ht="21" customHeight="1" spans="1:256">
      <c r="A8" s="128" t="s">
        <v>156</v>
      </c>
      <c r="B8" s="129">
        <f t="shared" si="0"/>
        <v>72</v>
      </c>
      <c r="C8" s="130">
        <v>76</v>
      </c>
      <c r="D8" s="129">
        <f t="shared" si="1"/>
        <v>76</v>
      </c>
      <c r="E8" s="129">
        <f t="shared" si="2"/>
        <v>80</v>
      </c>
      <c r="F8" s="129">
        <f t="shared" si="3"/>
        <v>84</v>
      </c>
      <c r="G8" s="129">
        <f t="shared" ref="G8:G10" si="4">F8+4</f>
        <v>88</v>
      </c>
      <c r="H8" s="131" t="s">
        <v>151</v>
      </c>
      <c r="I8" s="152"/>
      <c r="J8" s="155" t="s">
        <v>235</v>
      </c>
      <c r="K8" s="155" t="s">
        <v>235</v>
      </c>
      <c r="L8" s="155" t="s">
        <v>237</v>
      </c>
      <c r="M8" s="155" t="s">
        <v>235</v>
      </c>
      <c r="N8" s="155" t="s">
        <v>235</v>
      </c>
      <c r="O8" s="155" t="s">
        <v>235</v>
      </c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</row>
    <row r="9" s="106" customFormat="1" ht="21" customHeight="1" spans="1:256">
      <c r="A9" s="128" t="s">
        <v>158</v>
      </c>
      <c r="B9" s="129">
        <f t="shared" si="0"/>
        <v>70</v>
      </c>
      <c r="C9" s="130">
        <v>74</v>
      </c>
      <c r="D9" s="129">
        <f t="shared" si="1"/>
        <v>74</v>
      </c>
      <c r="E9" s="129">
        <f t="shared" si="2"/>
        <v>78</v>
      </c>
      <c r="F9" s="129">
        <f t="shared" si="3"/>
        <v>82</v>
      </c>
      <c r="G9" s="129">
        <f t="shared" si="4"/>
        <v>86</v>
      </c>
      <c r="H9" s="131" t="s">
        <v>159</v>
      </c>
      <c r="I9" s="152"/>
      <c r="J9" s="155" t="s">
        <v>235</v>
      </c>
      <c r="K9" s="155" t="s">
        <v>235</v>
      </c>
      <c r="L9" s="155" t="s">
        <v>235</v>
      </c>
      <c r="M9" s="155" t="s">
        <v>235</v>
      </c>
      <c r="N9" s="155" t="s">
        <v>235</v>
      </c>
      <c r="O9" s="155" t="s">
        <v>235</v>
      </c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  <c r="IV9" s="109"/>
    </row>
    <row r="10" s="106" customFormat="1" ht="21" customHeight="1" spans="1:256">
      <c r="A10" s="128" t="s">
        <v>160</v>
      </c>
      <c r="B10" s="129">
        <f t="shared" si="0"/>
        <v>74</v>
      </c>
      <c r="C10" s="130">
        <v>78</v>
      </c>
      <c r="D10" s="129">
        <f t="shared" si="1"/>
        <v>78</v>
      </c>
      <c r="E10" s="129">
        <f t="shared" si="2"/>
        <v>82</v>
      </c>
      <c r="F10" s="129">
        <f t="shared" si="3"/>
        <v>86</v>
      </c>
      <c r="G10" s="129">
        <f t="shared" si="4"/>
        <v>90</v>
      </c>
      <c r="H10" s="131" t="s">
        <v>159</v>
      </c>
      <c r="I10" s="152"/>
      <c r="J10" s="155" t="s">
        <v>235</v>
      </c>
      <c r="K10" s="155" t="s">
        <v>238</v>
      </c>
      <c r="L10" s="155" t="s">
        <v>239</v>
      </c>
      <c r="M10" s="155" t="s">
        <v>235</v>
      </c>
      <c r="N10" s="155" t="s">
        <v>238</v>
      </c>
      <c r="O10" s="155" t="s">
        <v>240</v>
      </c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</row>
    <row r="11" s="106" customFormat="1" ht="21" customHeight="1" spans="1:256">
      <c r="A11" s="132" t="s">
        <v>161</v>
      </c>
      <c r="B11" s="129">
        <f>C11-1</f>
        <v>38</v>
      </c>
      <c r="C11" s="130">
        <v>39</v>
      </c>
      <c r="D11" s="129">
        <f>B11+1</f>
        <v>39</v>
      </c>
      <c r="E11" s="129">
        <f>D11+1.5</f>
        <v>40.5</v>
      </c>
      <c r="F11" s="129">
        <f>E11+1.5</f>
        <v>42</v>
      </c>
      <c r="G11" s="129">
        <f>F11+1</f>
        <v>43</v>
      </c>
      <c r="H11" s="131" t="s">
        <v>162</v>
      </c>
      <c r="I11" s="152"/>
      <c r="J11" s="155" t="s">
        <v>241</v>
      </c>
      <c r="K11" s="155" t="s">
        <v>240</v>
      </c>
      <c r="L11" s="155" t="s">
        <v>239</v>
      </c>
      <c r="M11" s="155" t="s">
        <v>240</v>
      </c>
      <c r="N11" s="155" t="s">
        <v>240</v>
      </c>
      <c r="O11" s="155" t="s">
        <v>240</v>
      </c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  <c r="IR11" s="109"/>
      <c r="IS11" s="109"/>
      <c r="IT11" s="109"/>
      <c r="IU11" s="109"/>
      <c r="IV11" s="109"/>
    </row>
    <row r="12" s="106" customFormat="1" ht="21" customHeight="1" spans="1:256">
      <c r="A12" s="132" t="s">
        <v>164</v>
      </c>
      <c r="B12" s="129">
        <f>C12-1.75</f>
        <v>26.25</v>
      </c>
      <c r="C12" s="130">
        <v>28</v>
      </c>
      <c r="D12" s="129">
        <f>B12+1.75</f>
        <v>28</v>
      </c>
      <c r="E12" s="129">
        <f>D12+1.9</f>
        <v>29.9</v>
      </c>
      <c r="F12" s="129">
        <f>E12+1.9</f>
        <v>31.8</v>
      </c>
      <c r="G12" s="129">
        <f>F12+1.6</f>
        <v>33.4</v>
      </c>
      <c r="H12" s="131" t="s">
        <v>159</v>
      </c>
      <c r="I12" s="152"/>
      <c r="J12" s="155" t="s">
        <v>233</v>
      </c>
      <c r="K12" s="155" t="s">
        <v>242</v>
      </c>
      <c r="L12" s="155" t="s">
        <v>235</v>
      </c>
      <c r="M12" s="155" t="s">
        <v>235</v>
      </c>
      <c r="N12" s="155" t="s">
        <v>235</v>
      </c>
      <c r="O12" s="155" t="s">
        <v>235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</row>
    <row r="13" s="106" customFormat="1" ht="21" customHeight="1" spans="1:256">
      <c r="A13" s="128" t="s">
        <v>165</v>
      </c>
      <c r="B13" s="129">
        <f>C13-1.2</f>
        <v>12.3</v>
      </c>
      <c r="C13" s="130">
        <v>13.5</v>
      </c>
      <c r="D13" s="129">
        <f>B13+1.2</f>
        <v>13.5</v>
      </c>
      <c r="E13" s="129">
        <f>D13+1.2</f>
        <v>14.7</v>
      </c>
      <c r="F13" s="129">
        <f>E13+1.2</f>
        <v>15.9</v>
      </c>
      <c r="G13" s="129">
        <f>F13+0.8</f>
        <v>16.7</v>
      </c>
      <c r="H13" s="131">
        <v>0</v>
      </c>
      <c r="I13" s="152"/>
      <c r="J13" s="155" t="s">
        <v>235</v>
      </c>
      <c r="K13" s="155" t="s">
        <v>235</v>
      </c>
      <c r="L13" s="155" t="s">
        <v>235</v>
      </c>
      <c r="M13" s="155" t="s">
        <v>235</v>
      </c>
      <c r="N13" s="155" t="s">
        <v>235</v>
      </c>
      <c r="O13" s="155" t="s">
        <v>235</v>
      </c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</row>
    <row r="14" s="106" customFormat="1" ht="21" customHeight="1" spans="1:256">
      <c r="A14" s="132" t="s">
        <v>166</v>
      </c>
      <c r="B14" s="129">
        <f>C14-1</f>
        <v>11.5</v>
      </c>
      <c r="C14" s="133">
        <v>12.5</v>
      </c>
      <c r="D14" s="134">
        <f>B14+1</f>
        <v>12.5</v>
      </c>
      <c r="E14" s="134">
        <f>D14+1</f>
        <v>13.5</v>
      </c>
      <c r="F14" s="134">
        <f>E14+0.7</f>
        <v>14.2</v>
      </c>
      <c r="G14" s="134">
        <f>F14+0.4</f>
        <v>14.6</v>
      </c>
      <c r="H14" s="135"/>
      <c r="I14" s="152"/>
      <c r="J14" s="155" t="s">
        <v>235</v>
      </c>
      <c r="K14" s="155" t="s">
        <v>235</v>
      </c>
      <c r="L14" s="155" t="s">
        <v>235</v>
      </c>
      <c r="M14" s="155" t="s">
        <v>243</v>
      </c>
      <c r="N14" s="155" t="s">
        <v>235</v>
      </c>
      <c r="O14" s="155" t="s">
        <v>235</v>
      </c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</row>
    <row r="15" s="106" customFormat="1" ht="21" customHeight="1" spans="1:256">
      <c r="A15" s="128" t="s">
        <v>167</v>
      </c>
      <c r="B15" s="134">
        <f>C15</f>
        <v>1.3</v>
      </c>
      <c r="C15" s="133">
        <v>1.3</v>
      </c>
      <c r="D15" s="134">
        <f>B15</f>
        <v>1.3</v>
      </c>
      <c r="E15" s="134">
        <f t="shared" ref="E15:G15" si="5">D15</f>
        <v>1.3</v>
      </c>
      <c r="F15" s="134">
        <f t="shared" si="5"/>
        <v>1.3</v>
      </c>
      <c r="G15" s="134">
        <f t="shared" si="5"/>
        <v>1.3</v>
      </c>
      <c r="H15" s="135"/>
      <c r="I15" s="152"/>
      <c r="J15" s="155" t="s">
        <v>235</v>
      </c>
      <c r="K15" s="155" t="s">
        <v>235</v>
      </c>
      <c r="L15" s="155" t="s">
        <v>235</v>
      </c>
      <c r="M15" s="155" t="s">
        <v>235</v>
      </c>
      <c r="N15" s="155" t="s">
        <v>235</v>
      </c>
      <c r="O15" s="155" t="s">
        <v>235</v>
      </c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  <c r="IV15" s="109"/>
    </row>
    <row r="16" s="106" customFormat="1" ht="21" customHeight="1" spans="1:256">
      <c r="A16" s="136"/>
      <c r="B16" s="122"/>
      <c r="C16" s="122"/>
      <c r="D16" s="122"/>
      <c r="E16" s="122"/>
      <c r="F16" s="122"/>
      <c r="G16" s="122"/>
      <c r="H16" s="135"/>
      <c r="I16" s="152"/>
      <c r="J16" s="156"/>
      <c r="K16" s="156"/>
      <c r="L16" s="156"/>
      <c r="M16" s="156"/>
      <c r="N16" s="156"/>
      <c r="O16" s="156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  <c r="IV16" s="109"/>
    </row>
    <row r="17" s="106" customFormat="1" ht="21" customHeight="1" spans="1:256">
      <c r="A17" s="136"/>
      <c r="B17" s="137"/>
      <c r="C17" s="137"/>
      <c r="D17" s="137"/>
      <c r="E17" s="137"/>
      <c r="F17" s="137"/>
      <c r="G17" s="137"/>
      <c r="H17" s="138"/>
      <c r="I17" s="152"/>
      <c r="J17" s="156"/>
      <c r="K17" s="156"/>
      <c r="L17" s="156"/>
      <c r="M17" s="156"/>
      <c r="N17" s="156"/>
      <c r="O17" s="156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  <c r="IV17" s="109"/>
    </row>
    <row r="18" s="106" customFormat="1" ht="21" customHeight="1" spans="1:256">
      <c r="A18" s="139"/>
      <c r="B18" s="137"/>
      <c r="C18" s="137"/>
      <c r="D18" s="137"/>
      <c r="E18" s="137"/>
      <c r="F18" s="137"/>
      <c r="G18" s="137"/>
      <c r="H18" s="138"/>
      <c r="I18" s="152"/>
      <c r="J18" s="156"/>
      <c r="K18" s="156"/>
      <c r="L18" s="156"/>
      <c r="M18" s="156"/>
      <c r="N18" s="156"/>
      <c r="O18" s="156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  <c r="IV18" s="109"/>
    </row>
    <row r="19" ht="17.25" spans="1:16">
      <c r="A19" s="140"/>
      <c r="B19" s="141"/>
      <c r="C19" s="141"/>
      <c r="D19" s="141"/>
      <c r="E19" s="142"/>
      <c r="F19" s="141"/>
      <c r="G19" s="141"/>
      <c r="H19" s="141"/>
      <c r="I19" s="157"/>
      <c r="J19" s="158"/>
      <c r="K19" s="158"/>
      <c r="L19" s="159"/>
      <c r="M19" s="158"/>
      <c r="N19" s="158"/>
      <c r="O19" s="159"/>
      <c r="P19" s="109"/>
    </row>
    <row r="20" ht="30" customHeight="1" spans="1:253">
      <c r="A20" s="143"/>
      <c r="B20" s="143"/>
      <c r="C20" s="144"/>
      <c r="D20" s="144"/>
      <c r="E20" s="143"/>
      <c r="F20" s="143"/>
      <c r="G20" s="143"/>
      <c r="H20" s="143"/>
      <c r="I20" s="143"/>
      <c r="J20" s="160" t="s">
        <v>169</v>
      </c>
      <c r="K20" s="161">
        <v>45383</v>
      </c>
      <c r="L20" s="160" t="s">
        <v>170</v>
      </c>
      <c r="M20" s="160" t="s">
        <v>131</v>
      </c>
      <c r="N20" s="160" t="s">
        <v>171</v>
      </c>
      <c r="O20" s="143" t="s">
        <v>134</v>
      </c>
      <c r="P20" s="109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96" customWidth="1"/>
    <col min="4" max="4" width="11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245</v>
      </c>
      <c r="B2" s="5" t="s">
        <v>246</v>
      </c>
      <c r="C2" s="5" t="s">
        <v>247</v>
      </c>
      <c r="D2" s="5" t="s">
        <v>248</v>
      </c>
      <c r="E2" s="5" t="s">
        <v>249</v>
      </c>
      <c r="F2" s="5" t="s">
        <v>250</v>
      </c>
      <c r="G2" s="5" t="s">
        <v>251</v>
      </c>
      <c r="H2" s="97" t="s">
        <v>252</v>
      </c>
      <c r="I2" s="4" t="s">
        <v>253</v>
      </c>
      <c r="J2" s="4" t="s">
        <v>254</v>
      </c>
      <c r="K2" s="4" t="s">
        <v>255</v>
      </c>
      <c r="L2" s="4" t="s">
        <v>256</v>
      </c>
      <c r="M2" s="4" t="s">
        <v>257</v>
      </c>
      <c r="N2" s="5" t="s">
        <v>258</v>
      </c>
      <c r="O2" s="5" t="s">
        <v>259</v>
      </c>
    </row>
    <row r="3" s="1" customFormat="1" ht="16.5" spans="1:15">
      <c r="A3" s="4"/>
      <c r="B3" s="7"/>
      <c r="C3" s="7"/>
      <c r="D3" s="7"/>
      <c r="E3" s="7"/>
      <c r="F3" s="7"/>
      <c r="G3" s="7"/>
      <c r="H3" s="98"/>
      <c r="I3" s="4" t="s">
        <v>220</v>
      </c>
      <c r="J3" s="4" t="s">
        <v>220</v>
      </c>
      <c r="K3" s="4" t="s">
        <v>220</v>
      </c>
      <c r="L3" s="4" t="s">
        <v>220</v>
      </c>
      <c r="M3" s="4" t="s">
        <v>220</v>
      </c>
      <c r="N3" s="7"/>
      <c r="O3" s="7"/>
    </row>
    <row r="4" ht="20" customHeight="1" spans="1:15">
      <c r="A4" s="9">
        <v>1</v>
      </c>
      <c r="B4" s="25" t="s">
        <v>260</v>
      </c>
      <c r="C4" s="26" t="s">
        <v>261</v>
      </c>
      <c r="D4" s="26" t="s">
        <v>262</v>
      </c>
      <c r="E4" s="27" t="s">
        <v>62</v>
      </c>
      <c r="F4" s="26" t="s">
        <v>263</v>
      </c>
      <c r="G4" s="99" t="s">
        <v>65</v>
      </c>
      <c r="H4" s="9" t="s">
        <v>65</v>
      </c>
      <c r="I4" s="102">
        <v>1</v>
      </c>
      <c r="J4" s="103">
        <v>1</v>
      </c>
      <c r="K4" s="103">
        <v>2</v>
      </c>
      <c r="L4" s="103">
        <v>1</v>
      </c>
      <c r="M4" s="9">
        <v>0</v>
      </c>
      <c r="N4" s="9">
        <f>SUM(I4:M4)</f>
        <v>5</v>
      </c>
      <c r="O4" s="9"/>
    </row>
    <row r="5" ht="20" customHeight="1" spans="1:15">
      <c r="A5" s="9"/>
      <c r="B5" s="29"/>
      <c r="C5" s="29"/>
      <c r="D5" s="29"/>
      <c r="E5" s="27"/>
      <c r="F5" s="26"/>
      <c r="G5" s="70"/>
      <c r="H5" s="69"/>
      <c r="I5" s="102"/>
      <c r="J5" s="103"/>
      <c r="K5" s="103"/>
      <c r="L5" s="103"/>
      <c r="M5" s="9"/>
      <c r="N5" s="9"/>
      <c r="O5" s="9"/>
    </row>
    <row r="6" ht="20" customHeight="1" spans="1:15">
      <c r="A6" s="9"/>
      <c r="B6" s="29"/>
      <c r="C6" s="29"/>
      <c r="D6" s="29"/>
      <c r="E6" s="27"/>
      <c r="F6" s="26"/>
      <c r="G6" s="70"/>
      <c r="H6" s="69"/>
      <c r="I6" s="102"/>
      <c r="J6" s="103"/>
      <c r="K6" s="103"/>
      <c r="L6" s="103"/>
      <c r="M6" s="9"/>
      <c r="N6" s="9"/>
      <c r="O6" s="9"/>
    </row>
    <row r="7" ht="20" customHeight="1" spans="1:15">
      <c r="A7" s="9"/>
      <c r="B7" s="82"/>
      <c r="C7" s="83"/>
      <c r="D7" s="81"/>
      <c r="E7" s="84"/>
      <c r="F7" s="81"/>
      <c r="G7" s="70"/>
      <c r="H7" s="69"/>
      <c r="I7" s="102"/>
      <c r="J7" s="103"/>
      <c r="K7" s="103"/>
      <c r="L7" s="103"/>
      <c r="M7" s="9"/>
      <c r="N7" s="9"/>
      <c r="O7" s="9"/>
    </row>
    <row r="8" ht="20" customHeight="1" spans="1:15">
      <c r="A8" s="9"/>
      <c r="B8" s="33"/>
      <c r="C8" s="33"/>
      <c r="D8" s="33"/>
      <c r="E8" s="87"/>
      <c r="F8" s="33"/>
      <c r="G8" s="9"/>
      <c r="H8" s="10"/>
      <c r="I8" s="104"/>
      <c r="J8" s="103"/>
      <c r="K8" s="103"/>
      <c r="L8" s="103"/>
      <c r="M8" s="9"/>
      <c r="N8" s="9"/>
      <c r="O8" s="10"/>
    </row>
    <row r="9" ht="20" customHeight="1" spans="1:15">
      <c r="A9" s="9"/>
      <c r="B9" s="33"/>
      <c r="C9" s="33"/>
      <c r="D9" s="33"/>
      <c r="E9" s="87"/>
      <c r="F9" s="33"/>
      <c r="G9" s="9"/>
      <c r="H9" s="10"/>
      <c r="I9" s="104"/>
      <c r="J9" s="103"/>
      <c r="K9" s="103"/>
      <c r="L9" s="103"/>
      <c r="M9" s="9"/>
      <c r="N9" s="9"/>
      <c r="O9" s="10"/>
    </row>
    <row r="10" ht="20" customHeight="1" spans="1:15">
      <c r="A10" s="9"/>
      <c r="B10" s="33"/>
      <c r="C10" s="33"/>
      <c r="D10" s="33"/>
      <c r="E10" s="87"/>
      <c r="F10" s="33"/>
      <c r="G10" s="9"/>
      <c r="H10" s="10"/>
      <c r="I10" s="104"/>
      <c r="J10" s="103"/>
      <c r="K10" s="103"/>
      <c r="L10" s="103"/>
      <c r="M10" s="9"/>
      <c r="N10" s="9"/>
      <c r="O10" s="10"/>
    </row>
    <row r="11" ht="20" customHeight="1" spans="1:15">
      <c r="A11" s="9"/>
      <c r="B11" s="33"/>
      <c r="C11" s="33"/>
      <c r="D11" s="33"/>
      <c r="E11" s="87"/>
      <c r="F11" s="33"/>
      <c r="G11" s="9"/>
      <c r="H11" s="10"/>
      <c r="I11" s="104"/>
      <c r="J11" s="103"/>
      <c r="K11" s="103"/>
      <c r="L11" s="103"/>
      <c r="M11" s="9"/>
      <c r="N11" s="9"/>
      <c r="O11" s="10"/>
    </row>
    <row r="12" s="2" customFormat="1" ht="18.75" spans="1:15">
      <c r="A12" s="14" t="s">
        <v>264</v>
      </c>
      <c r="B12" s="15"/>
      <c r="C12" s="33"/>
      <c r="D12" s="16"/>
      <c r="E12" s="17"/>
      <c r="F12" s="33"/>
      <c r="G12" s="9"/>
      <c r="H12" s="40"/>
      <c r="I12" s="34"/>
      <c r="J12" s="14" t="s">
        <v>265</v>
      </c>
      <c r="K12" s="15"/>
      <c r="L12" s="15"/>
      <c r="M12" s="16"/>
      <c r="N12" s="15"/>
      <c r="O12" s="22"/>
    </row>
    <row r="13" ht="61" customHeight="1" spans="1:15">
      <c r="A13" s="100" t="s">
        <v>266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2024-04-02T01:02:17Z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