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830" activeTab="2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<sst xmlns="http://schemas.openxmlformats.org/spreadsheetml/2006/main" count="871" uniqueCount="389">
  <si>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</si>
  <si>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</si>
  <si>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</si>
  <si>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</si>
  <si>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</si>
  <si>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</si>
  <si>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</si>
  <si>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</si>
  <si>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</si>
  <si>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</si>
  <si>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</si>
  <si>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</si>
  <si>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</si>
  <si>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</si>
  <si>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</si>
  <si>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</si>
  <si>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</si>
  <si>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</si>
  <si>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</si>
  <si>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</si>
  <si>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</si>
  <si>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</si>
  <si>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</si>
  <si>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</si>
  <si>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</si>
  <si>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</si>
  <si>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</si>
  <si>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</si>
  <si>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</si>
  <si>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</si>
  <si>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</si>
  <si>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</si>
  <si>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</si>
  <si>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</si>
  <si>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</si>
  <si>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</si>
  <si>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</si>
  <si>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</si>
  <si>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</si>
  <si>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</si>
  <si>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</si>
  <si>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</si>
  <si>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</si>
  <si>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</si>
  <si>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</si>
  <si>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</si>
  <si>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</si>
  <si>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</si>
  <si>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</si>
  <si>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</si>
  <si>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</si>
  <si>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期货订单</t>
  </si>
  <si>
    <t>合同签订方</t>
  </si>
  <si>
    <t>源莱美</t>
  </si>
  <si>
    <t>生产工厂</t>
  </si>
  <si>
    <t>中山源莱美公司</t>
  </si>
  <si>
    <t>订单基础信息</t>
  </si>
  <si>
    <t>生产•出货进度</t>
  </si>
  <si>
    <t>指示•确认资料</t>
  </si>
  <si>
    <t>款号</t>
  </si>
  <si>
    <t>QAMMAM83632</t>
  </si>
  <si>
    <t>合同交期</t>
  </si>
  <si>
    <t>产前确认样</t>
  </si>
  <si>
    <t>有</t>
  </si>
  <si>
    <t>无</t>
  </si>
  <si>
    <t>品名</t>
  </si>
  <si>
    <t>儿童九分裤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</si>
  <si>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</si>
  <si>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</si>
  <si>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</si>
  <si>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</si>
  <si>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</si>
  <si>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</si>
  <si>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</si>
  <si>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</si>
  <si>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</si>
  <si>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</si>
  <si>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</si>
  <si>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</si>
  <si>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</si>
  <si>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</si>
  <si>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</si>
  <si>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</si>
  <si>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</si>
  <si>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</si>
  <si>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</si>
  <si>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</si>
  <si>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</si>
  <si>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</si>
  <si>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</si>
  <si>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</si>
  <si>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</si>
  <si>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</si>
  <si>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</si>
  <si>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</si>
  <si>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</si>
  <si>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</si>
  <si>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</si>
  <si>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</si>
  <si>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</si>
  <si>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</si>
  <si>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</si>
  <si>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</si>
  <si>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</si>
  <si>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</si>
  <si>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120/53</t>
  </si>
  <si>
    <t>130/56</t>
  </si>
  <si>
    <t>140/57</t>
  </si>
  <si>
    <t>150/63</t>
  </si>
  <si>
    <t>160/69</t>
  </si>
  <si>
    <t>170/74A</t>
  </si>
  <si>
    <t>未裁齐原因</t>
  </si>
  <si>
    <t>水手蓝</t>
  </si>
  <si>
    <t>明灰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</si>
  <si>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</si>
  <si>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</si>
  <si>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</si>
  <si>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</si>
  <si>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</si>
  <si>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</si>
  <si>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</si>
  <si>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</si>
  <si>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</si>
  <si>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</si>
  <si>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</si>
  <si>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</si>
  <si>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</si>
  <si>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</si>
  <si>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</si>
  <si>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黄志端</t>
  </si>
  <si>
    <t>查验时间</t>
  </si>
  <si>
    <t>工厂负责人</t>
  </si>
  <si>
    <t>邵文华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</si>
  <si>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</si>
  <si>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</si>
  <si>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</si>
  <si>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</si>
  <si>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</si>
  <si>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</si>
  <si>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裤外侧长</t>
  </si>
  <si>
    <t>+0</t>
  </si>
  <si>
    <t>全松紧腰围 平量</t>
  </si>
  <si>
    <t>+1.5</t>
  </si>
  <si>
    <t>臀围</t>
  </si>
  <si>
    <t>-1</t>
  </si>
  <si>
    <t>腿围/2</t>
  </si>
  <si>
    <t>+0.2</t>
  </si>
  <si>
    <t>膝围/2</t>
  </si>
  <si>
    <t>+0.6</t>
  </si>
  <si>
    <t>脚口/2平量</t>
  </si>
  <si>
    <t>+0.5</t>
  </si>
  <si>
    <t>前裆长</t>
  </si>
  <si>
    <t>-0.4</t>
  </si>
  <si>
    <t>后裆长（含腰）</t>
  </si>
  <si>
    <t>前插袋</t>
  </si>
  <si>
    <t>-0.5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</si>
  <si>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</si>
  <si>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</si>
  <si>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</si>
  <si>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</si>
  <si>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</si>
  <si>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</si>
  <si>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</si>
  <si>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</si>
  <si>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</si>
  <si>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</si>
  <si>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</si>
  <si>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</si>
  <si>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</si>
  <si>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</si>
  <si>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</si>
  <si>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</si>
  <si>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</si>
  <si>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2-27中期验货，齐色齐号抽验共50件，</t>
  </si>
  <si>
    <t>1.脚口内侧漏打套结6件；</t>
  </si>
  <si>
    <t>2.各部位线头，线桩5件</t>
  </si>
  <si>
    <t>3.外侧不平，吃皱，暗固定线外露3件</t>
  </si>
  <si>
    <t>4.裆底十字缝错位1件</t>
  </si>
  <si>
    <t>5.腰围车线跳线，断线5件</t>
  </si>
  <si>
    <t>6.侧袋口不平吃皱2件</t>
  </si>
  <si>
    <t>7.腰下围死褶2件</t>
  </si>
  <si>
    <t>8.后裤腰内有消失笔印5件</t>
  </si>
  <si>
    <t>共抽验50件，不良品20件以上，需要翻箱处理</t>
  </si>
  <si>
    <t>【整改的严重缺陷及整改复核时间】</t>
  </si>
  <si>
    <t>李波</t>
  </si>
  <si>
    <t>明灰，水手蓝</t>
  </si>
  <si>
    <t>+1+0</t>
  </si>
  <si>
    <t>+1+2</t>
  </si>
  <si>
    <t>+2</t>
  </si>
  <si>
    <t>+1</t>
  </si>
  <si>
    <t>-3-3</t>
  </si>
  <si>
    <t>-2</t>
  </si>
  <si>
    <t>-2.5</t>
  </si>
  <si>
    <t>-0.4-0.4</t>
  </si>
  <si>
    <t>-0.8</t>
  </si>
  <si>
    <t>-0.7</t>
  </si>
  <si>
    <t>+0.3+0</t>
  </si>
  <si>
    <t>-0.6</t>
  </si>
  <si>
    <t>+0.5+0</t>
  </si>
  <si>
    <t>-0.5-1</t>
  </si>
  <si>
    <t>-0.2</t>
  </si>
  <si>
    <t>-1.2-1</t>
  </si>
  <si>
    <t>-0.3</t>
  </si>
  <si>
    <t>-1.2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</si>
  <si>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</si>
  <si>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</si>
  <si>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</si>
  <si>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</si>
  <si>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</si>
  <si>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</si>
  <si>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</si>
  <si>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</si>
  <si>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</si>
  <si>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</si>
  <si>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</si>
  <si>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</si>
  <si>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</si>
  <si>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</si>
  <si>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</si>
  <si>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</si>
  <si>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</si>
  <si>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</si>
  <si>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</si>
  <si>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</si>
  <si>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</si>
  <si>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</si>
  <si>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</si>
  <si>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</si>
  <si>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</si>
  <si>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</si>
  <si>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</si>
  <si>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</si>
  <si>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</si>
  <si>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</si>
  <si>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</si>
  <si>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</si>
  <si>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</si>
  <si>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</si>
  <si>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</si>
  <si>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r>
      <t>②检验明细：</t>
    </r>
    <r>
      <rPr>
        <sz val="10"/>
        <rFont val="宋体"/>
        <charset val="134"/>
      </rPr>
      <t>水手蓝120/11件、130/11件、140/11件、150/11件、160/11件、170/11件</t>
    </r>
  </si>
  <si>
    <t xml:space="preserve">             明灰120/11件、130/11件、140/11件、150/11件、160/11件、170/11件</t>
  </si>
  <si>
    <t>情况说明：</t>
  </si>
  <si>
    <t xml:space="preserve">【问题点描述】  </t>
  </si>
  <si>
    <t>3/30尾期抽查齐色齐码132件</t>
  </si>
  <si>
    <t xml:space="preserve">1、线头不干净2件
</t>
  </si>
  <si>
    <t>2、脏污1件</t>
  </si>
  <si>
    <t>3、裤头折皱1件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</si>
  <si>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</si>
  <si>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</si>
  <si>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</si>
  <si>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</si>
  <si>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</si>
  <si>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</si>
  <si>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</si>
  <si>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</si>
  <si>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</si>
  <si>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周志刚</t>
  </si>
  <si>
    <t>包信俊</t>
  </si>
  <si>
    <t>明灰/水手蓝</t>
  </si>
  <si>
    <t>+0.5+1</t>
  </si>
  <si>
    <t>+1+0.5</t>
  </si>
  <si>
    <t>+0.5+1.2</t>
  </si>
  <si>
    <t>+0.5+0.6</t>
  </si>
  <si>
    <t>+1-0.5</t>
  </si>
  <si>
    <t>+0+0</t>
  </si>
  <si>
    <t>+2+0.8</t>
  </si>
  <si>
    <t>+2+1</t>
  </si>
  <si>
    <t>-1+1</t>
  </si>
  <si>
    <t>+0.5+0.5</t>
  </si>
  <si>
    <t>全松紧腰围 拉量</t>
  </si>
  <si>
    <t>+0+1</t>
  </si>
  <si>
    <t>-1-0.5</t>
  </si>
  <si>
    <t>+0-0.7</t>
  </si>
  <si>
    <t>+1+0.8</t>
  </si>
  <si>
    <t>-0.5-0.8</t>
  </si>
  <si>
    <t>+0-1</t>
  </si>
  <si>
    <t>-1-0.3</t>
  </si>
  <si>
    <t>+0-0.6</t>
  </si>
  <si>
    <t>+0-0.5</t>
  </si>
  <si>
    <t>+0.5-0.4</t>
  </si>
  <si>
    <t>+0.5-0.5</t>
  </si>
  <si>
    <t>+0.6+0.4</t>
  </si>
  <si>
    <t>+0.5-0.3</t>
  </si>
  <si>
    <t>-0.6-0.5</t>
  </si>
  <si>
    <t>脚口/2拉量</t>
  </si>
  <si>
    <t>+0+0.3</t>
  </si>
  <si>
    <t>+0.5+0.3</t>
  </si>
  <si>
    <t>+0+0.4</t>
  </si>
  <si>
    <t>-0.5-0.4</t>
  </si>
  <si>
    <t>-0.5+0.5</t>
  </si>
  <si>
    <t>-0.2-0.6</t>
  </si>
  <si>
    <t>-0.3-0.5</t>
  </si>
  <si>
    <t>-0.5-0.6</t>
  </si>
  <si>
    <t>-1-0.7</t>
  </si>
  <si>
    <t>-0.4-0.5</t>
  </si>
  <si>
    <t>+0-0.3</t>
  </si>
  <si>
    <t>-0.50.4</t>
  </si>
  <si>
    <t>-0.5-0.3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</si>
  <si>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</si>
  <si>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</si>
  <si>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</si>
  <si>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</si>
  <si>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</si>
  <si>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</si>
  <si>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</si>
  <si>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</si>
  <si>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</si>
  <si>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</si>
  <si>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</si>
  <si>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</si>
  <si>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</si>
  <si>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</si>
  <si>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</si>
  <si>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</si>
  <si>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</si>
  <si>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H28259</t>
  </si>
  <si>
    <t>针织横条布</t>
  </si>
  <si>
    <t>19SS明灰</t>
  </si>
  <si>
    <t>YES</t>
  </si>
  <si>
    <t>H28257</t>
  </si>
  <si>
    <t>18FW水手蓝</t>
  </si>
  <si>
    <t>制表时间：2023年11月10日</t>
  </si>
  <si>
    <t>测试人签名:周志刚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</si>
  <si>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</si>
  <si>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 xml:space="preserve"> 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</si>
  <si>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</si>
  <si>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</si>
  <si>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</si>
  <si>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</si>
  <si>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</si>
  <si>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</si>
  <si>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</si>
  <si>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</si>
  <si>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</si>
  <si>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</si>
  <si>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</si>
  <si>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</si>
  <si>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</si>
  <si>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</si>
  <si>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</si>
  <si>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</si>
  <si>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</si>
  <si>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</si>
  <si>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</si>
  <si>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</si>
  <si>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</si>
  <si>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</si>
  <si>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</si>
  <si>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</si>
  <si>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</si>
  <si>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</si>
  <si>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</si>
  <si>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</si>
  <si>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</si>
  <si>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</si>
  <si>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</si>
  <si>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</si>
  <si>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</si>
  <si>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</si>
  <si>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</si>
  <si>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</si>
  <si>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</si>
  <si>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</si>
  <si>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</si>
  <si>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</si>
  <si>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</si>
  <si>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</si>
  <si>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</si>
  <si>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</si>
  <si>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</si>
  <si>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左膝和口袋侧</t>
  </si>
  <si>
    <t>印花</t>
  </si>
  <si>
    <t>车缝标</t>
  </si>
  <si>
    <t>未脱色</t>
  </si>
  <si>
    <t>制表时间：2023年6月8日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</si>
  <si>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</si>
  <si>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</si>
  <si>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</si>
  <si>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</si>
  <si>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</si>
  <si>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</si>
  <si>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14FWSJ006-3.5CM</t>
  </si>
  <si>
    <t>白色</t>
  </si>
  <si>
    <t>G19SSZD104-0.8</t>
  </si>
  <si>
    <t>黑色</t>
  </si>
  <si>
    <t>锦湾</t>
  </si>
  <si>
    <t>G14FWSJ005-2CM</t>
  </si>
  <si>
    <t>QAMMAM83633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</si>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</sst>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8" borderId="81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82" applyNumberFormat="0" applyFill="0" applyAlignment="0" applyProtection="0">
      <alignment vertical="center"/>
    </xf>
    <xf numFmtId="0" fontId="41" fillId="0" borderId="82" applyNumberFormat="0" applyFill="0" applyAlignment="0" applyProtection="0">
      <alignment vertical="center"/>
    </xf>
    <xf numFmtId="0" fontId="42" fillId="0" borderId="8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9" borderId="84" applyNumberFormat="0" applyAlignment="0" applyProtection="0">
      <alignment vertical="center"/>
    </xf>
    <xf numFmtId="0" fontId="44" fillId="10" borderId="85" applyNumberFormat="0" applyAlignment="0" applyProtection="0">
      <alignment vertical="center"/>
    </xf>
    <xf numFmtId="0" fontId="45" fillId="10" borderId="84" applyNumberFormat="0" applyAlignment="0" applyProtection="0">
      <alignment vertical="center"/>
    </xf>
    <xf numFmtId="0" fontId="46" fillId="11" borderId="86" applyNumberFormat="0" applyAlignment="0" applyProtection="0">
      <alignment vertical="center"/>
    </xf>
    <xf numFmtId="0" fontId="47" fillId="0" borderId="87" applyNumberFormat="0" applyFill="0" applyAlignment="0" applyProtection="0">
      <alignment vertical="center"/>
    </xf>
    <xf numFmtId="0" fontId="48" fillId="0" borderId="88" applyNumberFormat="0" applyFill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5" fillId="0" borderId="0">
      <alignment vertical="center"/>
    </xf>
    <xf numFmtId="0" fontId="5" fillId="0" borderId="0">
      <alignment vertical="center"/>
    </xf>
  </cellStyleXfs>
  <cellXfs count="38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0" fillId="0" borderId="2" xfId="0" applyBorder="1"/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/>
    <xf numFmtId="0" fontId="0" fillId="0" borderId="6" xfId="0" applyBorder="1"/>
    <xf numFmtId="0" fontId="0" fillId="0" borderId="7" xfId="0" applyBorder="1"/>
    <xf numFmtId="0" fontId="8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2" xfId="0" applyFont="1" applyBorder="1"/>
    <xf numFmtId="0" fontId="6" fillId="0" borderId="7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3" fillId="3" borderId="0" xfId="50" applyFont="1" applyFill="1" applyAlignment="1">
      <alignment horizontal="center"/>
    </xf>
    <xf numFmtId="0" fontId="14" fillId="3" borderId="0" xfId="50" applyFont="1" applyFill="1" applyAlignment="1">
      <alignment horizontal="center"/>
    </xf>
    <xf numFmtId="0" fontId="13" fillId="3" borderId="9" xfId="49" applyFont="1" applyFill="1" applyBorder="1" applyAlignment="1">
      <alignment horizontal="left" vertical="center"/>
    </xf>
    <xf numFmtId="0" fontId="14" fillId="3" borderId="10" xfId="49" applyFont="1" applyFill="1" applyBorder="1" applyAlignment="1">
      <alignment horizontal="center" vertical="center"/>
    </xf>
    <xf numFmtId="0" fontId="13" fillId="3" borderId="10" xfId="49" applyFont="1" applyFill="1" applyBorder="1">
      <alignment vertical="center"/>
    </xf>
    <xf numFmtId="0" fontId="14" fillId="3" borderId="10" xfId="50" applyFont="1" applyFill="1" applyBorder="1" applyAlignment="1">
      <alignment horizontal="center"/>
    </xf>
    <xf numFmtId="0" fontId="13" fillId="3" borderId="11" xfId="50" applyFont="1" applyFill="1" applyBorder="1" applyAlignment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0" fontId="14" fillId="3" borderId="2" xfId="5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14" fillId="3" borderId="12" xfId="50" applyFont="1" applyFill="1" applyBorder="1"/>
    <xf numFmtId="49" fontId="14" fillId="3" borderId="13" xfId="50" applyNumberFormat="1" applyFont="1" applyFill="1" applyBorder="1" applyAlignment="1">
      <alignment horizontal="center"/>
    </xf>
    <xf numFmtId="49" fontId="14" fillId="3" borderId="13" xfId="50" applyNumberFormat="1" applyFont="1" applyFill="1" applyBorder="1" applyAlignment="1">
      <alignment horizontal="right"/>
    </xf>
    <xf numFmtId="49" fontId="14" fillId="3" borderId="13" xfId="50" applyNumberFormat="1" applyFont="1" applyFill="1" applyBorder="1" applyAlignment="1">
      <alignment horizontal="right" vertical="center"/>
    </xf>
    <xf numFmtId="0" fontId="14" fillId="3" borderId="13" xfId="50" applyFont="1" applyFill="1" applyBorder="1" applyAlignment="1">
      <alignment horizontal="center"/>
    </xf>
    <xf numFmtId="0" fontId="13" fillId="3" borderId="0" xfId="50" applyFont="1" applyFill="1"/>
    <xf numFmtId="0" fontId="14" fillId="3" borderId="0" xfId="50" applyFont="1" applyFill="1"/>
    <xf numFmtId="0" fontId="0" fillId="3" borderId="0" xfId="51" applyFont="1" applyFill="1">
      <alignment vertical="center"/>
    </xf>
    <xf numFmtId="0" fontId="13" fillId="3" borderId="10" xfId="49" applyFont="1" applyFill="1" applyBorder="1" applyAlignment="1">
      <alignment horizontal="left" vertical="center"/>
    </xf>
    <xf numFmtId="0" fontId="14" fillId="3" borderId="14" xfId="49" applyFont="1" applyFill="1" applyBorder="1" applyAlignment="1">
      <alignment horizontal="center" vertical="center"/>
    </xf>
    <xf numFmtId="0" fontId="13" fillId="3" borderId="15" xfId="50" applyFont="1" applyFill="1" applyBorder="1" applyAlignment="1">
      <alignment horizontal="center" vertical="center"/>
    </xf>
    <xf numFmtId="0" fontId="14" fillId="3" borderId="2" xfId="51" applyFont="1" applyFill="1" applyBorder="1" applyAlignment="1">
      <alignment horizontal="center" vertical="center"/>
    </xf>
    <xf numFmtId="49" fontId="14" fillId="3" borderId="2" xfId="51" applyNumberFormat="1" applyFont="1" applyFill="1" applyBorder="1" applyAlignment="1">
      <alignment horizontal="center" vertical="center"/>
    </xf>
    <xf numFmtId="49" fontId="14" fillId="3" borderId="16" xfId="51" applyNumberFormat="1" applyFont="1" applyFill="1" applyBorder="1" applyAlignment="1">
      <alignment horizontal="center" vertical="center"/>
    </xf>
    <xf numFmtId="49" fontId="14" fillId="3" borderId="5" xfId="51" applyNumberFormat="1" applyFont="1" applyFill="1" applyBorder="1" applyAlignment="1">
      <alignment horizontal="center" vertical="center"/>
    </xf>
    <xf numFmtId="49" fontId="14" fillId="3" borderId="15" xfId="51" applyNumberFormat="1" applyFont="1" applyFill="1" applyBorder="1" applyAlignment="1">
      <alignment horizontal="center" vertical="center"/>
    </xf>
    <xf numFmtId="49" fontId="14" fillId="3" borderId="13" xfId="51" applyNumberFormat="1" applyFont="1" applyFill="1" applyBorder="1" applyAlignment="1">
      <alignment horizontal="center" vertical="center"/>
    </xf>
    <xf numFmtId="49" fontId="14" fillId="3" borderId="17" xfId="50" applyNumberFormat="1" applyFont="1" applyFill="1" applyBorder="1" applyAlignment="1">
      <alignment horizontal="center"/>
    </xf>
    <xf numFmtId="14" fontId="13" fillId="3" borderId="0" xfId="50" applyNumberFormat="1" applyFont="1" applyFill="1"/>
    <xf numFmtId="0" fontId="17" fillId="0" borderId="0" xfId="49" applyAlignment="1">
      <alignment horizontal="left" vertical="center"/>
    </xf>
    <xf numFmtId="0" fontId="18" fillId="0" borderId="18" xfId="49" applyFont="1" applyBorder="1" applyAlignment="1">
      <alignment horizontal="center" vertical="top"/>
    </xf>
    <xf numFmtId="0" fontId="19" fillId="0" borderId="19" xfId="49" applyFont="1" applyBorder="1" applyAlignment="1">
      <alignment horizontal="left" vertical="center"/>
    </xf>
    <xf numFmtId="0" fontId="15" fillId="0" borderId="20" xfId="49" applyFont="1" applyBorder="1" applyAlignment="1">
      <alignment horizontal="center" vertical="center"/>
    </xf>
    <xf numFmtId="0" fontId="19" fillId="0" borderId="20" xfId="49" applyFont="1" applyBorder="1" applyAlignment="1">
      <alignment horizontal="center" vertical="center"/>
    </xf>
    <xf numFmtId="0" fontId="20" fillId="0" borderId="20" xfId="49" applyFont="1" applyBorder="1">
      <alignment vertical="center"/>
    </xf>
    <xf numFmtId="0" fontId="19" fillId="0" borderId="20" xfId="49" applyFont="1" applyBorder="1">
      <alignment vertical="center"/>
    </xf>
    <xf numFmtId="0" fontId="10" fillId="0" borderId="20" xfId="49" applyFont="1" applyBorder="1" applyAlignment="1">
      <alignment horizontal="center" vertical="center"/>
    </xf>
    <xf numFmtId="0" fontId="19" fillId="0" borderId="21" xfId="49" applyFont="1" applyBorder="1">
      <alignment vertical="center"/>
    </xf>
    <xf numFmtId="0" fontId="15" fillId="0" borderId="22" xfId="49" applyFont="1" applyBorder="1" applyAlignment="1">
      <alignment horizontal="center" vertical="center"/>
    </xf>
    <xf numFmtId="0" fontId="19" fillId="0" borderId="22" xfId="49" applyFont="1" applyBorder="1">
      <alignment vertical="center"/>
    </xf>
    <xf numFmtId="58" fontId="10" fillId="0" borderId="22" xfId="49" applyNumberFormat="1" applyFont="1" applyBorder="1" applyAlignment="1">
      <alignment horizontal="center" vertical="center"/>
    </xf>
    <xf numFmtId="0" fontId="10" fillId="0" borderId="22" xfId="49" applyFont="1" applyBorder="1" applyAlignment="1">
      <alignment horizontal="center" vertical="center"/>
    </xf>
    <xf numFmtId="0" fontId="19" fillId="0" borderId="22" xfId="49" applyFont="1" applyBorder="1" applyAlignment="1">
      <alignment horizontal="center" vertical="center"/>
    </xf>
    <xf numFmtId="0" fontId="19" fillId="0" borderId="21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9" fillId="0" borderId="23" xfId="49" applyFont="1" applyBorder="1">
      <alignment vertical="center"/>
    </xf>
    <xf numFmtId="0" fontId="15" fillId="0" borderId="24" xfId="49" applyFont="1" applyBorder="1" applyAlignment="1">
      <alignment horizontal="center" vertical="center"/>
    </xf>
    <xf numFmtId="0" fontId="19" fillId="0" borderId="24" xfId="49" applyFont="1" applyBorder="1">
      <alignment vertical="center"/>
    </xf>
    <xf numFmtId="0" fontId="10" fillId="0" borderId="24" xfId="49" applyFont="1" applyBorder="1">
      <alignment vertical="center"/>
    </xf>
    <xf numFmtId="0" fontId="10" fillId="0" borderId="24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10" fillId="0" borderId="0" xfId="49" applyFont="1">
      <alignment vertical="center"/>
    </xf>
    <xf numFmtId="0" fontId="10" fillId="0" borderId="0" xfId="49" applyFont="1" applyAlignment="1">
      <alignment horizontal="left" vertical="center"/>
    </xf>
    <xf numFmtId="0" fontId="19" fillId="0" borderId="19" xfId="49" applyFont="1" applyBorder="1">
      <alignment vertical="center"/>
    </xf>
    <xf numFmtId="0" fontId="10" fillId="0" borderId="25" xfId="49" applyFont="1" applyBorder="1" applyAlignment="1">
      <alignment horizontal="center" vertical="center"/>
    </xf>
    <xf numFmtId="0" fontId="10" fillId="0" borderId="26" xfId="49" applyFont="1" applyBorder="1" applyAlignment="1">
      <alignment horizontal="center" vertical="center"/>
    </xf>
    <xf numFmtId="0" fontId="10" fillId="0" borderId="22" xfId="49" applyFont="1" applyBorder="1" applyAlignment="1">
      <alignment horizontal="left" vertical="center"/>
    </xf>
    <xf numFmtId="0" fontId="10" fillId="0" borderId="22" xfId="49" applyFont="1" applyBorder="1">
      <alignment vertical="center"/>
    </xf>
    <xf numFmtId="0" fontId="10" fillId="0" borderId="27" xfId="49" applyFont="1" applyBorder="1" applyAlignment="1">
      <alignment horizontal="center" vertical="center"/>
    </xf>
    <xf numFmtId="0" fontId="10" fillId="0" borderId="28" xfId="49" applyFont="1" applyBorder="1" applyAlignment="1">
      <alignment horizontal="center" vertical="center"/>
    </xf>
    <xf numFmtId="0" fontId="16" fillId="0" borderId="29" xfId="49" applyFont="1" applyBorder="1" applyAlignment="1">
      <alignment horizontal="left" vertical="center"/>
    </xf>
    <xf numFmtId="0" fontId="16" fillId="0" borderId="28" xfId="49" applyFont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10" fillId="0" borderId="21" xfId="49" applyFont="1" applyBorder="1" applyAlignment="1">
      <alignment horizontal="left" vertical="center"/>
    </xf>
    <xf numFmtId="0" fontId="10" fillId="0" borderId="29" xfId="49" applyFont="1" applyBorder="1" applyAlignment="1">
      <alignment horizontal="left" vertical="center"/>
    </xf>
    <xf numFmtId="0" fontId="10" fillId="0" borderId="28" xfId="49" applyFont="1" applyBorder="1" applyAlignment="1">
      <alignment horizontal="left" vertical="center"/>
    </xf>
    <xf numFmtId="0" fontId="10" fillId="0" borderId="21" xfId="49" applyFont="1" applyBorder="1" applyAlignment="1">
      <alignment horizontal="left" vertical="center" wrapText="1"/>
    </xf>
    <xf numFmtId="0" fontId="10" fillId="0" borderId="22" xfId="49" applyFont="1" applyBorder="1" applyAlignment="1">
      <alignment horizontal="left" vertical="center" wrapText="1"/>
    </xf>
    <xf numFmtId="0" fontId="19" fillId="0" borderId="23" xfId="49" applyFont="1" applyBorder="1" applyAlignment="1">
      <alignment horizontal="left" vertical="center"/>
    </xf>
    <xf numFmtId="0" fontId="17" fillId="0" borderId="24" xfId="49" applyBorder="1" applyAlignment="1">
      <alignment horizontal="center" vertical="center"/>
    </xf>
    <xf numFmtId="0" fontId="19" fillId="0" borderId="30" xfId="49" applyFont="1" applyBorder="1" applyAlignment="1">
      <alignment horizontal="center" vertical="center"/>
    </xf>
    <xf numFmtId="0" fontId="19" fillId="0" borderId="31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0" fillId="0" borderId="29" xfId="49" applyFont="1" applyFill="1" applyBorder="1" applyAlignment="1">
      <alignment horizontal="left" vertical="center"/>
    </xf>
    <xf numFmtId="0" fontId="10" fillId="0" borderId="28" xfId="49" applyFont="1" applyFill="1" applyBorder="1" applyAlignment="1">
      <alignment horizontal="left" vertical="center"/>
    </xf>
    <xf numFmtId="0" fontId="10" fillId="0" borderId="29" xfId="49" applyFont="1" applyFill="1" applyBorder="1" applyAlignment="1">
      <alignment horizontal="left" vertical="center" wrapText="1"/>
    </xf>
    <xf numFmtId="0" fontId="10" fillId="0" borderId="28" xfId="49" applyFont="1" applyBorder="1" applyAlignment="1">
      <alignment horizontal="left" vertical="center"/>
    </xf>
    <xf numFmtId="0" fontId="10" fillId="0" borderId="29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10" fillId="0" borderId="32" xfId="49" applyFont="1" applyBorder="1" applyAlignment="1">
      <alignment horizontal="left" vertical="center"/>
    </xf>
    <xf numFmtId="0" fontId="10" fillId="0" borderId="33" xfId="49" applyFont="1" applyBorder="1" applyAlignment="1">
      <alignment horizontal="left" vertical="center"/>
    </xf>
    <xf numFmtId="0" fontId="16" fillId="0" borderId="19" xfId="49" applyFont="1" applyBorder="1" applyAlignment="1">
      <alignment horizontal="left" vertical="center"/>
    </xf>
    <xf numFmtId="0" fontId="16" fillId="0" borderId="20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0" fillId="0" borderId="24" xfId="49" applyFont="1" applyBorder="1" applyAlignment="1">
      <alignment horizontal="center" vertical="center"/>
    </xf>
    <xf numFmtId="58" fontId="10" fillId="0" borderId="24" xfId="49" applyNumberFormat="1" applyFont="1" applyBorder="1">
      <alignment vertical="center"/>
    </xf>
    <xf numFmtId="0" fontId="19" fillId="0" borderId="24" xfId="49" applyFont="1" applyBorder="1" applyAlignment="1">
      <alignment horizontal="center" vertical="center"/>
    </xf>
    <xf numFmtId="0" fontId="10" fillId="0" borderId="35" xfId="49" applyFont="1" applyBorder="1" applyAlignment="1">
      <alignment horizontal="center" vertical="center"/>
    </xf>
    <xf numFmtId="0" fontId="19" fillId="0" borderId="36" xfId="49" applyFont="1" applyBorder="1" applyAlignment="1">
      <alignment horizontal="center" vertical="center"/>
    </xf>
    <xf numFmtId="0" fontId="10" fillId="0" borderId="36" xfId="49" applyFont="1" applyBorder="1" applyAlignment="1">
      <alignment horizontal="left" vertical="center"/>
    </xf>
    <xf numFmtId="0" fontId="10" fillId="0" borderId="37" xfId="49" applyFont="1" applyBorder="1" applyAlignment="1">
      <alignment horizontal="left" vertical="center"/>
    </xf>
    <xf numFmtId="0" fontId="10" fillId="0" borderId="38" xfId="49" applyFont="1" applyBorder="1" applyAlignment="1">
      <alignment horizontal="center" vertical="center"/>
    </xf>
    <xf numFmtId="0" fontId="10" fillId="0" borderId="39" xfId="49" applyFont="1" applyBorder="1" applyAlignment="1">
      <alignment horizontal="center" vertical="center"/>
    </xf>
    <xf numFmtId="0" fontId="16" fillId="0" borderId="39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9" fillId="0" borderId="36" xfId="49" applyFont="1" applyBorder="1" applyAlignment="1">
      <alignment horizontal="left" vertical="center"/>
    </xf>
    <xf numFmtId="0" fontId="10" fillId="0" borderId="39" xfId="49" applyFont="1" applyBorder="1" applyAlignment="1">
      <alignment horizontal="left" vertical="center"/>
    </xf>
    <xf numFmtId="0" fontId="10" fillId="0" borderId="36" xfId="49" applyFont="1" applyBorder="1" applyAlignment="1">
      <alignment horizontal="left" vertical="center" wrapText="1"/>
    </xf>
    <xf numFmtId="0" fontId="17" fillId="0" borderId="37" xfId="49" applyBorder="1" applyAlignment="1">
      <alignment horizontal="center" vertical="center"/>
    </xf>
    <xf numFmtId="0" fontId="19" fillId="0" borderId="38" xfId="49" applyFont="1" applyBorder="1" applyAlignment="1">
      <alignment horizontal="left" vertical="center"/>
    </xf>
    <xf numFmtId="0" fontId="10" fillId="0" borderId="39" xfId="49" applyFont="1" applyFill="1" applyBorder="1" applyAlignment="1">
      <alignment horizontal="left" vertical="center"/>
    </xf>
    <xf numFmtId="0" fontId="10" fillId="0" borderId="39" xfId="49" applyFont="1" applyBorder="1" applyAlignment="1">
      <alignment horizontal="left" vertical="center"/>
    </xf>
    <xf numFmtId="0" fontId="10" fillId="0" borderId="40" xfId="49" applyFont="1" applyBorder="1" applyAlignment="1">
      <alignment horizontal="left" vertical="center"/>
    </xf>
    <xf numFmtId="0" fontId="16" fillId="0" borderId="35" xfId="49" applyFont="1" applyBorder="1" applyAlignment="1">
      <alignment horizontal="left" vertical="center"/>
    </xf>
    <xf numFmtId="0" fontId="10" fillId="0" borderId="37" xfId="49" applyFont="1" applyBorder="1" applyAlignment="1">
      <alignment horizontal="center" vertical="center"/>
    </xf>
    <xf numFmtId="0" fontId="22" fillId="3" borderId="2" xfId="51" applyFont="1" applyFill="1" applyBorder="1" applyAlignment="1">
      <alignment horizontal="center" vertical="center"/>
    </xf>
    <xf numFmtId="0" fontId="22" fillId="3" borderId="41" xfId="51" applyFont="1" applyFill="1" applyBorder="1" applyAlignment="1">
      <alignment horizontal="center" vertical="center"/>
    </xf>
    <xf numFmtId="49" fontId="22" fillId="3" borderId="2" xfId="51" applyNumberFormat="1" applyFont="1" applyFill="1" applyBorder="1" applyAlignment="1">
      <alignment horizontal="center" vertical="center"/>
    </xf>
    <xf numFmtId="49" fontId="22" fillId="3" borderId="16" xfId="51" applyNumberFormat="1" applyFont="1" applyFill="1" applyBorder="1" applyAlignment="1">
      <alignment horizontal="center" vertical="center"/>
    </xf>
    <xf numFmtId="49" fontId="23" fillId="3" borderId="2" xfId="51" applyNumberFormat="1" applyFont="1" applyFill="1" applyBorder="1" applyAlignment="1">
      <alignment horizontal="center" vertical="center"/>
    </xf>
    <xf numFmtId="49" fontId="23" fillId="3" borderId="5" xfId="51" applyNumberFormat="1" applyFont="1" applyFill="1" applyBorder="1" applyAlignment="1">
      <alignment horizontal="center" vertical="center"/>
    </xf>
    <xf numFmtId="49" fontId="23" fillId="3" borderId="15" xfId="51" applyNumberFormat="1" applyFont="1" applyFill="1" applyBorder="1" applyAlignment="1">
      <alignment horizontal="center" vertical="center"/>
    </xf>
    <xf numFmtId="49" fontId="22" fillId="3" borderId="5" xfId="51" applyNumberFormat="1" applyFont="1" applyFill="1" applyBorder="1" applyAlignment="1">
      <alignment horizontal="center" vertical="center"/>
    </xf>
    <xf numFmtId="49" fontId="22" fillId="3" borderId="15" xfId="51" applyNumberFormat="1" applyFont="1" applyFill="1" applyBorder="1" applyAlignment="1">
      <alignment horizontal="center" vertical="center"/>
    </xf>
    <xf numFmtId="0" fontId="24" fillId="0" borderId="18" xfId="49" applyFont="1" applyBorder="1" applyAlignment="1">
      <alignment horizontal="center" vertical="top"/>
    </xf>
    <xf numFmtId="0" fontId="21" fillId="0" borderId="42" xfId="49" applyFont="1" applyBorder="1" applyAlignment="1">
      <alignment horizontal="left" vertical="center"/>
    </xf>
    <xf numFmtId="0" fontId="15" fillId="0" borderId="43" xfId="49" applyFont="1" applyBorder="1" applyAlignment="1">
      <alignment horizontal="center" vertical="center"/>
    </xf>
    <xf numFmtId="0" fontId="21" fillId="0" borderId="43" xfId="49" applyFont="1" applyBorder="1" applyAlignment="1">
      <alignment horizontal="center" vertical="center"/>
    </xf>
    <xf numFmtId="0" fontId="16" fillId="0" borderId="43" xfId="49" applyFont="1" applyBorder="1" applyAlignment="1">
      <alignment horizontal="left" vertical="center"/>
    </xf>
    <xf numFmtId="0" fontId="16" fillId="0" borderId="19" xfId="49" applyFont="1" applyBorder="1" applyAlignment="1">
      <alignment horizontal="center" vertical="center"/>
    </xf>
    <xf numFmtId="0" fontId="16" fillId="0" borderId="20" xfId="49" applyFont="1" applyBorder="1" applyAlignment="1">
      <alignment horizontal="center" vertical="center"/>
    </xf>
    <xf numFmtId="0" fontId="16" fillId="0" borderId="35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1" fillId="0" borderId="35" xfId="49" applyFont="1" applyBorder="1" applyAlignment="1">
      <alignment horizontal="center" vertical="center"/>
    </xf>
    <xf numFmtId="0" fontId="16" fillId="0" borderId="21" xfId="49" applyFont="1" applyBorder="1" applyAlignment="1">
      <alignment horizontal="left" vertical="center"/>
    </xf>
    <xf numFmtId="0" fontId="15" fillId="0" borderId="22" xfId="49" applyFont="1" applyBorder="1" applyAlignment="1">
      <alignment horizontal="left" vertical="center"/>
    </xf>
    <xf numFmtId="0" fontId="15" fillId="0" borderId="36" xfId="49" applyFont="1" applyBorder="1" applyAlignment="1">
      <alignment horizontal="left" vertical="center"/>
    </xf>
    <xf numFmtId="0" fontId="16" fillId="0" borderId="22" xfId="49" applyFont="1" applyBorder="1" applyAlignment="1">
      <alignment horizontal="left" vertical="center"/>
    </xf>
    <xf numFmtId="14" fontId="15" fillId="0" borderId="22" xfId="49" applyNumberFormat="1" applyFont="1" applyBorder="1" applyAlignment="1">
      <alignment horizontal="center" vertical="center"/>
    </xf>
    <xf numFmtId="14" fontId="15" fillId="0" borderId="36" xfId="49" applyNumberFormat="1" applyFont="1" applyBorder="1" applyAlignment="1">
      <alignment horizontal="center" vertical="center"/>
    </xf>
    <xf numFmtId="0" fontId="16" fillId="0" borderId="21" xfId="49" applyFont="1" applyBorder="1">
      <alignment vertical="center"/>
    </xf>
    <xf numFmtId="0" fontId="15" fillId="0" borderId="36" xfId="49" applyFont="1" applyBorder="1" applyAlignment="1">
      <alignment horizontal="center" vertical="center"/>
    </xf>
    <xf numFmtId="0" fontId="15" fillId="0" borderId="22" xfId="49" applyFont="1" applyBorder="1">
      <alignment vertical="center"/>
    </xf>
    <xf numFmtId="0" fontId="15" fillId="0" borderId="36" xfId="49" applyFont="1" applyBorder="1">
      <alignment vertical="center"/>
    </xf>
    <xf numFmtId="0" fontId="16" fillId="0" borderId="21" xfId="49" applyFont="1" applyBorder="1" applyAlignment="1">
      <alignment horizontal="center" vertical="center"/>
    </xf>
    <xf numFmtId="0" fontId="15" fillId="0" borderId="27" xfId="49" applyFont="1" applyBorder="1" applyAlignment="1">
      <alignment horizontal="left" vertical="center"/>
    </xf>
    <xf numFmtId="0" fontId="15" fillId="0" borderId="39" xfId="49" applyFont="1" applyBorder="1" applyAlignment="1">
      <alignment horizontal="left" vertical="center"/>
    </xf>
    <xf numFmtId="0" fontId="15" fillId="0" borderId="21" xfId="49" applyFont="1" applyBorder="1" applyAlignment="1">
      <alignment horizontal="left" vertical="center"/>
    </xf>
    <xf numFmtId="0" fontId="16" fillId="0" borderId="23" xfId="49" applyFont="1" applyBorder="1" applyAlignment="1">
      <alignment horizontal="left" vertical="center"/>
    </xf>
    <xf numFmtId="0" fontId="15" fillId="0" borderId="37" xfId="49" applyFont="1" applyBorder="1" applyAlignment="1">
      <alignment horizontal="center" vertical="center"/>
    </xf>
    <xf numFmtId="0" fontId="16" fillId="0" borderId="24" xfId="49" applyFont="1" applyBorder="1" applyAlignment="1">
      <alignment horizontal="left" vertical="center"/>
    </xf>
    <xf numFmtId="14" fontId="15" fillId="0" borderId="24" xfId="49" applyNumberFormat="1" applyFont="1" applyBorder="1" applyAlignment="1">
      <alignment horizontal="center" vertical="center"/>
    </xf>
    <xf numFmtId="14" fontId="15" fillId="0" borderId="37" xfId="49" applyNumberFormat="1" applyFont="1" applyBorder="1" applyAlignment="1">
      <alignment horizontal="center" vertical="center"/>
    </xf>
    <xf numFmtId="0" fontId="15" fillId="0" borderId="23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16" fillId="0" borderId="19" xfId="49" applyFont="1" applyBorder="1">
      <alignment vertical="center"/>
    </xf>
    <xf numFmtId="0" fontId="17" fillId="0" borderId="20" xfId="49" applyBorder="1" applyAlignment="1">
      <alignment horizontal="left" vertical="center"/>
    </xf>
    <xf numFmtId="0" fontId="15" fillId="0" borderId="20" xfId="49" applyFont="1" applyBorder="1" applyAlignment="1">
      <alignment horizontal="left" vertical="center"/>
    </xf>
    <xf numFmtId="0" fontId="17" fillId="0" borderId="20" xfId="49" applyBorder="1">
      <alignment vertical="center"/>
    </xf>
    <xf numFmtId="0" fontId="16" fillId="0" borderId="20" xfId="49" applyFont="1" applyBorder="1">
      <alignment vertical="center"/>
    </xf>
    <xf numFmtId="0" fontId="17" fillId="0" borderId="22" xfId="49" applyBorder="1" applyAlignment="1">
      <alignment horizontal="left" vertical="center"/>
    </xf>
    <xf numFmtId="0" fontId="17" fillId="0" borderId="22" xfId="49" applyBorder="1">
      <alignment vertical="center"/>
    </xf>
    <xf numFmtId="0" fontId="16" fillId="0" borderId="22" xfId="49" applyFont="1" applyBorder="1">
      <alignment vertical="center"/>
    </xf>
    <xf numFmtId="0" fontId="16" fillId="0" borderId="0" xfId="49" applyFont="1" applyAlignment="1">
      <alignment horizontal="left" vertical="center"/>
    </xf>
    <xf numFmtId="0" fontId="10" fillId="0" borderId="19" xfId="49" applyFont="1" applyBorder="1" applyAlignment="1">
      <alignment horizontal="left" vertical="center"/>
    </xf>
    <xf numFmtId="0" fontId="10" fillId="0" borderId="20" xfId="49" applyFont="1" applyBorder="1" applyAlignment="1">
      <alignment horizontal="left" vertical="center"/>
    </xf>
    <xf numFmtId="0" fontId="10" fillId="0" borderId="34" xfId="49" applyFont="1" applyBorder="1" applyAlignment="1">
      <alignment horizontal="left" vertical="center"/>
    </xf>
    <xf numFmtId="0" fontId="10" fillId="0" borderId="27" xfId="49" applyFont="1" applyBorder="1" applyAlignment="1">
      <alignment horizontal="left" vertical="center"/>
    </xf>
    <xf numFmtId="0" fontId="15" fillId="0" borderId="24" xfId="49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6" fillId="0" borderId="23" xfId="49" applyFont="1" applyBorder="1" applyAlignment="1">
      <alignment horizontal="center" vertical="center"/>
    </xf>
    <xf numFmtId="0" fontId="16" fillId="0" borderId="24" xfId="49" applyFont="1" applyBorder="1" applyAlignment="1">
      <alignment horizontal="center" vertical="center"/>
    </xf>
    <xf numFmtId="0" fontId="16" fillId="0" borderId="22" xfId="49" applyFont="1" applyBorder="1" applyAlignment="1">
      <alignment horizontal="center" vertical="center"/>
    </xf>
    <xf numFmtId="0" fontId="16" fillId="0" borderId="32" xfId="49" applyFont="1" applyBorder="1" applyAlignment="1">
      <alignment horizontal="left" vertical="center"/>
    </xf>
    <xf numFmtId="0" fontId="16" fillId="0" borderId="33" xfId="49" applyFont="1" applyBorder="1" applyAlignment="1">
      <alignment horizontal="left" vertical="center"/>
    </xf>
    <xf numFmtId="0" fontId="25" fillId="0" borderId="31" xfId="49" applyFont="1" applyBorder="1" applyAlignment="1">
      <alignment horizontal="left" vertical="center"/>
    </xf>
    <xf numFmtId="0" fontId="15" fillId="0" borderId="26" xfId="49" applyFont="1" applyBorder="1" applyAlignment="1">
      <alignment horizontal="left" vertical="center"/>
    </xf>
    <xf numFmtId="0" fontId="25" fillId="0" borderId="29" xfId="49" applyFont="1" applyBorder="1" applyAlignment="1">
      <alignment horizontal="left" vertical="center"/>
    </xf>
    <xf numFmtId="0" fontId="15" fillId="0" borderId="28" xfId="49" applyFont="1" applyBorder="1" applyAlignment="1">
      <alignment horizontal="left" vertical="center"/>
    </xf>
    <xf numFmtId="0" fontId="26" fillId="4" borderId="29" xfId="49" applyFont="1" applyFill="1" applyBorder="1" applyAlignment="1">
      <alignment horizontal="left" vertical="center"/>
    </xf>
    <xf numFmtId="0" fontId="26" fillId="4" borderId="28" xfId="49" applyFont="1" applyFill="1" applyBorder="1" applyAlignment="1">
      <alignment horizontal="left" vertical="center"/>
    </xf>
    <xf numFmtId="0" fontId="15" fillId="0" borderId="29" xfId="49" applyFont="1" applyBorder="1" applyAlignment="1">
      <alignment horizontal="left" vertical="center"/>
    </xf>
    <xf numFmtId="0" fontId="21" fillId="0" borderId="44" xfId="49" applyFont="1" applyBorder="1">
      <alignment vertical="center"/>
    </xf>
    <xf numFmtId="0" fontId="15" fillId="0" borderId="45" xfId="49" applyFont="1" applyBorder="1" applyAlignment="1">
      <alignment horizontal="center" vertical="center"/>
    </xf>
    <xf numFmtId="0" fontId="21" fillId="0" borderId="45" xfId="49" applyFont="1" applyBorder="1">
      <alignment vertical="center"/>
    </xf>
    <xf numFmtId="0" fontId="15" fillId="0" borderId="45" xfId="49" applyFont="1" applyBorder="1">
      <alignment vertical="center"/>
    </xf>
    <xf numFmtId="58" fontId="17" fillId="0" borderId="45" xfId="49" applyNumberFormat="1" applyBorder="1">
      <alignment vertical="center"/>
    </xf>
    <xf numFmtId="0" fontId="21" fillId="0" borderId="45" xfId="49" applyFont="1" applyBorder="1" applyAlignment="1">
      <alignment horizontal="center" vertical="center"/>
    </xf>
    <xf numFmtId="0" fontId="21" fillId="0" borderId="46" xfId="49" applyFont="1" applyBorder="1" applyAlignment="1">
      <alignment horizontal="left" vertical="center"/>
    </xf>
    <xf numFmtId="0" fontId="21" fillId="0" borderId="45" xfId="49" applyFont="1" applyBorder="1" applyAlignment="1">
      <alignment horizontal="left" vertical="center"/>
    </xf>
    <xf numFmtId="0" fontId="21" fillId="0" borderId="47" xfId="49" applyFont="1" applyBorder="1" applyAlignment="1">
      <alignment horizontal="center" vertical="center"/>
    </xf>
    <xf numFmtId="0" fontId="21" fillId="0" borderId="48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1" fillId="0" borderId="24" xfId="49" applyFont="1" applyBorder="1" applyAlignment="1">
      <alignment horizontal="center" vertical="center"/>
    </xf>
    <xf numFmtId="0" fontId="27" fillId="0" borderId="45" xfId="49" applyFont="1" applyBorder="1">
      <alignment vertical="center"/>
    </xf>
    <xf numFmtId="58" fontId="21" fillId="0" borderId="45" xfId="49" applyNumberFormat="1" applyFont="1" applyBorder="1">
      <alignment vertical="center"/>
    </xf>
    <xf numFmtId="0" fontId="17" fillId="0" borderId="43" xfId="49" applyBorder="1" applyAlignment="1">
      <alignment horizontal="center" vertical="center"/>
    </xf>
    <xf numFmtId="0" fontId="17" fillId="0" borderId="49" xfId="49" applyBorder="1" applyAlignment="1">
      <alignment horizontal="center" vertical="center"/>
    </xf>
    <xf numFmtId="0" fontId="16" fillId="0" borderId="36" xfId="49" applyFont="1" applyBorder="1" applyAlignment="1">
      <alignment horizontal="center" vertical="center"/>
    </xf>
    <xf numFmtId="0" fontId="15" fillId="0" borderId="37" xfId="49" applyFont="1" applyBorder="1" applyAlignment="1">
      <alignment horizontal="left" vertical="center"/>
    </xf>
    <xf numFmtId="0" fontId="15" fillId="0" borderId="35" xfId="49" applyFont="1" applyBorder="1" applyAlignment="1">
      <alignment horizontal="left" vertical="center"/>
    </xf>
    <xf numFmtId="0" fontId="16" fillId="0" borderId="37" xfId="49" applyFont="1" applyBorder="1" applyAlignment="1">
      <alignment horizontal="left" vertical="center"/>
    </xf>
    <xf numFmtId="0" fontId="19" fillId="0" borderId="28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6" fillId="0" borderId="37" xfId="49" applyFont="1" applyBorder="1" applyAlignment="1">
      <alignment horizontal="center" vertical="center"/>
    </xf>
    <xf numFmtId="0" fontId="16" fillId="0" borderId="40" xfId="49" applyFont="1" applyBorder="1" applyAlignment="1">
      <alignment horizontal="left" vertical="center"/>
    </xf>
    <xf numFmtId="0" fontId="15" fillId="0" borderId="38" xfId="49" applyFont="1" applyBorder="1" applyAlignment="1">
      <alignment horizontal="left" vertical="center"/>
    </xf>
    <xf numFmtId="0" fontId="26" fillId="4" borderId="39" xfId="49" applyFont="1" applyFill="1" applyBorder="1" applyAlignment="1">
      <alignment horizontal="left" vertical="center"/>
    </xf>
    <xf numFmtId="0" fontId="15" fillId="0" borderId="50" xfId="49" applyFont="1" applyBorder="1" applyAlignment="1">
      <alignment horizontal="center" vertical="center"/>
    </xf>
    <xf numFmtId="0" fontId="21" fillId="0" borderId="51" xfId="49" applyFont="1" applyBorder="1" applyAlignment="1">
      <alignment horizontal="left" vertical="center"/>
    </xf>
    <xf numFmtId="0" fontId="21" fillId="0" borderId="52" xfId="49" applyFont="1" applyBorder="1" applyAlignment="1">
      <alignment horizontal="center" vertical="center"/>
    </xf>
    <xf numFmtId="0" fontId="21" fillId="0" borderId="37" xfId="49" applyFont="1" applyBorder="1" applyAlignment="1">
      <alignment horizontal="center" vertical="center"/>
    </xf>
    <xf numFmtId="0" fontId="17" fillId="0" borderId="45" xfId="49" applyBorder="1" applyAlignment="1">
      <alignment horizontal="center" vertical="center"/>
    </xf>
    <xf numFmtId="0" fontId="17" fillId="0" borderId="50" xfId="49" applyBorder="1" applyAlignment="1">
      <alignment horizontal="center" vertical="center"/>
    </xf>
    <xf numFmtId="0" fontId="14" fillId="3" borderId="53" xfId="50" applyFont="1" applyFill="1" applyBorder="1"/>
    <xf numFmtId="49" fontId="14" fillId="3" borderId="3" xfId="50" applyNumberFormat="1" applyFont="1" applyFill="1" applyBorder="1" applyAlignment="1">
      <alignment horizontal="center"/>
    </xf>
    <xf numFmtId="49" fontId="14" fillId="3" borderId="3" xfId="50" applyNumberFormat="1" applyFont="1" applyFill="1" applyBorder="1" applyAlignment="1">
      <alignment horizontal="right"/>
    </xf>
    <xf numFmtId="49" fontId="14" fillId="3" borderId="3" xfId="50" applyNumberFormat="1" applyFont="1" applyFill="1" applyBorder="1" applyAlignment="1">
      <alignment horizontal="right" vertical="center"/>
    </xf>
    <xf numFmtId="0" fontId="13" fillId="3" borderId="54" xfId="50" applyFont="1" applyFill="1" applyBorder="1"/>
    <xf numFmtId="0" fontId="14" fillId="3" borderId="54" xfId="50" applyFont="1" applyFill="1" applyBorder="1"/>
    <xf numFmtId="0" fontId="0" fillId="3" borderId="54" xfId="51" applyFont="1" applyFill="1" applyBorder="1">
      <alignment vertical="center"/>
    </xf>
    <xf numFmtId="0" fontId="14" fillId="3" borderId="2" xfId="50" applyFont="1" applyFill="1" applyBorder="1" applyAlignment="1">
      <alignment horizontal="center" vertical="center"/>
    </xf>
    <xf numFmtId="0" fontId="23" fillId="3" borderId="2" xfId="50" applyFont="1" applyFill="1" applyBorder="1" applyAlignment="1">
      <alignment horizontal="center" vertical="center"/>
    </xf>
    <xf numFmtId="0" fontId="14" fillId="3" borderId="41" xfId="50" applyFont="1" applyFill="1" applyBorder="1" applyAlignment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3" fillId="3" borderId="41" xfId="51" applyFont="1" applyFill="1" applyBorder="1" applyAlignment="1">
      <alignment horizontal="center" vertical="center"/>
    </xf>
    <xf numFmtId="49" fontId="13" fillId="3" borderId="2" xfId="51" applyNumberFormat="1" applyFont="1" applyFill="1" applyBorder="1" applyAlignment="1">
      <alignment horizontal="center" vertical="center"/>
    </xf>
    <xf numFmtId="49" fontId="13" fillId="3" borderId="16" xfId="51" applyNumberFormat="1" applyFont="1" applyFill="1" applyBorder="1" applyAlignment="1">
      <alignment horizontal="center" vertical="center"/>
    </xf>
    <xf numFmtId="49" fontId="14" fillId="3" borderId="55" xfId="51" applyNumberFormat="1" applyFont="1" applyFill="1" applyBorder="1" applyAlignment="1">
      <alignment horizontal="center" vertical="center"/>
    </xf>
    <xf numFmtId="49" fontId="13" fillId="3" borderId="5" xfId="51" applyNumberFormat="1" applyFont="1" applyFill="1" applyBorder="1" applyAlignment="1">
      <alignment horizontal="center" vertical="center"/>
    </xf>
    <xf numFmtId="49" fontId="13" fillId="3" borderId="15" xfId="51" applyNumberFormat="1" applyFont="1" applyFill="1" applyBorder="1" applyAlignment="1">
      <alignment horizontal="center" vertical="center"/>
    </xf>
    <xf numFmtId="49" fontId="14" fillId="3" borderId="56" xfId="51" applyNumberFormat="1" applyFont="1" applyFill="1" applyBorder="1" applyAlignment="1">
      <alignment horizontal="center" vertical="center"/>
    </xf>
    <xf numFmtId="49" fontId="14" fillId="3" borderId="57" xfId="51" applyNumberFormat="1" applyFont="1" applyFill="1" applyBorder="1" applyAlignment="1">
      <alignment horizontal="center" vertical="center"/>
    </xf>
    <xf numFmtId="49" fontId="14" fillId="3" borderId="58" xfId="50" applyNumberFormat="1" applyFont="1" applyFill="1" applyBorder="1" applyAlignment="1">
      <alignment horizontal="center"/>
    </xf>
    <xf numFmtId="49" fontId="14" fillId="3" borderId="59" xfId="50" applyNumberFormat="1" applyFont="1" applyFill="1" applyBorder="1" applyAlignment="1">
      <alignment horizontal="center"/>
    </xf>
    <xf numFmtId="49" fontId="23" fillId="3" borderId="60" xfId="51" applyNumberFormat="1" applyFont="1" applyFill="1" applyBorder="1" applyAlignment="1">
      <alignment horizontal="center" vertical="center"/>
    </xf>
    <xf numFmtId="49" fontId="14" fillId="3" borderId="61" xfId="50" applyNumberFormat="1" applyFont="1" applyFill="1" applyBorder="1" applyAlignment="1">
      <alignment horizontal="center"/>
    </xf>
    <xf numFmtId="49" fontId="14" fillId="3" borderId="62" xfId="50" applyNumberFormat="1" applyFont="1" applyFill="1" applyBorder="1" applyAlignment="1">
      <alignment horizontal="center"/>
    </xf>
    <xf numFmtId="0" fontId="28" fillId="0" borderId="18" xfId="49" applyFont="1" applyBorder="1" applyAlignment="1">
      <alignment horizontal="center" vertical="top"/>
    </xf>
    <xf numFmtId="0" fontId="16" fillId="0" borderId="23" xfId="49" applyFont="1" applyBorder="1">
      <alignment vertical="center"/>
    </xf>
    <xf numFmtId="0" fontId="16" fillId="0" borderId="63" xfId="49" applyFont="1" applyBorder="1" applyAlignment="1">
      <alignment horizontal="left" vertical="center"/>
    </xf>
    <xf numFmtId="0" fontId="16" fillId="0" borderId="30" xfId="49" applyFont="1" applyBorder="1" applyAlignment="1">
      <alignment horizontal="left" vertical="center"/>
    </xf>
    <xf numFmtId="0" fontId="16" fillId="0" borderId="47" xfId="49" applyFont="1" applyBorder="1">
      <alignment vertical="center"/>
    </xf>
    <xf numFmtId="0" fontId="17" fillId="0" borderId="48" xfId="49" applyBorder="1" applyAlignment="1">
      <alignment horizontal="left" vertical="center"/>
    </xf>
    <xf numFmtId="0" fontId="15" fillId="0" borderId="48" xfId="49" applyFont="1" applyBorder="1" applyAlignment="1">
      <alignment horizontal="left" vertical="center"/>
    </xf>
    <xf numFmtId="0" fontId="17" fillId="0" borderId="48" xfId="49" applyBorder="1">
      <alignment vertical="center"/>
    </xf>
    <xf numFmtId="0" fontId="16" fillId="0" borderId="48" xfId="49" applyFont="1" applyBorder="1">
      <alignment vertical="center"/>
    </xf>
    <xf numFmtId="0" fontId="16" fillId="0" borderId="47" xfId="49" applyFont="1" applyBorder="1" applyAlignment="1">
      <alignment horizontal="center" vertical="center"/>
    </xf>
    <xf numFmtId="0" fontId="15" fillId="0" borderId="48" xfId="49" applyFont="1" applyBorder="1" applyAlignment="1">
      <alignment horizontal="center" vertical="center"/>
    </xf>
    <xf numFmtId="0" fontId="16" fillId="0" borderId="48" xfId="49" applyFont="1" applyBorder="1" applyAlignment="1">
      <alignment horizontal="center" vertical="center"/>
    </xf>
    <xf numFmtId="0" fontId="17" fillId="0" borderId="48" xfId="49" applyBorder="1" applyAlignment="1">
      <alignment horizontal="center" vertical="center"/>
    </xf>
    <xf numFmtId="0" fontId="17" fillId="0" borderId="22" xfId="49" applyBorder="1" applyAlignment="1">
      <alignment horizontal="center" vertical="center"/>
    </xf>
    <xf numFmtId="0" fontId="16" fillId="0" borderId="32" xfId="49" applyFont="1" applyBorder="1" applyAlignment="1">
      <alignment horizontal="left" vertical="center" wrapText="1"/>
    </xf>
    <xf numFmtId="0" fontId="16" fillId="0" borderId="33" xfId="49" applyFont="1" applyBorder="1" applyAlignment="1">
      <alignment horizontal="left" vertical="center" wrapText="1"/>
    </xf>
    <xf numFmtId="0" fontId="16" fillId="0" borderId="47" xfId="49" applyFont="1" applyBorder="1" applyAlignment="1">
      <alignment horizontal="left" vertical="center"/>
    </xf>
    <xf numFmtId="0" fontId="16" fillId="0" borderId="48" xfId="49" applyFont="1" applyBorder="1" applyAlignment="1">
      <alignment horizontal="left" vertical="center"/>
    </xf>
    <xf numFmtId="0" fontId="29" fillId="0" borderId="64" xfId="49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9" fontId="15" fillId="0" borderId="22" xfId="49" applyNumberFormat="1" applyFont="1" applyBorder="1" applyAlignment="1">
      <alignment horizontal="center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9" fontId="15" fillId="0" borderId="31" xfId="49" applyNumberFormat="1" applyFont="1" applyBorder="1" applyAlignment="1">
      <alignment horizontal="left" vertical="center"/>
    </xf>
    <xf numFmtId="9" fontId="15" fillId="0" borderId="26" xfId="49" applyNumberFormat="1" applyFont="1" applyBorder="1" applyAlignment="1">
      <alignment horizontal="left" vertical="center"/>
    </xf>
    <xf numFmtId="9" fontId="15" fillId="0" borderId="32" xfId="49" applyNumberFormat="1" applyFont="1" applyBorder="1" applyAlignment="1">
      <alignment horizontal="left" vertical="center"/>
    </xf>
    <xf numFmtId="9" fontId="15" fillId="0" borderId="33" xfId="49" applyNumberFormat="1" applyFont="1" applyBorder="1" applyAlignment="1">
      <alignment horizontal="left" vertical="center"/>
    </xf>
    <xf numFmtId="0" fontId="19" fillId="0" borderId="47" xfId="49" applyFont="1" applyBorder="1" applyAlignment="1">
      <alignment horizontal="left" vertical="center"/>
    </xf>
    <xf numFmtId="0" fontId="19" fillId="0" borderId="48" xfId="49" applyFont="1" applyBorder="1" applyAlignment="1">
      <alignment horizontal="left" vertical="center"/>
    </xf>
    <xf numFmtId="0" fontId="19" fillId="0" borderId="65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15" fillId="0" borderId="66" xfId="49" applyFont="1" applyBorder="1" applyAlignment="1">
      <alignment horizontal="left" vertical="center"/>
    </xf>
    <xf numFmtId="0" fontId="15" fillId="0" borderId="67" xfId="49" applyFont="1" applyBorder="1" applyAlignment="1">
      <alignment horizontal="left" vertical="center"/>
    </xf>
    <xf numFmtId="0" fontId="21" fillId="0" borderId="42" xfId="49" applyFont="1" applyBorder="1">
      <alignment vertical="center"/>
    </xf>
    <xf numFmtId="0" fontId="30" fillId="0" borderId="45" xfId="49" applyFont="1" applyBorder="1" applyAlignment="1">
      <alignment horizontal="center" vertical="center"/>
    </xf>
    <xf numFmtId="0" fontId="21" fillId="0" borderId="43" xfId="49" applyFont="1" applyBorder="1">
      <alignment vertical="center"/>
    </xf>
    <xf numFmtId="0" fontId="15" fillId="0" borderId="68" xfId="49" applyFont="1" applyBorder="1">
      <alignment vertical="center"/>
    </xf>
    <xf numFmtId="0" fontId="21" fillId="0" borderId="68" xfId="49" applyFont="1" applyBorder="1">
      <alignment vertical="center"/>
    </xf>
    <xf numFmtId="58" fontId="17" fillId="0" borderId="43" xfId="49" applyNumberFormat="1" applyBorder="1">
      <alignment vertical="center"/>
    </xf>
    <xf numFmtId="0" fontId="21" fillId="0" borderId="30" xfId="49" applyFont="1" applyBorder="1" applyAlignment="1">
      <alignment horizontal="center" vertical="center"/>
    </xf>
    <xf numFmtId="0" fontId="15" fillId="0" borderId="63" xfId="49" applyFont="1" applyBorder="1" applyAlignment="1">
      <alignment horizontal="left" vertical="center"/>
    </xf>
    <xf numFmtId="0" fontId="15" fillId="0" borderId="30" xfId="49" applyFont="1" applyBorder="1" applyAlignment="1">
      <alignment horizontal="left" vertical="center"/>
    </xf>
    <xf numFmtId="0" fontId="17" fillId="0" borderId="68" xfId="49" applyBorder="1">
      <alignment vertical="center"/>
    </xf>
    <xf numFmtId="0" fontId="16" fillId="0" borderId="69" xfId="49" applyFont="1" applyBorder="1" applyAlignment="1">
      <alignment horizontal="left" vertical="center"/>
    </xf>
    <xf numFmtId="0" fontId="15" fillId="0" borderId="52" xfId="49" applyFont="1" applyBorder="1" applyAlignment="1">
      <alignment horizontal="left" vertical="center"/>
    </xf>
    <xf numFmtId="0" fontId="16" fillId="0" borderId="0" xfId="49" applyFont="1">
      <alignment vertical="center"/>
    </xf>
    <xf numFmtId="0" fontId="16" fillId="0" borderId="40" xfId="49" applyFont="1" applyBorder="1" applyAlignment="1">
      <alignment horizontal="left" vertical="center" wrapText="1"/>
    </xf>
    <xf numFmtId="0" fontId="16" fillId="0" borderId="52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 wrapText="1"/>
    </xf>
    <xf numFmtId="0" fontId="20" fillId="0" borderId="36" xfId="49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9" fontId="15" fillId="0" borderId="38" xfId="49" applyNumberFormat="1" applyFont="1" applyBorder="1" applyAlignment="1">
      <alignment horizontal="left" vertical="center"/>
    </xf>
    <xf numFmtId="9" fontId="15" fillId="0" borderId="40" xfId="49" applyNumberFormat="1" applyFont="1" applyBorder="1" applyAlignment="1">
      <alignment horizontal="left" vertical="center"/>
    </xf>
    <xf numFmtId="0" fontId="19" fillId="0" borderId="52" xfId="49" applyFont="1" applyBorder="1" applyAlignment="1">
      <alignment horizontal="left" vertical="center"/>
    </xf>
    <xf numFmtId="0" fontId="19" fillId="0" borderId="40" xfId="49" applyFont="1" applyBorder="1" applyAlignment="1">
      <alignment horizontal="left" vertical="center"/>
    </xf>
    <xf numFmtId="0" fontId="15" fillId="0" borderId="70" xfId="49" applyFont="1" applyBorder="1" applyAlignment="1">
      <alignment horizontal="left" vertical="center"/>
    </xf>
    <xf numFmtId="0" fontId="21" fillId="0" borderId="71" xfId="49" applyFont="1" applyBorder="1" applyAlignment="1">
      <alignment horizontal="center" vertical="center"/>
    </xf>
    <xf numFmtId="0" fontId="15" fillId="0" borderId="68" xfId="49" applyFont="1" applyBorder="1" applyAlignment="1">
      <alignment horizontal="center" vertical="center"/>
    </xf>
    <xf numFmtId="0" fontId="15" fillId="0" borderId="69" xfId="49" applyFont="1" applyBorder="1" applyAlignment="1">
      <alignment horizontal="center" vertical="center"/>
    </xf>
    <xf numFmtId="0" fontId="15" fillId="0" borderId="69" xfId="49" applyFont="1" applyBorder="1" applyAlignment="1">
      <alignment horizontal="left" vertical="center"/>
    </xf>
    <xf numFmtId="0" fontId="31" fillId="0" borderId="72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32" fillId="0" borderId="74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2" xfId="0" applyFont="1" applyFill="1" applyBorder="1"/>
    <xf numFmtId="0" fontId="0" fillId="0" borderId="74" xfId="0" applyBorder="1"/>
    <xf numFmtId="0" fontId="0" fillId="5" borderId="2" xfId="0" applyFill="1" applyBorder="1"/>
    <xf numFmtId="0" fontId="0" fillId="0" borderId="75" xfId="0" applyBorder="1"/>
    <xf numFmtId="0" fontId="0" fillId="0" borderId="76" xfId="0" applyBorder="1"/>
    <xf numFmtId="0" fontId="0" fillId="5" borderId="76" xfId="0" applyFill="1" applyBorder="1"/>
    <xf numFmtId="0" fontId="0" fillId="6" borderId="0" xfId="0" applyFill="1"/>
    <xf numFmtId="0" fontId="31" fillId="0" borderId="77" xfId="0" applyFont="1" applyBorder="1" applyAlignment="1">
      <alignment horizontal="center" vertical="center" wrapText="1"/>
    </xf>
    <xf numFmtId="0" fontId="32" fillId="0" borderId="78" xfId="0" applyFont="1" applyBorder="1" applyAlignment="1">
      <alignment horizontal="center" vertical="center"/>
    </xf>
    <xf numFmtId="0" fontId="32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077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0859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14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0774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336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8859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52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240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5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431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87642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526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085975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38175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191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47725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47725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3867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3867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14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150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150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149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6959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05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15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05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150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24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05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05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150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05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150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05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150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431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3933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5875"/>
              <a:ext cx="3905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3933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3933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0283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0507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43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28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0980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098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0977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0980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5267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02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097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1922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1922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1922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148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43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09800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338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29552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0507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4312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0505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561975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82775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561975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82775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zoomScalePageLayoutView="120" workbookViewId="0">
      <selection activeCell="C13" sqref="C13"/>
    </sheetView>
  </sheetViews>
  <sheetFormatPr defaultColWidth="11" defaultRowHeight="14.25" outlineLevelCol="1"/>
  <cols>
    <col min="1" max="1" width="5.5" customWidth="1"/>
    <col min="2" max="2" width="96.375" style="381" customWidth="1"/>
    <col min="3" max="3" width="10.125" customWidth="1"/>
  </cols>
  <sheetData>
    <row r="1" ht="21" customHeight="1" spans="1:2">
      <c r="A1" s="382"/>
      <c r="B1" s="383" t="s">
        <v>0</v>
      </c>
    </row>
    <row r="2" spans="1:2">
      <c r="A2" s="13">
        <v>1</v>
      </c>
      <c r="B2" s="384" t="s">
        <v>1</v>
      </c>
    </row>
    <row r="3" spans="1:2">
      <c r="A3" s="13">
        <v>2</v>
      </c>
      <c r="B3" s="384" t="s">
        <v>2</v>
      </c>
    </row>
    <row r="4" spans="1:2">
      <c r="A4" s="13">
        <v>3</v>
      </c>
      <c r="B4" s="384" t="s">
        <v>3</v>
      </c>
    </row>
    <row r="5" spans="1:2">
      <c r="A5" s="13">
        <v>4</v>
      </c>
      <c r="B5" s="384" t="s">
        <v>4</v>
      </c>
    </row>
    <row r="6" spans="1:2">
      <c r="A6" s="13">
        <v>5</v>
      </c>
      <c r="B6" s="384" t="s">
        <v>5</v>
      </c>
    </row>
    <row r="7" ht="13.5" customHeight="1" spans="1:2">
      <c r="A7" s="13">
        <v>6</v>
      </c>
      <c r="B7" s="384" t="s">
        <v>6</v>
      </c>
    </row>
    <row r="8" s="380" customFormat="1" ht="15" customHeight="1" spans="1:2">
      <c r="A8" s="385">
        <v>7</v>
      </c>
      <c r="B8" s="386" t="s">
        <v>7</v>
      </c>
    </row>
    <row r="9" spans="1:2">
      <c r="A9" s="13"/>
      <c r="B9" s="384"/>
    </row>
    <row r="10" ht="18.95" customHeight="1" spans="1:2">
      <c r="A10" s="382"/>
      <c r="B10" s="387" t="s">
        <v>8</v>
      </c>
    </row>
    <row r="11" ht="15.95" customHeight="1" spans="1:2">
      <c r="A11" s="13">
        <v>1</v>
      </c>
      <c r="B11" s="388" t="s">
        <v>9</v>
      </c>
    </row>
    <row r="12" spans="1:2">
      <c r="A12" s="13">
        <v>2</v>
      </c>
      <c r="B12" s="384" t="s">
        <v>10</v>
      </c>
    </row>
    <row r="13" spans="1:2">
      <c r="A13" s="13">
        <v>3</v>
      </c>
      <c r="B13" s="386" t="s">
        <v>11</v>
      </c>
    </row>
    <row r="14" spans="1:2">
      <c r="A14" s="13">
        <v>4</v>
      </c>
      <c r="B14" s="384" t="s">
        <v>12</v>
      </c>
    </row>
    <row r="15" spans="1:2">
      <c r="A15" s="13">
        <v>5</v>
      </c>
      <c r="B15" s="384" t="s">
        <v>13</v>
      </c>
    </row>
    <row r="16" spans="1:2">
      <c r="A16" s="13">
        <v>6</v>
      </c>
      <c r="B16" s="384" t="s">
        <v>14</v>
      </c>
    </row>
    <row r="17" spans="1:2">
      <c r="A17" s="13">
        <v>7</v>
      </c>
      <c r="B17" s="384" t="s">
        <v>15</v>
      </c>
    </row>
    <row r="18" spans="1:2">
      <c r="A18" s="13"/>
      <c r="B18" s="384"/>
    </row>
    <row r="19" ht="20.25" spans="1:2">
      <c r="A19" s="382"/>
      <c r="B19" s="383" t="s">
        <v>16</v>
      </c>
    </row>
    <row r="20" spans="1:2">
      <c r="A20" s="13">
        <v>1</v>
      </c>
      <c r="B20" s="384" t="s">
        <v>17</v>
      </c>
    </row>
    <row r="21" spans="1:2">
      <c r="A21" s="13">
        <v>2</v>
      </c>
      <c r="B21" s="384" t="s">
        <v>18</v>
      </c>
    </row>
    <row r="22" spans="1:2">
      <c r="A22" s="13">
        <v>3</v>
      </c>
      <c r="B22" s="384" t="s">
        <v>19</v>
      </c>
    </row>
    <row r="23" spans="1:2">
      <c r="A23" s="13">
        <v>4</v>
      </c>
      <c r="B23" s="384" t="s">
        <v>20</v>
      </c>
    </row>
    <row r="24" spans="1:2">
      <c r="A24" s="13">
        <v>5</v>
      </c>
      <c r="B24" s="384" t="s">
        <v>21</v>
      </c>
    </row>
    <row r="25" spans="1:2">
      <c r="A25" s="13">
        <v>6</v>
      </c>
      <c r="B25" s="384" t="s">
        <v>22</v>
      </c>
    </row>
    <row r="26" spans="1:2">
      <c r="A26" s="13">
        <v>7</v>
      </c>
      <c r="B26" s="384" t="s">
        <v>23</v>
      </c>
    </row>
    <row r="27" spans="1:2">
      <c r="A27" s="13"/>
      <c r="B27" s="384"/>
    </row>
    <row r="28" ht="20.25" spans="1:2">
      <c r="A28" s="382"/>
      <c r="B28" s="383" t="s">
        <v>24</v>
      </c>
    </row>
    <row r="29" spans="1:2">
      <c r="A29" s="13">
        <v>1</v>
      </c>
      <c r="B29" s="384" t="s">
        <v>25</v>
      </c>
    </row>
    <row r="30" spans="1:2">
      <c r="A30" s="13">
        <v>2</v>
      </c>
      <c r="B30" s="384" t="s">
        <v>26</v>
      </c>
    </row>
    <row r="31" spans="1:2">
      <c r="A31" s="13">
        <v>3</v>
      </c>
      <c r="B31" s="384" t="s">
        <v>27</v>
      </c>
    </row>
    <row r="32" spans="1:2">
      <c r="A32" s="13">
        <v>4</v>
      </c>
      <c r="B32" s="384" t="s">
        <v>28</v>
      </c>
    </row>
    <row r="33" spans="1:2">
      <c r="A33" s="13">
        <v>5</v>
      </c>
      <c r="B33" s="384" t="s">
        <v>29</v>
      </c>
    </row>
    <row r="34" spans="1:2">
      <c r="A34" s="13">
        <v>6</v>
      </c>
      <c r="B34" s="384" t="s">
        <v>30</v>
      </c>
    </row>
    <row r="35" spans="1:2">
      <c r="A35" s="13">
        <v>7</v>
      </c>
      <c r="B35" s="384" t="s">
        <v>31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zoomScalePageLayoutView="125" workbookViewId="0">
      <selection activeCell="J26" sqref="J26"/>
    </sheetView>
  </sheetViews>
  <sheetFormatPr defaultColWidth="9" defaultRowHeight="14.25" outlineLevelRow="6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ht="29.25" spans="1:13">
      <c r="A1" s="4" t="s">
        <v>325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6.5" spans="1:13">
      <c r="A2" s="5" t="s">
        <v>299</v>
      </c>
      <c r="B2" s="6" t="s">
        <v>304</v>
      </c>
      <c r="C2" s="6" t="s">
        <v>300</v>
      </c>
      <c r="D2" s="6" t="s">
        <v>301</v>
      </c>
      <c r="E2" s="6" t="s">
        <v>302</v>
      </c>
      <c r="F2" s="6" t="s">
        <v>303</v>
      </c>
      <c r="G2" s="5" t="s">
        <v>326</v>
      </c>
      <c r="H2" s="5"/>
      <c r="I2" s="5" t="s">
        <v>327</v>
      </c>
      <c r="J2" s="5"/>
      <c r="K2" s="7" t="s">
        <v>328</v>
      </c>
      <c r="L2" s="57" t="s">
        <v>329</v>
      </c>
      <c r="M2" s="20" t="s">
        <v>330</v>
      </c>
    </row>
    <row r="3" s="1" customFormat="1" ht="16.5" spans="1:13">
      <c r="A3" s="5"/>
      <c r="B3" s="8"/>
      <c r="C3" s="8"/>
      <c r="D3" s="8"/>
      <c r="E3" s="8"/>
      <c r="F3" s="8"/>
      <c r="G3" s="5" t="s">
        <v>331</v>
      </c>
      <c r="H3" s="5" t="s">
        <v>332</v>
      </c>
      <c r="I3" s="5" t="s">
        <v>331</v>
      </c>
      <c r="J3" s="5" t="s">
        <v>332</v>
      </c>
      <c r="K3" s="9"/>
      <c r="L3" s="58"/>
      <c r="M3" s="21"/>
    </row>
    <row r="4" spans="1:13">
      <c r="A4" s="25">
        <v>1</v>
      </c>
      <c r="B4" s="27" t="s">
        <v>53</v>
      </c>
      <c r="C4" s="24"/>
      <c r="D4" s="25" t="s">
        <v>316</v>
      </c>
      <c r="E4" s="25" t="s">
        <v>317</v>
      </c>
      <c r="F4" s="26" t="s">
        <v>60</v>
      </c>
      <c r="G4" s="27">
        <v>0</v>
      </c>
      <c r="H4" s="27">
        <v>0</v>
      </c>
      <c r="I4" s="27">
        <v>0</v>
      </c>
      <c r="J4" s="27">
        <v>0.4</v>
      </c>
      <c r="K4" s="27"/>
      <c r="L4" s="27"/>
      <c r="M4" s="27" t="s">
        <v>318</v>
      </c>
    </row>
    <row r="5" spans="1:13">
      <c r="A5" s="25">
        <v>2</v>
      </c>
      <c r="B5" s="27" t="s">
        <v>53</v>
      </c>
      <c r="C5" s="27" t="s">
        <v>319</v>
      </c>
      <c r="D5" s="25" t="s">
        <v>316</v>
      </c>
      <c r="E5" s="25" t="s">
        <v>320</v>
      </c>
      <c r="F5" s="26" t="s">
        <v>60</v>
      </c>
      <c r="G5" s="27">
        <v>0.4</v>
      </c>
      <c r="H5" s="27">
        <v>0.4</v>
      </c>
      <c r="I5" s="27">
        <v>0</v>
      </c>
      <c r="J5" s="27">
        <v>1</v>
      </c>
      <c r="K5" s="59"/>
      <c r="L5" s="59"/>
      <c r="M5" s="60"/>
    </row>
    <row r="6" s="3" customFormat="1" spans="1:13">
      <c r="A6" s="51" t="s">
        <v>321</v>
      </c>
      <c r="B6" s="52"/>
      <c r="C6" s="52"/>
      <c r="D6" s="52"/>
      <c r="E6" s="53"/>
      <c r="F6" s="54"/>
      <c r="G6" s="55"/>
      <c r="H6" s="51" t="s">
        <v>333</v>
      </c>
      <c r="I6" s="52"/>
      <c r="J6" s="52"/>
      <c r="K6" s="53"/>
      <c r="L6" s="61"/>
      <c r="M6" s="62"/>
    </row>
    <row r="7" ht="16.5" spans="1:13">
      <c r="A7" s="18" t="s">
        <v>334</v>
      </c>
      <c r="B7" s="56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</sheetData>
  <mergeCells count="17">
    <mergeCell ref="A1:M1"/>
    <mergeCell ref="G2:H2"/>
    <mergeCell ref="I2:J2"/>
    <mergeCell ref="A6:E6"/>
    <mergeCell ref="F6:G6"/>
    <mergeCell ref="H6:K6"/>
    <mergeCell ref="L6:M6"/>
    <mergeCell ref="A7:M7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1:M3 M6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75" zoomScaleNormal="75" zoomScalePageLayoutView="125" topLeftCell="F1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4" t="s">
        <v>335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15.95" customHeight="1" spans="1:23">
      <c r="A2" s="6" t="s">
        <v>336</v>
      </c>
      <c r="B2" s="6" t="s">
        <v>304</v>
      </c>
      <c r="C2" s="6" t="s">
        <v>300</v>
      </c>
      <c r="D2" s="6" t="s">
        <v>301</v>
      </c>
      <c r="E2" s="6" t="s">
        <v>302</v>
      </c>
      <c r="F2" s="6" t="s">
        <v>303</v>
      </c>
      <c r="G2" s="41" t="s">
        <v>337</v>
      </c>
      <c r="H2" s="42"/>
      <c r="I2" s="49"/>
      <c r="J2" s="41" t="s">
        <v>338</v>
      </c>
      <c r="K2" s="42"/>
      <c r="L2" s="49"/>
      <c r="M2" s="41" t="s">
        <v>339</v>
      </c>
      <c r="N2" s="42"/>
      <c r="O2" s="49"/>
      <c r="P2" s="41" t="s">
        <v>340</v>
      </c>
      <c r="Q2" s="42"/>
      <c r="R2" s="49"/>
      <c r="S2" s="42" t="s">
        <v>341</v>
      </c>
      <c r="T2" s="42"/>
      <c r="U2" s="49"/>
      <c r="V2" s="37" t="s">
        <v>342</v>
      </c>
      <c r="W2" s="37" t="s">
        <v>313</v>
      </c>
    </row>
    <row r="3" s="1" customFormat="1" ht="16.5" spans="1:23">
      <c r="A3" s="8"/>
      <c r="B3" s="43"/>
      <c r="C3" s="43"/>
      <c r="D3" s="43"/>
      <c r="E3" s="43"/>
      <c r="F3" s="43"/>
      <c r="G3" s="5" t="s">
        <v>343</v>
      </c>
      <c r="H3" s="5" t="s">
        <v>65</v>
      </c>
      <c r="I3" s="5" t="s">
        <v>304</v>
      </c>
      <c r="J3" s="5" t="s">
        <v>343</v>
      </c>
      <c r="K3" s="5" t="s">
        <v>65</v>
      </c>
      <c r="L3" s="5" t="s">
        <v>304</v>
      </c>
      <c r="M3" s="5" t="s">
        <v>343</v>
      </c>
      <c r="N3" s="5" t="s">
        <v>65</v>
      </c>
      <c r="O3" s="5" t="s">
        <v>304</v>
      </c>
      <c r="P3" s="5" t="s">
        <v>343</v>
      </c>
      <c r="Q3" s="5" t="s">
        <v>65</v>
      </c>
      <c r="R3" s="5" t="s">
        <v>304</v>
      </c>
      <c r="S3" s="5" t="s">
        <v>343</v>
      </c>
      <c r="T3" s="5" t="s">
        <v>65</v>
      </c>
      <c r="U3" s="5" t="s">
        <v>304</v>
      </c>
      <c r="V3" s="50"/>
      <c r="W3" s="50"/>
    </row>
    <row r="4" spans="1:23">
      <c r="A4" s="44" t="s">
        <v>344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ht="16.5" spans="1:23">
      <c r="A5" s="45"/>
      <c r="B5" s="23"/>
      <c r="C5" s="23"/>
      <c r="D5" s="23"/>
      <c r="E5" s="23"/>
      <c r="F5" s="23"/>
      <c r="G5" s="41" t="s">
        <v>345</v>
      </c>
      <c r="H5" s="42"/>
      <c r="I5" s="49"/>
      <c r="J5" s="41" t="s">
        <v>346</v>
      </c>
      <c r="K5" s="42"/>
      <c r="L5" s="49"/>
      <c r="M5" s="41" t="s">
        <v>347</v>
      </c>
      <c r="N5" s="42"/>
      <c r="O5" s="49"/>
      <c r="P5" s="41" t="s">
        <v>348</v>
      </c>
      <c r="Q5" s="42"/>
      <c r="R5" s="49"/>
      <c r="S5" s="42" t="s">
        <v>349</v>
      </c>
      <c r="T5" s="42"/>
      <c r="U5" s="49"/>
      <c r="V5" s="23"/>
      <c r="W5" s="23"/>
    </row>
    <row r="6" ht="16.5" spans="1:23">
      <c r="A6" s="45"/>
      <c r="B6" s="23"/>
      <c r="C6" s="23"/>
      <c r="D6" s="23"/>
      <c r="E6" s="23"/>
      <c r="F6" s="23"/>
      <c r="G6" s="5" t="s">
        <v>343</v>
      </c>
      <c r="H6" s="5" t="s">
        <v>65</v>
      </c>
      <c r="I6" s="5" t="s">
        <v>304</v>
      </c>
      <c r="J6" s="5" t="s">
        <v>343</v>
      </c>
      <c r="K6" s="5" t="s">
        <v>65</v>
      </c>
      <c r="L6" s="5" t="s">
        <v>304</v>
      </c>
      <c r="M6" s="5" t="s">
        <v>343</v>
      </c>
      <c r="N6" s="5" t="s">
        <v>65</v>
      </c>
      <c r="O6" s="5" t="s">
        <v>304</v>
      </c>
      <c r="P6" s="5" t="s">
        <v>343</v>
      </c>
      <c r="Q6" s="5" t="s">
        <v>65</v>
      </c>
      <c r="R6" s="5" t="s">
        <v>304</v>
      </c>
      <c r="S6" s="5" t="s">
        <v>343</v>
      </c>
      <c r="T6" s="5" t="s">
        <v>65</v>
      </c>
      <c r="U6" s="5" t="s">
        <v>304</v>
      </c>
      <c r="V6" s="23"/>
      <c r="W6" s="23"/>
    </row>
    <row r="7" spans="1:23">
      <c r="A7" s="46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>
      <c r="A8" s="47" t="s">
        <v>350</v>
      </c>
      <c r="B8" s="47"/>
      <c r="C8" s="47"/>
      <c r="D8" s="47"/>
      <c r="E8" s="47"/>
      <c r="F8" s="47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>
      <c r="A9" s="48"/>
      <c r="B9" s="48"/>
      <c r="C9" s="48"/>
      <c r="D9" s="48"/>
      <c r="E9" s="48"/>
      <c r="F9" s="48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>
      <c r="A10" s="47" t="s">
        <v>351</v>
      </c>
      <c r="B10" s="47"/>
      <c r="C10" s="47"/>
      <c r="D10" s="47"/>
      <c r="E10" s="47"/>
      <c r="F10" s="47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>
      <c r="A11" s="48"/>
      <c r="B11" s="48"/>
      <c r="C11" s="48"/>
      <c r="D11" s="48"/>
      <c r="E11" s="48"/>
      <c r="F11" s="48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>
      <c r="A12" s="47" t="s">
        <v>352</v>
      </c>
      <c r="B12" s="47"/>
      <c r="C12" s="47"/>
      <c r="D12" s="47"/>
      <c r="E12" s="47"/>
      <c r="F12" s="47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>
      <c r="A13" s="48"/>
      <c r="B13" s="48"/>
      <c r="C13" s="48"/>
      <c r="D13" s="48"/>
      <c r="E13" s="48"/>
      <c r="F13" s="48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>
      <c r="A14" s="47" t="s">
        <v>353</v>
      </c>
      <c r="B14" s="47"/>
      <c r="C14" s="47"/>
      <c r="D14" s="47"/>
      <c r="E14" s="47"/>
      <c r="F14" s="47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>
      <c r="A15" s="48"/>
      <c r="B15" s="48"/>
      <c r="C15" s="48"/>
      <c r="D15" s="48"/>
      <c r="E15" s="48"/>
      <c r="F15" s="48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="3" customFormat="1" ht="18.75" spans="1:23">
      <c r="A17" s="14" t="s">
        <v>354</v>
      </c>
      <c r="B17" s="15"/>
      <c r="C17" s="15"/>
      <c r="D17" s="15"/>
      <c r="E17" s="16"/>
      <c r="F17" s="17"/>
      <c r="G17" s="34"/>
      <c r="H17" s="40"/>
      <c r="I17" s="40"/>
      <c r="J17" s="14" t="s">
        <v>355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56.25" customHeight="1" spans="1:23">
      <c r="A18" s="18" t="s">
        <v>356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PageLayoutView="125" topLeftCell="B1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4" t="s">
        <v>357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6.5" spans="1:14">
      <c r="A2" s="36" t="s">
        <v>358</v>
      </c>
      <c r="B2" s="37" t="s">
        <v>300</v>
      </c>
      <c r="C2" s="37" t="s">
        <v>301</v>
      </c>
      <c r="D2" s="37" t="s">
        <v>302</v>
      </c>
      <c r="E2" s="37" t="s">
        <v>303</v>
      </c>
      <c r="F2" s="37" t="s">
        <v>304</v>
      </c>
      <c r="G2" s="36" t="s">
        <v>359</v>
      </c>
      <c r="H2" s="36" t="s">
        <v>360</v>
      </c>
      <c r="I2" s="36" t="s">
        <v>361</v>
      </c>
      <c r="J2" s="36" t="s">
        <v>360</v>
      </c>
      <c r="K2" s="36" t="s">
        <v>362</v>
      </c>
      <c r="L2" s="36" t="s">
        <v>360</v>
      </c>
      <c r="M2" s="37" t="s">
        <v>342</v>
      </c>
      <c r="N2" s="37" t="s">
        <v>313</v>
      </c>
    </row>
    <row r="3" spans="1:14">
      <c r="A3" s="1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ht="16.5" spans="1:14">
      <c r="A4" s="38" t="s">
        <v>358</v>
      </c>
      <c r="B4" s="39" t="s">
        <v>363</v>
      </c>
      <c r="C4" s="39" t="s">
        <v>343</v>
      </c>
      <c r="D4" s="39" t="s">
        <v>302</v>
      </c>
      <c r="E4" s="37" t="s">
        <v>303</v>
      </c>
      <c r="F4" s="37" t="s">
        <v>304</v>
      </c>
      <c r="G4" s="36" t="s">
        <v>359</v>
      </c>
      <c r="H4" s="36" t="s">
        <v>360</v>
      </c>
      <c r="I4" s="36" t="s">
        <v>361</v>
      </c>
      <c r="J4" s="36" t="s">
        <v>360</v>
      </c>
      <c r="K4" s="36" t="s">
        <v>362</v>
      </c>
      <c r="L4" s="36" t="s">
        <v>360</v>
      </c>
      <c r="M4" s="37" t="s">
        <v>342</v>
      </c>
      <c r="N4" s="37" t="s">
        <v>313</v>
      </c>
    </row>
    <row r="5" spans="1:14">
      <c r="A5" s="1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1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="3" customFormat="1" ht="18.75" spans="1:14">
      <c r="A11" s="14" t="s">
        <v>354</v>
      </c>
      <c r="B11" s="15"/>
      <c r="C11" s="15"/>
      <c r="D11" s="16"/>
      <c r="E11" s="17"/>
      <c r="F11" s="40"/>
      <c r="G11" s="34"/>
      <c r="H11" s="40"/>
      <c r="I11" s="14" t="s">
        <v>355</v>
      </c>
      <c r="J11" s="15"/>
      <c r="K11" s="15"/>
      <c r="L11" s="15"/>
      <c r="M11" s="15"/>
      <c r="N11" s="22"/>
    </row>
    <row r="12" ht="16.5" spans="1:14">
      <c r="A12" s="18" t="s">
        <v>364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75" zoomScaleNormal="75" zoomScalePageLayoutView="125" workbookViewId="0">
      <selection activeCell="J22" sqref="J22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ht="29.25" spans="1:10">
      <c r="A1" s="4" t="s">
        <v>365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6.5" spans="1:12">
      <c r="A2" s="5" t="s">
        <v>336</v>
      </c>
      <c r="B2" s="6" t="s">
        <v>304</v>
      </c>
      <c r="C2" s="6" t="s">
        <v>300</v>
      </c>
      <c r="D2" s="6" t="s">
        <v>301</v>
      </c>
      <c r="E2" s="6" t="s">
        <v>302</v>
      </c>
      <c r="F2" s="6" t="s">
        <v>303</v>
      </c>
      <c r="G2" s="5" t="s">
        <v>366</v>
      </c>
      <c r="H2" s="5" t="s">
        <v>367</v>
      </c>
      <c r="I2" s="5" t="s">
        <v>368</v>
      </c>
      <c r="J2" s="5" t="s">
        <v>369</v>
      </c>
      <c r="K2" s="6" t="s">
        <v>342</v>
      </c>
      <c r="L2" s="6" t="s">
        <v>313</v>
      </c>
    </row>
    <row r="3" spans="1:12">
      <c r="A3" s="13"/>
      <c r="B3" s="23" t="s">
        <v>53</v>
      </c>
      <c r="C3" s="24"/>
      <c r="D3" s="25" t="s">
        <v>316</v>
      </c>
      <c r="E3" s="25" t="s">
        <v>317</v>
      </c>
      <c r="F3" s="26" t="s">
        <v>60</v>
      </c>
      <c r="G3" s="23" t="s">
        <v>370</v>
      </c>
      <c r="H3" s="23" t="s">
        <v>371</v>
      </c>
      <c r="I3" s="23" t="s">
        <v>372</v>
      </c>
      <c r="J3" s="23"/>
      <c r="K3" s="23" t="s">
        <v>373</v>
      </c>
      <c r="L3" s="23"/>
    </row>
    <row r="4" spans="1:12">
      <c r="A4" s="13"/>
      <c r="B4" s="23" t="s">
        <v>53</v>
      </c>
      <c r="C4" s="27" t="s">
        <v>319</v>
      </c>
      <c r="D4" s="25" t="s">
        <v>316</v>
      </c>
      <c r="E4" s="25" t="s">
        <v>320</v>
      </c>
      <c r="F4" s="26" t="s">
        <v>60</v>
      </c>
      <c r="G4" s="23" t="s">
        <v>370</v>
      </c>
      <c r="H4" s="23" t="s">
        <v>371</v>
      </c>
      <c r="I4" s="23" t="s">
        <v>372</v>
      </c>
      <c r="J4" s="23"/>
      <c r="K4" s="23" t="s">
        <v>373</v>
      </c>
      <c r="L4" s="23"/>
    </row>
    <row r="5" spans="1:12">
      <c r="A5" s="13"/>
      <c r="B5" s="23"/>
      <c r="C5" s="28"/>
      <c r="D5" s="23"/>
      <c r="E5" s="29"/>
      <c r="F5" s="30"/>
      <c r="G5" s="23"/>
      <c r="H5" s="23"/>
      <c r="I5" s="23"/>
      <c r="J5" s="23"/>
      <c r="K5" s="23"/>
      <c r="L5" s="23"/>
    </row>
    <row r="6" spans="1:12">
      <c r="A6" s="13"/>
      <c r="B6" s="23"/>
      <c r="C6" s="28"/>
      <c r="D6" s="23"/>
      <c r="E6" s="31"/>
      <c r="F6" s="13"/>
      <c r="G6" s="23"/>
      <c r="H6" s="23"/>
      <c r="I6" s="23"/>
      <c r="J6" s="23"/>
      <c r="K6" s="23"/>
      <c r="L6" s="23"/>
    </row>
    <row r="7" spans="1:12">
      <c r="A7" s="13"/>
      <c r="B7" s="23"/>
      <c r="C7" s="13"/>
      <c r="D7" s="23"/>
      <c r="E7" s="13"/>
      <c r="F7" s="13"/>
      <c r="G7" s="23"/>
      <c r="H7" s="13"/>
      <c r="I7" s="23"/>
      <c r="J7" s="13"/>
      <c r="K7" s="35"/>
      <c r="L7" s="13"/>
    </row>
    <row r="8" spans="1:12">
      <c r="A8" s="13"/>
      <c r="B8" s="23"/>
      <c r="C8" s="32"/>
      <c r="D8" s="23"/>
      <c r="E8" s="33"/>
      <c r="F8" s="13"/>
      <c r="G8" s="23"/>
      <c r="H8" s="13"/>
      <c r="I8" s="23"/>
      <c r="J8" s="13"/>
      <c r="K8" s="35"/>
      <c r="L8" s="13"/>
    </row>
    <row r="9" s="3" customFormat="1" ht="32.1" customHeight="1" spans="1:12">
      <c r="A9" s="14" t="s">
        <v>374</v>
      </c>
      <c r="B9" s="15"/>
      <c r="C9" s="15"/>
      <c r="D9" s="15"/>
      <c r="E9" s="16"/>
      <c r="F9" s="17"/>
      <c r="G9" s="34"/>
      <c r="H9" s="14" t="s">
        <v>375</v>
      </c>
      <c r="I9" s="15"/>
      <c r="J9" s="15"/>
      <c r="K9" s="15"/>
      <c r="L9" s="22"/>
    </row>
    <row r="10" ht="72" customHeight="1" spans="1:12">
      <c r="A10" s="18" t="s">
        <v>376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6 L7:L10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zoomScalePageLayoutView="125" workbookViewId="0">
      <selection activeCell="K11" sqref="K1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4" t="s">
        <v>377</v>
      </c>
      <c r="B1" s="4"/>
      <c r="C1" s="4"/>
      <c r="D1" s="4"/>
      <c r="E1" s="4"/>
      <c r="F1" s="4"/>
      <c r="G1" s="4"/>
      <c r="H1" s="4"/>
      <c r="I1" s="4"/>
    </row>
    <row r="2" s="1" customFormat="1" ht="16.5" spans="1:9">
      <c r="A2" s="5" t="s">
        <v>299</v>
      </c>
      <c r="B2" s="6" t="s">
        <v>304</v>
      </c>
      <c r="C2" s="6" t="s">
        <v>343</v>
      </c>
      <c r="D2" s="6" t="s">
        <v>302</v>
      </c>
      <c r="E2" s="6" t="s">
        <v>303</v>
      </c>
      <c r="F2" s="5" t="s">
        <v>378</v>
      </c>
      <c r="G2" s="5" t="s">
        <v>327</v>
      </c>
      <c r="H2" s="7" t="s">
        <v>328</v>
      </c>
      <c r="I2" s="20" t="s">
        <v>330</v>
      </c>
    </row>
    <row r="3" s="1" customFormat="1" ht="16.5" spans="1:9">
      <c r="A3" s="5"/>
      <c r="B3" s="8"/>
      <c r="C3" s="8"/>
      <c r="D3" s="8"/>
      <c r="E3" s="8"/>
      <c r="F3" s="5" t="s">
        <v>379</v>
      </c>
      <c r="G3" s="5" t="s">
        <v>331</v>
      </c>
      <c r="H3" s="9"/>
      <c r="I3" s="21"/>
    </row>
    <row r="4" s="2" customFormat="1" spans="1:9">
      <c r="A4" s="10">
        <v>1</v>
      </c>
      <c r="B4" s="10" t="s">
        <v>380</v>
      </c>
      <c r="C4" s="10" t="s">
        <v>381</v>
      </c>
      <c r="D4" s="11" t="s">
        <v>382</v>
      </c>
      <c r="E4" s="12" t="s">
        <v>60</v>
      </c>
      <c r="F4" s="10">
        <v>-1.2</v>
      </c>
      <c r="G4" s="10">
        <v>-1.5</v>
      </c>
      <c r="H4" s="10">
        <f t="shared" ref="H4:H6" si="0">F4+G4</f>
        <v>-2.7</v>
      </c>
      <c r="I4" s="10" t="s">
        <v>318</v>
      </c>
    </row>
    <row r="5" s="2" customFormat="1" spans="1:9">
      <c r="A5" s="10">
        <v>2</v>
      </c>
      <c r="B5" s="10" t="s">
        <v>380</v>
      </c>
      <c r="C5" s="10" t="s">
        <v>383</v>
      </c>
      <c r="D5" s="11" t="s">
        <v>384</v>
      </c>
      <c r="E5" s="12" t="s">
        <v>60</v>
      </c>
      <c r="F5" s="10">
        <v>-1.3</v>
      </c>
      <c r="G5" s="10">
        <v>-1.5</v>
      </c>
      <c r="H5" s="10">
        <f t="shared" si="0"/>
        <v>-2.8</v>
      </c>
      <c r="I5" s="10" t="s">
        <v>318</v>
      </c>
    </row>
    <row r="6" s="2" customFormat="1" spans="1:9">
      <c r="A6" s="10">
        <v>3</v>
      </c>
      <c r="B6" s="10" t="s">
        <v>385</v>
      </c>
      <c r="C6" s="10" t="s">
        <v>386</v>
      </c>
      <c r="D6" s="10" t="s">
        <v>382</v>
      </c>
      <c r="E6" s="12" t="s">
        <v>387</v>
      </c>
      <c r="F6" s="10">
        <v>-1.2</v>
      </c>
      <c r="G6" s="10">
        <v>-1.5</v>
      </c>
      <c r="H6" s="10">
        <f t="shared" si="0"/>
        <v>-2.7</v>
      </c>
      <c r="I6" s="10" t="s">
        <v>318</v>
      </c>
    </row>
    <row r="7" spans="1:9">
      <c r="A7" s="13"/>
      <c r="B7" s="13"/>
      <c r="C7" s="13"/>
      <c r="D7" s="13"/>
      <c r="E7" s="13"/>
      <c r="F7" s="13"/>
      <c r="G7" s="13"/>
      <c r="H7" s="13"/>
      <c r="I7" s="13"/>
    </row>
    <row r="8" spans="1:9">
      <c r="A8" s="13"/>
      <c r="B8" s="13"/>
      <c r="C8" s="13"/>
      <c r="D8" s="13"/>
      <c r="E8" s="13"/>
      <c r="F8" s="13"/>
      <c r="G8" s="13"/>
      <c r="H8" s="13"/>
      <c r="I8" s="13"/>
    </row>
    <row r="9" spans="1:9">
      <c r="A9" s="13"/>
      <c r="B9" s="13"/>
      <c r="C9" s="13"/>
      <c r="D9" s="13"/>
      <c r="E9" s="13"/>
      <c r="F9" s="13"/>
      <c r="G9" s="13"/>
      <c r="H9" s="13"/>
      <c r="I9" s="13"/>
    </row>
    <row r="10" s="3" customFormat="1" ht="18.75" spans="1:9">
      <c r="A10" s="14" t="s">
        <v>354</v>
      </c>
      <c r="B10" s="15"/>
      <c r="C10" s="15"/>
      <c r="D10" s="16"/>
      <c r="E10" s="17"/>
      <c r="F10" s="14" t="s">
        <v>355</v>
      </c>
      <c r="G10" s="15"/>
      <c r="H10" s="16"/>
      <c r="I10" s="22"/>
    </row>
    <row r="11" ht="45.75" customHeight="1" spans="1:9">
      <c r="A11" s="18" t="s">
        <v>388</v>
      </c>
      <c r="B11" s="18"/>
      <c r="C11" s="19"/>
      <c r="D11" s="19"/>
      <c r="E11" s="19"/>
      <c r="F11" s="19"/>
      <c r="G11" s="19"/>
      <c r="H11" s="19"/>
      <c r="I11" s="19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1:I3 I7:I1048576">
      <formula1>"YES,NO"</formula1>
    </dataValidation>
  </dataValidations>
  <pageMargins left="0.75" right="0.75" top="1" bottom="1" header="0.5" footer="0.5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C10" sqref="C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0" t="s">
        <v>32</v>
      </c>
      <c r="C2" s="361"/>
      <c r="D2" s="361"/>
      <c r="E2" s="361"/>
      <c r="F2" s="361"/>
      <c r="G2" s="361"/>
      <c r="H2" s="361"/>
      <c r="I2" s="375"/>
    </row>
    <row r="3" ht="27.95" customHeight="1" spans="2:9">
      <c r="B3" s="362"/>
      <c r="C3" s="363"/>
      <c r="D3" s="364" t="s">
        <v>33</v>
      </c>
      <c r="E3" s="365"/>
      <c r="F3" s="366" t="s">
        <v>34</v>
      </c>
      <c r="G3" s="367"/>
      <c r="H3" s="364" t="s">
        <v>35</v>
      </c>
      <c r="I3" s="376"/>
    </row>
    <row r="4" ht="27.95" customHeight="1" spans="2:9">
      <c r="B4" s="362" t="s">
        <v>36</v>
      </c>
      <c r="C4" s="363" t="s">
        <v>37</v>
      </c>
      <c r="D4" s="363" t="s">
        <v>38</v>
      </c>
      <c r="E4" s="363" t="s">
        <v>39</v>
      </c>
      <c r="F4" s="368" t="s">
        <v>38</v>
      </c>
      <c r="G4" s="368" t="s">
        <v>39</v>
      </c>
      <c r="H4" s="363" t="s">
        <v>38</v>
      </c>
      <c r="I4" s="377" t="s">
        <v>39</v>
      </c>
    </row>
    <row r="5" ht="27.95" customHeight="1" spans="2:9">
      <c r="B5" s="369" t="s">
        <v>40</v>
      </c>
      <c r="C5" s="13">
        <v>13</v>
      </c>
      <c r="D5" s="13">
        <v>0</v>
      </c>
      <c r="E5" s="13">
        <v>1</v>
      </c>
      <c r="F5" s="370">
        <v>0</v>
      </c>
      <c r="G5" s="370">
        <v>1</v>
      </c>
      <c r="H5" s="13">
        <v>1</v>
      </c>
      <c r="I5" s="378">
        <v>2</v>
      </c>
    </row>
    <row r="6" ht="27.95" customHeight="1" spans="2:9">
      <c r="B6" s="369" t="s">
        <v>41</v>
      </c>
      <c r="C6" s="13">
        <v>20</v>
      </c>
      <c r="D6" s="13">
        <v>0</v>
      </c>
      <c r="E6" s="13">
        <v>1</v>
      </c>
      <c r="F6" s="370">
        <v>1</v>
      </c>
      <c r="G6" s="370">
        <v>2</v>
      </c>
      <c r="H6" s="13">
        <v>2</v>
      </c>
      <c r="I6" s="378">
        <v>3</v>
      </c>
    </row>
    <row r="7" ht="27.95" customHeight="1" spans="2:9">
      <c r="B7" s="369" t="s">
        <v>42</v>
      </c>
      <c r="C7" s="13">
        <v>32</v>
      </c>
      <c r="D7" s="13">
        <v>0</v>
      </c>
      <c r="E7" s="13">
        <v>1</v>
      </c>
      <c r="F7" s="370">
        <v>2</v>
      </c>
      <c r="G7" s="370">
        <v>3</v>
      </c>
      <c r="H7" s="13">
        <v>3</v>
      </c>
      <c r="I7" s="378">
        <v>4</v>
      </c>
    </row>
    <row r="8" ht="27.95" customHeight="1" spans="2:9">
      <c r="B8" s="369" t="s">
        <v>43</v>
      </c>
      <c r="C8" s="13">
        <v>50</v>
      </c>
      <c r="D8" s="13">
        <v>1</v>
      </c>
      <c r="E8" s="13">
        <v>2</v>
      </c>
      <c r="F8" s="370">
        <v>3</v>
      </c>
      <c r="G8" s="370">
        <v>4</v>
      </c>
      <c r="H8" s="13">
        <v>5</v>
      </c>
      <c r="I8" s="378">
        <v>6</v>
      </c>
    </row>
    <row r="9" ht="27.95" customHeight="1" spans="2:9">
      <c r="B9" s="369" t="s">
        <v>44</v>
      </c>
      <c r="C9" s="13">
        <v>80</v>
      </c>
      <c r="D9" s="13">
        <v>2</v>
      </c>
      <c r="E9" s="13">
        <v>3</v>
      </c>
      <c r="F9" s="370">
        <v>5</v>
      </c>
      <c r="G9" s="370">
        <v>6</v>
      </c>
      <c r="H9" s="13">
        <v>7</v>
      </c>
      <c r="I9" s="378">
        <v>8</v>
      </c>
    </row>
    <row r="10" ht="27.95" customHeight="1" spans="2:9">
      <c r="B10" s="369" t="s">
        <v>45</v>
      </c>
      <c r="C10" s="13">
        <v>125</v>
      </c>
      <c r="D10" s="13">
        <v>3</v>
      </c>
      <c r="E10" s="13">
        <v>4</v>
      </c>
      <c r="F10" s="370">
        <v>7</v>
      </c>
      <c r="G10" s="370">
        <v>8</v>
      </c>
      <c r="H10" s="13">
        <v>10</v>
      </c>
      <c r="I10" s="378">
        <v>11</v>
      </c>
    </row>
    <row r="11" ht="27.95" customHeight="1" spans="2:9">
      <c r="B11" s="369" t="s">
        <v>46</v>
      </c>
      <c r="C11" s="13">
        <v>200</v>
      </c>
      <c r="D11" s="13">
        <v>5</v>
      </c>
      <c r="E11" s="13">
        <v>6</v>
      </c>
      <c r="F11" s="370">
        <v>10</v>
      </c>
      <c r="G11" s="370">
        <v>11</v>
      </c>
      <c r="H11" s="13">
        <v>14</v>
      </c>
      <c r="I11" s="378">
        <v>15</v>
      </c>
    </row>
    <row r="12" ht="27.95" customHeight="1" spans="2:9">
      <c r="B12" s="371" t="s">
        <v>47</v>
      </c>
      <c r="C12" s="372">
        <v>315</v>
      </c>
      <c r="D12" s="372">
        <v>7</v>
      </c>
      <c r="E12" s="372">
        <v>8</v>
      </c>
      <c r="F12" s="373">
        <v>14</v>
      </c>
      <c r="G12" s="373">
        <v>15</v>
      </c>
      <c r="H12" s="372">
        <v>21</v>
      </c>
      <c r="I12" s="379">
        <v>22</v>
      </c>
    </row>
    <row r="14" spans="2:4">
      <c r="B14" s="374" t="s">
        <v>48</v>
      </c>
      <c r="C14" s="374"/>
      <c r="D14" s="37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="90" zoomScaleNormal="90" zoomScalePageLayoutView="125" workbookViewId="0">
      <selection activeCell="O11" sqref="O11"/>
    </sheetView>
  </sheetViews>
  <sheetFormatPr defaultColWidth="10.375" defaultRowHeight="16.5" customHeight="1"/>
  <cols>
    <col min="1" max="9" width="10.375" style="97"/>
    <col min="10" max="10" width="8.875" style="97" customWidth="1"/>
    <col min="11" max="11" width="12" style="97" customWidth="1"/>
    <col min="12" max="16384" width="10.375" style="97"/>
  </cols>
  <sheetData>
    <row r="1" ht="21" spans="1:11">
      <c r="A1" s="299" t="s">
        <v>49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ht="15" spans="1:11">
      <c r="A2" s="185" t="s">
        <v>50</v>
      </c>
      <c r="B2" s="186" t="s">
        <v>51</v>
      </c>
      <c r="C2" s="186"/>
      <c r="D2" s="187" t="s">
        <v>52</v>
      </c>
      <c r="E2" s="187"/>
      <c r="F2" s="186" t="s">
        <v>53</v>
      </c>
      <c r="G2" s="186"/>
      <c r="H2" s="188" t="s">
        <v>54</v>
      </c>
      <c r="I2" s="257" t="s">
        <v>55</v>
      </c>
      <c r="J2" s="257"/>
      <c r="K2" s="258"/>
    </row>
    <row r="3" ht="14.25" spans="1:11">
      <c r="A3" s="189" t="s">
        <v>56</v>
      </c>
      <c r="B3" s="190"/>
      <c r="C3" s="191"/>
      <c r="D3" s="192" t="s">
        <v>57</v>
      </c>
      <c r="E3" s="193"/>
      <c r="F3" s="193"/>
      <c r="G3" s="194"/>
      <c r="H3" s="192" t="s">
        <v>58</v>
      </c>
      <c r="I3" s="193"/>
      <c r="J3" s="193"/>
      <c r="K3" s="194"/>
    </row>
    <row r="4" ht="14.25" spans="1:11">
      <c r="A4" s="195" t="s">
        <v>59</v>
      </c>
      <c r="B4" s="196" t="s">
        <v>60</v>
      </c>
      <c r="C4" s="197"/>
      <c r="D4" s="195" t="s">
        <v>61</v>
      </c>
      <c r="E4" s="198"/>
      <c r="F4" s="199">
        <v>45377</v>
      </c>
      <c r="G4" s="200"/>
      <c r="H4" s="195" t="s">
        <v>62</v>
      </c>
      <c r="I4" s="198"/>
      <c r="J4" s="196" t="s">
        <v>63</v>
      </c>
      <c r="K4" s="197" t="s">
        <v>64</v>
      </c>
    </row>
    <row r="5" ht="14.25" spans="1:11">
      <c r="A5" s="201" t="s">
        <v>65</v>
      </c>
      <c r="B5" s="196" t="s">
        <v>66</v>
      </c>
      <c r="C5" s="197"/>
      <c r="D5" s="195" t="s">
        <v>67</v>
      </c>
      <c r="E5" s="198"/>
      <c r="F5" s="199">
        <v>45255</v>
      </c>
      <c r="G5" s="200"/>
      <c r="H5" s="195" t="s">
        <v>68</v>
      </c>
      <c r="I5" s="198"/>
      <c r="J5" s="196" t="s">
        <v>63</v>
      </c>
      <c r="K5" s="197" t="s">
        <v>64</v>
      </c>
    </row>
    <row r="6" ht="14.25" spans="1:11">
      <c r="A6" s="195" t="s">
        <v>69</v>
      </c>
      <c r="B6" s="203">
        <v>2</v>
      </c>
      <c r="C6" s="204">
        <v>6</v>
      </c>
      <c r="D6" s="201" t="s">
        <v>70</v>
      </c>
      <c r="E6" s="223"/>
      <c r="F6" s="199"/>
      <c r="G6" s="200"/>
      <c r="H6" s="195" t="s">
        <v>71</v>
      </c>
      <c r="I6" s="198"/>
      <c r="J6" s="196" t="s">
        <v>63</v>
      </c>
      <c r="K6" s="197" t="s">
        <v>64</v>
      </c>
    </row>
    <row r="7" ht="14.25" spans="1:11">
      <c r="A7" s="195" t="s">
        <v>72</v>
      </c>
      <c r="B7" s="206">
        <v>2050</v>
      </c>
      <c r="C7" s="207"/>
      <c r="D7" s="201" t="s">
        <v>73</v>
      </c>
      <c r="E7" s="222"/>
      <c r="F7" s="199"/>
      <c r="G7" s="200"/>
      <c r="H7" s="195" t="s">
        <v>74</v>
      </c>
      <c r="I7" s="198"/>
      <c r="J7" s="196" t="s">
        <v>63</v>
      </c>
      <c r="K7" s="197" t="s">
        <v>64</v>
      </c>
    </row>
    <row r="8" ht="15" spans="1:11">
      <c r="A8" s="300"/>
      <c r="B8" s="114"/>
      <c r="C8" s="210"/>
      <c r="D8" s="209" t="s">
        <v>75</v>
      </c>
      <c r="E8" s="211"/>
      <c r="F8" s="212"/>
      <c r="G8" s="213"/>
      <c r="H8" s="209" t="s">
        <v>76</v>
      </c>
      <c r="I8" s="211"/>
      <c r="J8" s="229" t="s">
        <v>63</v>
      </c>
      <c r="K8" s="260" t="s">
        <v>64</v>
      </c>
    </row>
    <row r="9" ht="15" spans="1:11">
      <c r="A9" s="301" t="s">
        <v>77</v>
      </c>
      <c r="B9" s="302"/>
      <c r="C9" s="302"/>
      <c r="D9" s="302"/>
      <c r="E9" s="302"/>
      <c r="F9" s="302"/>
      <c r="G9" s="302"/>
      <c r="H9" s="302"/>
      <c r="I9" s="302"/>
      <c r="J9" s="302"/>
      <c r="K9" s="343"/>
    </row>
    <row r="10" ht="15" spans="1:11">
      <c r="A10" s="249" t="s">
        <v>78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70"/>
    </row>
    <row r="11" ht="14.25" spans="1:11">
      <c r="A11" s="303" t="s">
        <v>79</v>
      </c>
      <c r="B11" s="304" t="s">
        <v>80</v>
      </c>
      <c r="C11" s="305" t="s">
        <v>81</v>
      </c>
      <c r="D11" s="306"/>
      <c r="E11" s="307" t="s">
        <v>82</v>
      </c>
      <c r="F11" s="304" t="s">
        <v>80</v>
      </c>
      <c r="G11" s="305" t="s">
        <v>81</v>
      </c>
      <c r="H11" s="305" t="s">
        <v>83</v>
      </c>
      <c r="I11" s="307" t="s">
        <v>84</v>
      </c>
      <c r="J11" s="304" t="s">
        <v>80</v>
      </c>
      <c r="K11" s="344" t="s">
        <v>81</v>
      </c>
    </row>
    <row r="12" ht="14.25" spans="1:11">
      <c r="A12" s="201" t="s">
        <v>85</v>
      </c>
      <c r="B12" s="221" t="s">
        <v>80</v>
      </c>
      <c r="C12" s="196" t="s">
        <v>81</v>
      </c>
      <c r="D12" s="222"/>
      <c r="E12" s="223" t="s">
        <v>86</v>
      </c>
      <c r="F12" s="221" t="s">
        <v>80</v>
      </c>
      <c r="G12" s="196" t="s">
        <v>81</v>
      </c>
      <c r="H12" s="196" t="s">
        <v>83</v>
      </c>
      <c r="I12" s="223" t="s">
        <v>87</v>
      </c>
      <c r="J12" s="221" t="s">
        <v>80</v>
      </c>
      <c r="K12" s="197" t="s">
        <v>81</v>
      </c>
    </row>
    <row r="13" ht="14.25" spans="1:11">
      <c r="A13" s="201" t="s">
        <v>88</v>
      </c>
      <c r="B13" s="221" t="s">
        <v>80</v>
      </c>
      <c r="C13" s="196" t="s">
        <v>81</v>
      </c>
      <c r="D13" s="222"/>
      <c r="E13" s="223" t="s">
        <v>89</v>
      </c>
      <c r="F13" s="196" t="s">
        <v>90</v>
      </c>
      <c r="G13" s="196" t="s">
        <v>91</v>
      </c>
      <c r="H13" s="196" t="s">
        <v>83</v>
      </c>
      <c r="I13" s="223" t="s">
        <v>92</v>
      </c>
      <c r="J13" s="221" t="s">
        <v>80</v>
      </c>
      <c r="K13" s="197" t="s">
        <v>81</v>
      </c>
    </row>
    <row r="14" ht="15" spans="1:11">
      <c r="A14" s="209" t="s">
        <v>93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62"/>
    </row>
    <row r="15" ht="15" spans="1:11">
      <c r="A15" s="249" t="s">
        <v>94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70"/>
    </row>
    <row r="16" ht="14.25" spans="1:11">
      <c r="A16" s="308" t="s">
        <v>95</v>
      </c>
      <c r="B16" s="305" t="s">
        <v>90</v>
      </c>
      <c r="C16" s="305" t="s">
        <v>91</v>
      </c>
      <c r="D16" s="309"/>
      <c r="E16" s="310" t="s">
        <v>96</v>
      </c>
      <c r="F16" s="305" t="s">
        <v>90</v>
      </c>
      <c r="G16" s="305" t="s">
        <v>91</v>
      </c>
      <c r="H16" s="311"/>
      <c r="I16" s="310" t="s">
        <v>97</v>
      </c>
      <c r="J16" s="305" t="s">
        <v>90</v>
      </c>
      <c r="K16" s="344" t="s">
        <v>91</v>
      </c>
    </row>
    <row r="17" customHeight="1" spans="1:22">
      <c r="A17" s="205" t="s">
        <v>98</v>
      </c>
      <c r="B17" s="196" t="s">
        <v>90</v>
      </c>
      <c r="C17" s="196" t="s">
        <v>91</v>
      </c>
      <c r="D17" s="106"/>
      <c r="E17" s="233" t="s">
        <v>99</v>
      </c>
      <c r="F17" s="196" t="s">
        <v>90</v>
      </c>
      <c r="G17" s="196" t="s">
        <v>91</v>
      </c>
      <c r="H17" s="312"/>
      <c r="I17" s="233" t="s">
        <v>100</v>
      </c>
      <c r="J17" s="196" t="s">
        <v>90</v>
      </c>
      <c r="K17" s="197" t="s">
        <v>91</v>
      </c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</row>
    <row r="18" ht="18" customHeight="1" spans="1:11">
      <c r="A18" s="313" t="s">
        <v>101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46"/>
    </row>
    <row r="19" ht="18" customHeight="1" spans="1:11">
      <c r="A19" s="249" t="s">
        <v>102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70"/>
    </row>
    <row r="20" customHeight="1" spans="1:11">
      <c r="A20" s="315" t="s">
        <v>103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47"/>
    </row>
    <row r="21" ht="21.75" customHeight="1" spans="1:11">
      <c r="A21" s="317" t="s">
        <v>104</v>
      </c>
      <c r="B21" s="73" t="s">
        <v>105</v>
      </c>
      <c r="C21" s="73" t="s">
        <v>106</v>
      </c>
      <c r="D21" s="73" t="s">
        <v>107</v>
      </c>
      <c r="E21" s="73" t="s">
        <v>108</v>
      </c>
      <c r="F21" s="73" t="s">
        <v>109</v>
      </c>
      <c r="G21" s="73" t="s">
        <v>110</v>
      </c>
      <c r="H21" s="233"/>
      <c r="I21" s="233"/>
      <c r="J21" s="233"/>
      <c r="K21" s="165" t="s">
        <v>111</v>
      </c>
    </row>
    <row r="22" customHeight="1" spans="1:11">
      <c r="A22" s="318" t="s">
        <v>112</v>
      </c>
      <c r="B22" s="319">
        <v>1</v>
      </c>
      <c r="C22" s="319">
        <v>1</v>
      </c>
      <c r="D22" s="319">
        <v>1</v>
      </c>
      <c r="E22" s="319">
        <v>1</v>
      </c>
      <c r="F22" s="319">
        <v>1</v>
      </c>
      <c r="G22" s="319">
        <v>1</v>
      </c>
      <c r="H22" s="319"/>
      <c r="I22" s="319"/>
      <c r="J22" s="319"/>
      <c r="K22" s="348"/>
    </row>
    <row r="23" customHeight="1" spans="1:11">
      <c r="A23" s="318" t="s">
        <v>113</v>
      </c>
      <c r="B23" s="319">
        <v>1</v>
      </c>
      <c r="C23" s="319">
        <v>1</v>
      </c>
      <c r="D23" s="319">
        <v>1</v>
      </c>
      <c r="E23" s="319">
        <v>1</v>
      </c>
      <c r="F23" s="319">
        <v>1</v>
      </c>
      <c r="G23" s="319">
        <v>1</v>
      </c>
      <c r="H23" s="319"/>
      <c r="I23" s="319"/>
      <c r="J23" s="319"/>
      <c r="K23" s="349"/>
    </row>
    <row r="24" customHeight="1" spans="1:11">
      <c r="A24" s="208"/>
      <c r="B24" s="319"/>
      <c r="C24" s="319"/>
      <c r="D24" s="319"/>
      <c r="E24" s="319"/>
      <c r="F24" s="319"/>
      <c r="G24" s="319"/>
      <c r="H24" s="319"/>
      <c r="I24" s="319"/>
      <c r="J24" s="319"/>
      <c r="K24" s="349"/>
    </row>
    <row r="25" customHeight="1" spans="1:11">
      <c r="A25" s="208"/>
      <c r="B25" s="319"/>
      <c r="C25" s="319"/>
      <c r="D25" s="319"/>
      <c r="E25" s="319"/>
      <c r="F25" s="319"/>
      <c r="G25" s="319"/>
      <c r="H25" s="319"/>
      <c r="I25" s="319"/>
      <c r="J25" s="319"/>
      <c r="K25" s="159"/>
    </row>
    <row r="26" customHeight="1" spans="1:11">
      <c r="A26" s="208"/>
      <c r="B26" s="319"/>
      <c r="C26" s="319"/>
      <c r="D26" s="319"/>
      <c r="E26" s="319"/>
      <c r="F26" s="319"/>
      <c r="G26" s="319"/>
      <c r="H26" s="319"/>
      <c r="I26" s="319"/>
      <c r="J26" s="319"/>
      <c r="K26" s="159"/>
    </row>
    <row r="27" customHeight="1" spans="1:11">
      <c r="A27" s="208"/>
      <c r="B27" s="319"/>
      <c r="C27" s="319"/>
      <c r="D27" s="319"/>
      <c r="E27" s="319"/>
      <c r="F27" s="319"/>
      <c r="G27" s="319"/>
      <c r="H27" s="319"/>
      <c r="I27" s="319"/>
      <c r="J27" s="319"/>
      <c r="K27" s="159"/>
    </row>
    <row r="28" customHeight="1" spans="1:11">
      <c r="A28" s="208"/>
      <c r="B28" s="319"/>
      <c r="C28" s="319"/>
      <c r="D28" s="319"/>
      <c r="E28" s="319"/>
      <c r="F28" s="319"/>
      <c r="G28" s="319"/>
      <c r="H28" s="319"/>
      <c r="I28" s="319"/>
      <c r="J28" s="319"/>
      <c r="K28" s="159"/>
    </row>
    <row r="29" ht="18" customHeight="1" spans="1:11">
      <c r="A29" s="320" t="s">
        <v>114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50"/>
    </row>
    <row r="30" ht="18.75" customHeight="1" spans="1:11">
      <c r="A30" s="322"/>
      <c r="B30" s="323"/>
      <c r="C30" s="323"/>
      <c r="D30" s="323"/>
      <c r="E30" s="323"/>
      <c r="F30" s="323"/>
      <c r="G30" s="323"/>
      <c r="H30" s="323"/>
      <c r="I30" s="323"/>
      <c r="J30" s="323"/>
      <c r="K30" s="351"/>
    </row>
    <row r="31" ht="18.75" customHeight="1" spans="1:11">
      <c r="A31" s="324"/>
      <c r="B31" s="325"/>
      <c r="C31" s="325"/>
      <c r="D31" s="325"/>
      <c r="E31" s="325"/>
      <c r="F31" s="325"/>
      <c r="G31" s="325"/>
      <c r="H31" s="325"/>
      <c r="I31" s="325"/>
      <c r="J31" s="325"/>
      <c r="K31" s="352"/>
    </row>
    <row r="32" ht="18" customHeight="1" spans="1:11">
      <c r="A32" s="320" t="s">
        <v>115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50"/>
    </row>
    <row r="33" ht="14.25" spans="1:11">
      <c r="A33" s="326" t="s">
        <v>116</v>
      </c>
      <c r="B33" s="327"/>
      <c r="C33" s="327"/>
      <c r="D33" s="327"/>
      <c r="E33" s="327"/>
      <c r="F33" s="327"/>
      <c r="G33" s="327"/>
      <c r="H33" s="327"/>
      <c r="I33" s="327"/>
      <c r="J33" s="327"/>
      <c r="K33" s="353"/>
    </row>
    <row r="34" ht="15" spans="1:11">
      <c r="A34" s="111" t="s">
        <v>117</v>
      </c>
      <c r="B34" s="112"/>
      <c r="C34" s="196" t="s">
        <v>63</v>
      </c>
      <c r="D34" s="196" t="s">
        <v>64</v>
      </c>
      <c r="E34" s="328" t="s">
        <v>118</v>
      </c>
      <c r="F34" s="329"/>
      <c r="G34" s="329"/>
      <c r="H34" s="329"/>
      <c r="I34" s="329"/>
      <c r="J34" s="329"/>
      <c r="K34" s="354"/>
    </row>
    <row r="35" ht="15" spans="1:11">
      <c r="A35" s="330" t="s">
        <v>119</v>
      </c>
      <c r="B35" s="330"/>
      <c r="C35" s="330"/>
      <c r="D35" s="330"/>
      <c r="E35" s="330"/>
      <c r="F35" s="330"/>
      <c r="G35" s="330"/>
      <c r="H35" s="330"/>
      <c r="I35" s="330"/>
      <c r="J35" s="330"/>
      <c r="K35" s="330"/>
    </row>
    <row r="36" ht="14.25" spans="1:11">
      <c r="A36" s="331"/>
      <c r="B36" s="332"/>
      <c r="C36" s="332"/>
      <c r="D36" s="332"/>
      <c r="E36" s="332"/>
      <c r="F36" s="332"/>
      <c r="G36" s="332"/>
      <c r="H36" s="332"/>
      <c r="I36" s="332"/>
      <c r="J36" s="332"/>
      <c r="K36" s="355"/>
    </row>
    <row r="37" ht="14.25" spans="1:11">
      <c r="A37" s="242"/>
      <c r="B37" s="239"/>
      <c r="C37" s="239"/>
      <c r="D37" s="239"/>
      <c r="E37" s="239"/>
      <c r="F37" s="239"/>
      <c r="G37" s="239"/>
      <c r="H37" s="239"/>
      <c r="I37" s="239"/>
      <c r="J37" s="239"/>
      <c r="K37" s="207"/>
    </row>
    <row r="38" ht="14.25" spans="1:11">
      <c r="A38" s="242"/>
      <c r="B38" s="239"/>
      <c r="C38" s="239"/>
      <c r="D38" s="239"/>
      <c r="E38" s="239"/>
      <c r="F38" s="239"/>
      <c r="G38" s="239"/>
      <c r="H38" s="239"/>
      <c r="I38" s="239"/>
      <c r="J38" s="239"/>
      <c r="K38" s="207"/>
    </row>
    <row r="39" ht="14.25" spans="1:11">
      <c r="A39" s="242"/>
      <c r="B39" s="239"/>
      <c r="C39" s="239"/>
      <c r="D39" s="239"/>
      <c r="E39" s="239"/>
      <c r="F39" s="239"/>
      <c r="G39" s="239"/>
      <c r="H39" s="239"/>
      <c r="I39" s="239"/>
      <c r="J39" s="239"/>
      <c r="K39" s="207"/>
    </row>
    <row r="40" ht="14.25" spans="1:11">
      <c r="A40" s="242"/>
      <c r="B40" s="239"/>
      <c r="C40" s="239"/>
      <c r="D40" s="239"/>
      <c r="E40" s="239"/>
      <c r="F40" s="239"/>
      <c r="G40" s="239"/>
      <c r="H40" s="239"/>
      <c r="I40" s="239"/>
      <c r="J40" s="239"/>
      <c r="K40" s="207"/>
    </row>
    <row r="41" ht="14.25" spans="1:11">
      <c r="A41" s="242"/>
      <c r="B41" s="239"/>
      <c r="C41" s="239"/>
      <c r="D41" s="239"/>
      <c r="E41" s="239"/>
      <c r="F41" s="239"/>
      <c r="G41" s="239"/>
      <c r="H41" s="239"/>
      <c r="I41" s="239"/>
      <c r="J41" s="239"/>
      <c r="K41" s="207"/>
    </row>
    <row r="42" ht="14.25" spans="1:11">
      <c r="A42" s="242"/>
      <c r="B42" s="239"/>
      <c r="C42" s="239"/>
      <c r="D42" s="239"/>
      <c r="E42" s="239"/>
      <c r="F42" s="239"/>
      <c r="G42" s="239"/>
      <c r="H42" s="239"/>
      <c r="I42" s="239"/>
      <c r="J42" s="239"/>
      <c r="K42" s="207"/>
    </row>
    <row r="43" ht="15" spans="1:11">
      <c r="A43" s="234" t="s">
        <v>120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66"/>
    </row>
    <row r="44" ht="15" spans="1:11">
      <c r="A44" s="249" t="s">
        <v>121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70"/>
    </row>
    <row r="45" ht="14.25" spans="1:11">
      <c r="A45" s="308" t="s">
        <v>122</v>
      </c>
      <c r="B45" s="305" t="s">
        <v>90</v>
      </c>
      <c r="C45" s="305" t="s">
        <v>91</v>
      </c>
      <c r="D45" s="305" t="s">
        <v>83</v>
      </c>
      <c r="E45" s="310" t="s">
        <v>123</v>
      </c>
      <c r="F45" s="305" t="s">
        <v>90</v>
      </c>
      <c r="G45" s="305" t="s">
        <v>91</v>
      </c>
      <c r="H45" s="305" t="s">
        <v>83</v>
      </c>
      <c r="I45" s="310" t="s">
        <v>124</v>
      </c>
      <c r="J45" s="305" t="s">
        <v>90</v>
      </c>
      <c r="K45" s="344" t="s">
        <v>91</v>
      </c>
    </row>
    <row r="46" ht="14.25" spans="1:11">
      <c r="A46" s="205" t="s">
        <v>82</v>
      </c>
      <c r="B46" s="196" t="s">
        <v>90</v>
      </c>
      <c r="C46" s="196" t="s">
        <v>91</v>
      </c>
      <c r="D46" s="196" t="s">
        <v>83</v>
      </c>
      <c r="E46" s="233" t="s">
        <v>89</v>
      </c>
      <c r="F46" s="196" t="s">
        <v>90</v>
      </c>
      <c r="G46" s="196" t="s">
        <v>91</v>
      </c>
      <c r="H46" s="196" t="s">
        <v>83</v>
      </c>
      <c r="I46" s="233" t="s">
        <v>100</v>
      </c>
      <c r="J46" s="196" t="s">
        <v>90</v>
      </c>
      <c r="K46" s="197" t="s">
        <v>91</v>
      </c>
    </row>
    <row r="47" ht="15" spans="1:11">
      <c r="A47" s="209" t="s">
        <v>93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62"/>
    </row>
    <row r="48" ht="15" spans="1:11">
      <c r="A48" s="330" t="s">
        <v>125</v>
      </c>
      <c r="B48" s="330"/>
      <c r="C48" s="330"/>
      <c r="D48" s="330"/>
      <c r="E48" s="330"/>
      <c r="F48" s="330"/>
      <c r="G48" s="330"/>
      <c r="H48" s="330"/>
      <c r="I48" s="330"/>
      <c r="J48" s="330"/>
      <c r="K48" s="330"/>
    </row>
    <row r="49" ht="15" spans="1:11">
      <c r="A49" s="331"/>
      <c r="B49" s="332"/>
      <c r="C49" s="332"/>
      <c r="D49" s="332"/>
      <c r="E49" s="332"/>
      <c r="F49" s="332"/>
      <c r="G49" s="332"/>
      <c r="H49" s="332"/>
      <c r="I49" s="332"/>
      <c r="J49" s="332"/>
      <c r="K49" s="355"/>
    </row>
    <row r="50" ht="15" spans="1:11">
      <c r="A50" s="333" t="s">
        <v>126</v>
      </c>
      <c r="B50" s="334" t="s">
        <v>127</v>
      </c>
      <c r="C50" s="334"/>
      <c r="D50" s="335" t="s">
        <v>128</v>
      </c>
      <c r="E50" s="336" t="s">
        <v>129</v>
      </c>
      <c r="F50" s="337" t="s">
        <v>130</v>
      </c>
      <c r="G50" s="338"/>
      <c r="H50" s="339" t="s">
        <v>131</v>
      </c>
      <c r="I50" s="356"/>
      <c r="J50" s="357" t="s">
        <v>132</v>
      </c>
      <c r="K50" s="358"/>
    </row>
    <row r="51" ht="15" spans="1:11">
      <c r="A51" s="330" t="s">
        <v>133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30"/>
    </row>
    <row r="52" ht="15" spans="1:11">
      <c r="A52" s="340"/>
      <c r="B52" s="341"/>
      <c r="C52" s="341"/>
      <c r="D52" s="341"/>
      <c r="E52" s="341"/>
      <c r="F52" s="341"/>
      <c r="G52" s="341"/>
      <c r="H52" s="341"/>
      <c r="I52" s="341"/>
      <c r="J52" s="341"/>
      <c r="K52" s="359"/>
    </row>
    <row r="53" ht="15" spans="1:11">
      <c r="A53" s="333" t="s">
        <v>126</v>
      </c>
      <c r="B53" s="334" t="s">
        <v>127</v>
      </c>
      <c r="C53" s="334"/>
      <c r="D53" s="335" t="s">
        <v>128</v>
      </c>
      <c r="E53" s="342"/>
      <c r="F53" s="337" t="s">
        <v>134</v>
      </c>
      <c r="G53" s="338"/>
      <c r="H53" s="339" t="s">
        <v>131</v>
      </c>
      <c r="I53" s="356"/>
      <c r="J53" s="357"/>
      <c r="K53" s="3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80" zoomScaleNormal="80" workbookViewId="0">
      <selection activeCell="K8" sqref="K8"/>
    </sheetView>
  </sheetViews>
  <sheetFormatPr defaultColWidth="9" defaultRowHeight="26.1" customHeight="1"/>
  <cols>
    <col min="1" max="1" width="17.125" style="84" customWidth="1"/>
    <col min="2" max="7" width="9.375" style="84" customWidth="1"/>
    <col min="8" max="8" width="1.375" style="84" customWidth="1"/>
    <col min="9" max="9" width="16.5" style="84" customWidth="1"/>
    <col min="10" max="10" width="17" style="84" customWidth="1"/>
    <col min="11" max="11" width="18.5" style="84" customWidth="1"/>
    <col min="12" max="12" width="16.625" style="84" customWidth="1"/>
    <col min="13" max="13" width="14.125" style="84" customWidth="1"/>
    <col min="14" max="14" width="16.375" style="84" customWidth="1"/>
    <col min="15" max="16384" width="9" style="84"/>
  </cols>
  <sheetData>
    <row r="1" ht="30" customHeight="1" spans="1:14">
      <c r="A1" s="64" t="s">
        <v>135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ht="29.1" customHeight="1" spans="1:14">
      <c r="A2" s="66" t="s">
        <v>59</v>
      </c>
      <c r="B2" s="67" t="s">
        <v>60</v>
      </c>
      <c r="C2" s="67"/>
      <c r="D2" s="68" t="s">
        <v>65</v>
      </c>
      <c r="E2" s="67" t="s">
        <v>66</v>
      </c>
      <c r="F2" s="67"/>
      <c r="G2" s="67"/>
      <c r="H2" s="69"/>
      <c r="I2" s="86" t="s">
        <v>54</v>
      </c>
      <c r="J2" s="67" t="s">
        <v>55</v>
      </c>
      <c r="K2" s="67"/>
      <c r="L2" s="67"/>
      <c r="M2" s="67"/>
      <c r="N2" s="87"/>
    </row>
    <row r="3" ht="29.1" customHeight="1" spans="1:14">
      <c r="A3" s="70" t="s">
        <v>136</v>
      </c>
      <c r="B3" s="71" t="s">
        <v>137</v>
      </c>
      <c r="C3" s="71"/>
      <c r="D3" s="71"/>
      <c r="E3" s="71"/>
      <c r="F3" s="71"/>
      <c r="G3" s="71"/>
      <c r="H3" s="72"/>
      <c r="I3" s="71" t="s">
        <v>138</v>
      </c>
      <c r="J3" s="71"/>
      <c r="K3" s="71"/>
      <c r="L3" s="71"/>
      <c r="M3" s="71"/>
      <c r="N3" s="88"/>
    </row>
    <row r="4" ht="29.1" customHeight="1" spans="1:14">
      <c r="A4" s="70"/>
      <c r="B4" s="73" t="s">
        <v>105</v>
      </c>
      <c r="C4" s="73" t="s">
        <v>106</v>
      </c>
      <c r="D4" s="73" t="s">
        <v>107</v>
      </c>
      <c r="E4" s="73" t="s">
        <v>108</v>
      </c>
      <c r="F4" s="73" t="s">
        <v>109</v>
      </c>
      <c r="G4" s="73" t="s">
        <v>110</v>
      </c>
      <c r="H4" s="72"/>
      <c r="I4" s="282"/>
      <c r="J4" s="282"/>
      <c r="K4" s="283" t="s">
        <v>112</v>
      </c>
      <c r="L4" s="282"/>
      <c r="M4" s="282"/>
      <c r="N4" s="284"/>
    </row>
    <row r="5" ht="29.1" customHeight="1" spans="1:14">
      <c r="A5" s="70"/>
      <c r="B5" s="74"/>
      <c r="C5" s="74"/>
      <c r="D5" s="75"/>
      <c r="E5" s="74"/>
      <c r="F5" s="74"/>
      <c r="G5" s="74"/>
      <c r="H5" s="72"/>
      <c r="I5" s="285"/>
      <c r="J5" s="285"/>
      <c r="K5" s="175" t="s">
        <v>108</v>
      </c>
      <c r="L5" s="285"/>
      <c r="M5" s="285"/>
      <c r="N5" s="286"/>
    </row>
    <row r="6" ht="29.1" customHeight="1" spans="1:14">
      <c r="A6" s="76" t="s">
        <v>139</v>
      </c>
      <c r="B6" s="77">
        <f t="shared" ref="B6:B8" si="0">C6-5</f>
        <v>69</v>
      </c>
      <c r="C6" s="77">
        <v>74</v>
      </c>
      <c r="D6" s="77">
        <f t="shared" ref="D6:G6" si="1">C6+6</f>
        <v>80</v>
      </c>
      <c r="E6" s="77">
        <f t="shared" si="1"/>
        <v>86</v>
      </c>
      <c r="F6" s="77">
        <f t="shared" si="1"/>
        <v>92</v>
      </c>
      <c r="G6" s="77">
        <f t="shared" si="1"/>
        <v>98</v>
      </c>
      <c r="H6" s="72"/>
      <c r="I6" s="287"/>
      <c r="J6" s="287"/>
      <c r="K6" s="177" t="s">
        <v>140</v>
      </c>
      <c r="L6" s="287"/>
      <c r="M6" s="287"/>
      <c r="N6" s="288"/>
    </row>
    <row r="7" ht="29.1" customHeight="1" spans="1:14">
      <c r="A7" s="76" t="s">
        <v>141</v>
      </c>
      <c r="B7" s="77">
        <f>C7-3</f>
        <v>51</v>
      </c>
      <c r="C7" s="77">
        <v>54</v>
      </c>
      <c r="D7" s="77">
        <f>C7+3</f>
        <v>57</v>
      </c>
      <c r="E7" s="77">
        <f>D7+3</f>
        <v>60</v>
      </c>
      <c r="F7" s="77">
        <f>E7+4</f>
        <v>64</v>
      </c>
      <c r="G7" s="77">
        <f t="shared" ref="G7:G8" si="2">F7+4</f>
        <v>68</v>
      </c>
      <c r="H7" s="72"/>
      <c r="I7" s="90"/>
      <c r="J7" s="90"/>
      <c r="K7" s="179" t="s">
        <v>142</v>
      </c>
      <c r="L7" s="90"/>
      <c r="M7" s="92"/>
      <c r="N7" s="289"/>
    </row>
    <row r="8" ht="29.1" customHeight="1" spans="1:14">
      <c r="A8" s="76" t="s">
        <v>143</v>
      </c>
      <c r="B8" s="77">
        <f t="shared" si="0"/>
        <v>79</v>
      </c>
      <c r="C8" s="77">
        <v>84</v>
      </c>
      <c r="D8" s="77">
        <f>C8+6</f>
        <v>90</v>
      </c>
      <c r="E8" s="77">
        <f>D8+6</f>
        <v>96</v>
      </c>
      <c r="F8" s="77">
        <f>E8+4</f>
        <v>100</v>
      </c>
      <c r="G8" s="77">
        <f t="shared" si="2"/>
        <v>104</v>
      </c>
      <c r="H8" s="72"/>
      <c r="I8" s="287"/>
      <c r="J8" s="287"/>
      <c r="K8" s="177" t="s">
        <v>144</v>
      </c>
      <c r="L8" s="287"/>
      <c r="M8" s="290"/>
      <c r="N8" s="291"/>
    </row>
    <row r="9" ht="29.1" customHeight="1" spans="1:14">
      <c r="A9" s="76" t="s">
        <v>145</v>
      </c>
      <c r="B9" s="77">
        <f>C9-1.6</f>
        <v>23.4</v>
      </c>
      <c r="C9" s="77">
        <v>25</v>
      </c>
      <c r="D9" s="77">
        <f>C9+1.9</f>
        <v>26.9</v>
      </c>
      <c r="E9" s="77">
        <f>D9+1.9</f>
        <v>28.8</v>
      </c>
      <c r="F9" s="77">
        <f>E9+1.9</f>
        <v>30.7</v>
      </c>
      <c r="G9" s="77">
        <f>F9+1.3</f>
        <v>32</v>
      </c>
      <c r="H9" s="72"/>
      <c r="I9" s="90"/>
      <c r="J9" s="90"/>
      <c r="K9" s="179" t="s">
        <v>146</v>
      </c>
      <c r="L9" s="90"/>
      <c r="M9" s="92"/>
      <c r="N9" s="292"/>
    </row>
    <row r="10" ht="29.1" customHeight="1" spans="1:14">
      <c r="A10" s="76" t="s">
        <v>147</v>
      </c>
      <c r="B10" s="77">
        <f>C10-1</f>
        <v>17.5</v>
      </c>
      <c r="C10" s="77">
        <v>18.5</v>
      </c>
      <c r="D10" s="77">
        <f>C10+1.2</f>
        <v>19.7</v>
      </c>
      <c r="E10" s="77">
        <f>D10+1.2</f>
        <v>20.9</v>
      </c>
      <c r="F10" s="77">
        <f>E10+1.2</f>
        <v>22.1</v>
      </c>
      <c r="G10" s="77">
        <f>F10+0.7</f>
        <v>22.8</v>
      </c>
      <c r="H10" s="72"/>
      <c r="I10" s="90"/>
      <c r="J10" s="90"/>
      <c r="K10" s="179" t="s">
        <v>148</v>
      </c>
      <c r="L10" s="90"/>
      <c r="M10" s="92"/>
      <c r="N10" s="289"/>
    </row>
    <row r="11" ht="29.1" customHeight="1" spans="1:14">
      <c r="A11" s="76" t="s">
        <v>149</v>
      </c>
      <c r="B11" s="77">
        <f>C11-0.5</f>
        <v>10.5</v>
      </c>
      <c r="C11" s="77">
        <v>11</v>
      </c>
      <c r="D11" s="77">
        <f t="shared" ref="D11:G11" si="3">C11+0.5</f>
        <v>11.5</v>
      </c>
      <c r="E11" s="77">
        <f t="shared" si="3"/>
        <v>12</v>
      </c>
      <c r="F11" s="77">
        <f t="shared" si="3"/>
        <v>12.5</v>
      </c>
      <c r="G11" s="77">
        <f t="shared" si="3"/>
        <v>13</v>
      </c>
      <c r="H11" s="72"/>
      <c r="I11" s="90"/>
      <c r="J11" s="90"/>
      <c r="K11" s="179" t="s">
        <v>150</v>
      </c>
      <c r="L11" s="90"/>
      <c r="M11" s="92"/>
      <c r="N11" s="93"/>
    </row>
    <row r="12" ht="29.1" customHeight="1" spans="1:14">
      <c r="A12" s="76" t="s">
        <v>151</v>
      </c>
      <c r="B12" s="77">
        <f>C12-1.5</f>
        <v>23.5</v>
      </c>
      <c r="C12" s="77">
        <v>25</v>
      </c>
      <c r="D12" s="77">
        <f>C12+1.7</f>
        <v>26.7</v>
      </c>
      <c r="E12" s="77">
        <f>D12+1.7</f>
        <v>28.4</v>
      </c>
      <c r="F12" s="77">
        <f>E12+1.7</f>
        <v>30.1</v>
      </c>
      <c r="G12" s="77">
        <f>F12+1.6</f>
        <v>31.7</v>
      </c>
      <c r="H12" s="72"/>
      <c r="I12" s="90"/>
      <c r="J12" s="90"/>
      <c r="K12" s="179" t="s">
        <v>152</v>
      </c>
      <c r="L12" s="90"/>
      <c r="M12" s="92"/>
      <c r="N12" s="293"/>
    </row>
    <row r="13" ht="29.1" customHeight="1" spans="1:14">
      <c r="A13" s="76" t="s">
        <v>153</v>
      </c>
      <c r="B13" s="77">
        <f>C13-1.8</f>
        <v>31.2</v>
      </c>
      <c r="C13" s="77">
        <v>33</v>
      </c>
      <c r="D13" s="77">
        <f>C13+2.25</f>
        <v>35.25</v>
      </c>
      <c r="E13" s="77">
        <f>D13+2.25</f>
        <v>37.5</v>
      </c>
      <c r="F13" s="77">
        <f>E13+2.25</f>
        <v>39.75</v>
      </c>
      <c r="G13" s="77">
        <f>F13+2</f>
        <v>41.75</v>
      </c>
      <c r="H13" s="72"/>
      <c r="I13" s="90"/>
      <c r="J13" s="90"/>
      <c r="K13" s="179" t="s">
        <v>140</v>
      </c>
      <c r="L13" s="90"/>
      <c r="M13" s="92"/>
      <c r="N13" s="293"/>
    </row>
    <row r="14" ht="29.1" customHeight="1" spans="1:14">
      <c r="A14" s="76" t="s">
        <v>154</v>
      </c>
      <c r="B14" s="77">
        <f>C14</f>
        <v>12</v>
      </c>
      <c r="C14" s="77">
        <v>12</v>
      </c>
      <c r="D14" s="77">
        <f>B14+1.5</f>
        <v>13.5</v>
      </c>
      <c r="E14" s="77">
        <f>D14</f>
        <v>13.5</v>
      </c>
      <c r="F14" s="77">
        <f>D14+1.5</f>
        <v>15</v>
      </c>
      <c r="G14" s="77">
        <f>F14</f>
        <v>15</v>
      </c>
      <c r="H14" s="72"/>
      <c r="I14" s="90"/>
      <c r="J14" s="90"/>
      <c r="K14" s="179" t="s">
        <v>155</v>
      </c>
      <c r="L14" s="90"/>
      <c r="M14" s="92"/>
      <c r="N14" s="293"/>
    </row>
    <row r="15" ht="29.1" customHeight="1" spans="1:14">
      <c r="A15" s="275"/>
      <c r="B15" s="276"/>
      <c r="C15" s="277"/>
      <c r="D15" s="277"/>
      <c r="E15" s="278"/>
      <c r="F15" s="278"/>
      <c r="G15" s="276"/>
      <c r="H15" s="82"/>
      <c r="I15" s="294"/>
      <c r="J15" s="295"/>
      <c r="K15" s="296" t="s">
        <v>156</v>
      </c>
      <c r="L15" s="297"/>
      <c r="M15" s="297"/>
      <c r="N15" s="298"/>
    </row>
    <row r="16" ht="15" spans="1:14">
      <c r="A16" s="279" t="s">
        <v>118</v>
      </c>
      <c r="B16" s="280"/>
      <c r="C16" s="280"/>
      <c r="D16" s="281"/>
      <c r="E16" s="281"/>
      <c r="F16" s="281"/>
      <c r="G16" s="281"/>
      <c r="H16" s="85"/>
      <c r="I16" s="85"/>
      <c r="J16" s="85"/>
      <c r="K16" s="85"/>
      <c r="L16" s="85"/>
      <c r="M16" s="85"/>
      <c r="N16" s="85"/>
    </row>
    <row r="17" ht="14.25" spans="1:14">
      <c r="A17" s="84" t="s">
        <v>157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ht="14.25" spans="1:13">
      <c r="A18" s="85"/>
      <c r="B18" s="85"/>
      <c r="C18" s="85"/>
      <c r="D18" s="85"/>
      <c r="E18" s="85"/>
      <c r="F18" s="85"/>
      <c r="G18" s="85"/>
      <c r="H18" s="85"/>
      <c r="I18" s="83" t="s">
        <v>158</v>
      </c>
      <c r="J18" s="96"/>
      <c r="K18" s="83" t="s">
        <v>159</v>
      </c>
      <c r="L18" s="83"/>
      <c r="M18" s="83" t="s">
        <v>160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topLeftCell="A23" workbookViewId="0">
      <selection activeCell="N19" sqref="N19"/>
    </sheetView>
  </sheetViews>
  <sheetFormatPr defaultColWidth="10" defaultRowHeight="16.5" customHeight="1"/>
  <cols>
    <col min="1" max="16384" width="10" style="97"/>
  </cols>
  <sheetData>
    <row r="1" ht="22.5" customHeight="1" spans="1:11">
      <c r="A1" s="184" t="s">
        <v>161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ht="15" spans="1:11">
      <c r="A2" s="185" t="s">
        <v>50</v>
      </c>
      <c r="B2" s="186" t="s">
        <v>51</v>
      </c>
      <c r="C2" s="186"/>
      <c r="D2" s="187" t="s">
        <v>52</v>
      </c>
      <c r="E2" s="187"/>
      <c r="F2" s="186" t="s">
        <v>53</v>
      </c>
      <c r="G2" s="186"/>
      <c r="H2" s="188" t="s">
        <v>54</v>
      </c>
      <c r="I2" s="257" t="s">
        <v>55</v>
      </c>
      <c r="J2" s="257"/>
      <c r="K2" s="258"/>
    </row>
    <row r="3" customHeight="1" spans="1:11">
      <c r="A3" s="189" t="s">
        <v>56</v>
      </c>
      <c r="B3" s="190"/>
      <c r="C3" s="191"/>
      <c r="D3" s="192" t="s">
        <v>57</v>
      </c>
      <c r="E3" s="193"/>
      <c r="F3" s="193"/>
      <c r="G3" s="194"/>
      <c r="H3" s="192" t="s">
        <v>58</v>
      </c>
      <c r="I3" s="193"/>
      <c r="J3" s="193"/>
      <c r="K3" s="194"/>
    </row>
    <row r="4" customHeight="1" spans="1:11">
      <c r="A4" s="195" t="s">
        <v>59</v>
      </c>
      <c r="B4" s="196" t="s">
        <v>60</v>
      </c>
      <c r="C4" s="197"/>
      <c r="D4" s="195" t="s">
        <v>61</v>
      </c>
      <c r="E4" s="198"/>
      <c r="F4" s="199">
        <v>45377</v>
      </c>
      <c r="G4" s="200"/>
      <c r="H4" s="195" t="s">
        <v>162</v>
      </c>
      <c r="I4" s="198"/>
      <c r="J4" s="196" t="s">
        <v>63</v>
      </c>
      <c r="K4" s="197" t="s">
        <v>64</v>
      </c>
    </row>
    <row r="5" customHeight="1" spans="1:11">
      <c r="A5" s="201" t="s">
        <v>65</v>
      </c>
      <c r="B5" s="196" t="s">
        <v>66</v>
      </c>
      <c r="C5" s="197"/>
      <c r="D5" s="195" t="s">
        <v>163</v>
      </c>
      <c r="E5" s="198"/>
      <c r="F5" s="106">
        <v>2025</v>
      </c>
      <c r="G5" s="202"/>
      <c r="H5" s="195" t="s">
        <v>164</v>
      </c>
      <c r="I5" s="198"/>
      <c r="J5" s="196" t="s">
        <v>63</v>
      </c>
      <c r="K5" s="197" t="s">
        <v>64</v>
      </c>
    </row>
    <row r="6" customHeight="1" spans="1:11">
      <c r="A6" s="195" t="s">
        <v>69</v>
      </c>
      <c r="B6" s="203">
        <v>2</v>
      </c>
      <c r="C6" s="204">
        <v>6</v>
      </c>
      <c r="D6" s="195" t="s">
        <v>165</v>
      </c>
      <c r="E6" s="198"/>
      <c r="F6" s="106">
        <v>2025</v>
      </c>
      <c r="G6" s="202"/>
      <c r="H6" s="205" t="s">
        <v>166</v>
      </c>
      <c r="I6" s="233"/>
      <c r="J6" s="233"/>
      <c r="K6" s="259"/>
    </row>
    <row r="7" customHeight="1" spans="1:11">
      <c r="A7" s="195" t="s">
        <v>72</v>
      </c>
      <c r="B7" s="206">
        <v>2050</v>
      </c>
      <c r="C7" s="207"/>
      <c r="D7" s="195" t="s">
        <v>167</v>
      </c>
      <c r="E7" s="198"/>
      <c r="F7" s="106">
        <v>1800</v>
      </c>
      <c r="G7" s="202"/>
      <c r="H7" s="208"/>
      <c r="I7" s="196"/>
      <c r="J7" s="196"/>
      <c r="K7" s="197"/>
    </row>
    <row r="8" customHeight="1" spans="1:11">
      <c r="A8" s="209"/>
      <c r="B8" s="114"/>
      <c r="C8" s="210"/>
      <c r="D8" s="209" t="s">
        <v>75</v>
      </c>
      <c r="E8" s="211"/>
      <c r="F8" s="212"/>
      <c r="G8" s="213"/>
      <c r="H8" s="214"/>
      <c r="I8" s="229"/>
      <c r="J8" s="229"/>
      <c r="K8" s="260"/>
    </row>
    <row r="9" customHeight="1" spans="1:11">
      <c r="A9" s="215" t="s">
        <v>168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</row>
    <row r="10" customHeight="1" spans="1:11">
      <c r="A10" s="216" t="s">
        <v>79</v>
      </c>
      <c r="B10" s="217" t="s">
        <v>80</v>
      </c>
      <c r="C10" s="218" t="s">
        <v>81</v>
      </c>
      <c r="D10" s="219"/>
      <c r="E10" s="220" t="s">
        <v>84</v>
      </c>
      <c r="F10" s="217" t="s">
        <v>80</v>
      </c>
      <c r="G10" s="218" t="s">
        <v>81</v>
      </c>
      <c r="H10" s="217"/>
      <c r="I10" s="220" t="s">
        <v>82</v>
      </c>
      <c r="J10" s="217" t="s">
        <v>80</v>
      </c>
      <c r="K10" s="261" t="s">
        <v>81</v>
      </c>
    </row>
    <row r="11" customHeight="1" spans="1:11">
      <c r="A11" s="201" t="s">
        <v>85</v>
      </c>
      <c r="B11" s="221" t="s">
        <v>80</v>
      </c>
      <c r="C11" s="196" t="s">
        <v>81</v>
      </c>
      <c r="D11" s="222"/>
      <c r="E11" s="223" t="s">
        <v>87</v>
      </c>
      <c r="F11" s="221" t="s">
        <v>80</v>
      </c>
      <c r="G11" s="196" t="s">
        <v>81</v>
      </c>
      <c r="H11" s="221"/>
      <c r="I11" s="223" t="s">
        <v>92</v>
      </c>
      <c r="J11" s="221" t="s">
        <v>80</v>
      </c>
      <c r="K11" s="197" t="s">
        <v>81</v>
      </c>
    </row>
    <row r="12" customHeight="1" spans="1:11">
      <c r="A12" s="209" t="s">
        <v>118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62"/>
    </row>
    <row r="13" customHeight="1" spans="1:11">
      <c r="A13" s="224" t="s">
        <v>169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</row>
    <row r="14" customHeight="1" spans="1:11">
      <c r="A14" s="225"/>
      <c r="B14" s="226"/>
      <c r="C14" s="226"/>
      <c r="D14" s="226"/>
      <c r="E14" s="226"/>
      <c r="F14" s="226"/>
      <c r="G14" s="226"/>
      <c r="H14" s="226"/>
      <c r="I14" s="131"/>
      <c r="J14" s="131"/>
      <c r="K14" s="164"/>
    </row>
    <row r="15" customHeight="1" spans="1:11">
      <c r="A15" s="133"/>
      <c r="B15" s="134"/>
      <c r="C15" s="134"/>
      <c r="D15" s="227"/>
      <c r="E15" s="228"/>
      <c r="F15" s="134"/>
      <c r="G15" s="134"/>
      <c r="H15" s="227"/>
      <c r="I15" s="152"/>
      <c r="J15" s="263"/>
      <c r="K15" s="264"/>
    </row>
    <row r="16" customHeight="1" spans="1:11">
      <c r="A16" s="214"/>
      <c r="B16" s="229"/>
      <c r="C16" s="229"/>
      <c r="D16" s="229"/>
      <c r="E16" s="229"/>
      <c r="F16" s="229"/>
      <c r="G16" s="229"/>
      <c r="H16" s="229"/>
      <c r="I16" s="229"/>
      <c r="J16" s="229"/>
      <c r="K16" s="260"/>
    </row>
    <row r="17" customHeight="1" spans="1:11">
      <c r="A17" s="224" t="s">
        <v>170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customHeight="1" spans="1:11">
      <c r="A18" s="225"/>
      <c r="B18" s="226"/>
      <c r="C18" s="226"/>
      <c r="D18" s="226"/>
      <c r="E18" s="226"/>
      <c r="F18" s="226"/>
      <c r="G18" s="226"/>
      <c r="H18" s="226"/>
      <c r="I18" s="131"/>
      <c r="J18" s="131"/>
      <c r="K18" s="164"/>
    </row>
    <row r="19" customHeight="1" spans="1:11">
      <c r="A19" s="133"/>
      <c r="B19" s="134"/>
      <c r="C19" s="134"/>
      <c r="D19" s="227"/>
      <c r="E19" s="228"/>
      <c r="F19" s="134"/>
      <c r="G19" s="134"/>
      <c r="H19" s="227"/>
      <c r="I19" s="152"/>
      <c r="J19" s="263"/>
      <c r="K19" s="264"/>
    </row>
    <row r="20" customHeight="1" spans="1:11">
      <c r="A20" s="214"/>
      <c r="B20" s="229"/>
      <c r="C20" s="229"/>
      <c r="D20" s="229"/>
      <c r="E20" s="229"/>
      <c r="F20" s="229"/>
      <c r="G20" s="229"/>
      <c r="H20" s="229"/>
      <c r="I20" s="229"/>
      <c r="J20" s="229"/>
      <c r="K20" s="260"/>
    </row>
    <row r="21" customHeight="1" spans="1:11">
      <c r="A21" s="230" t="s">
        <v>115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</row>
    <row r="22" customHeight="1" spans="1:11">
      <c r="A22" s="99" t="s">
        <v>116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64"/>
    </row>
    <row r="23" customHeight="1" spans="1:11">
      <c r="A23" s="111" t="s">
        <v>117</v>
      </c>
      <c r="B23" s="112"/>
      <c r="C23" s="196" t="s">
        <v>63</v>
      </c>
      <c r="D23" s="196" t="s">
        <v>64</v>
      </c>
      <c r="E23" s="110"/>
      <c r="F23" s="110"/>
      <c r="G23" s="110"/>
      <c r="H23" s="110"/>
      <c r="I23" s="110"/>
      <c r="J23" s="110"/>
      <c r="K23" s="158"/>
    </row>
    <row r="24" customHeight="1" spans="1:11">
      <c r="A24" s="195" t="s">
        <v>171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7"/>
    </row>
    <row r="25" customHeight="1" spans="1:11">
      <c r="A25" s="231"/>
      <c r="B25" s="232"/>
      <c r="C25" s="232"/>
      <c r="D25" s="232"/>
      <c r="E25" s="232"/>
      <c r="F25" s="232"/>
      <c r="G25" s="232"/>
      <c r="H25" s="232"/>
      <c r="I25" s="232"/>
      <c r="J25" s="232"/>
      <c r="K25" s="265"/>
    </row>
    <row r="26" customHeight="1" spans="1:11">
      <c r="A26" s="215" t="s">
        <v>121</v>
      </c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customHeight="1" spans="1:11">
      <c r="A27" s="189" t="s">
        <v>122</v>
      </c>
      <c r="B27" s="218" t="s">
        <v>90</v>
      </c>
      <c r="C27" s="218" t="s">
        <v>91</v>
      </c>
      <c r="D27" s="218" t="s">
        <v>83</v>
      </c>
      <c r="E27" s="190" t="s">
        <v>123</v>
      </c>
      <c r="F27" s="218" t="s">
        <v>90</v>
      </c>
      <c r="G27" s="218" t="s">
        <v>91</v>
      </c>
      <c r="H27" s="218" t="s">
        <v>83</v>
      </c>
      <c r="I27" s="190" t="s">
        <v>124</v>
      </c>
      <c r="J27" s="218" t="s">
        <v>90</v>
      </c>
      <c r="K27" s="261" t="s">
        <v>91</v>
      </c>
    </row>
    <row r="28" customHeight="1" spans="1:11">
      <c r="A28" s="205" t="s">
        <v>82</v>
      </c>
      <c r="B28" s="196" t="s">
        <v>90</v>
      </c>
      <c r="C28" s="196" t="s">
        <v>91</v>
      </c>
      <c r="D28" s="196" t="s">
        <v>83</v>
      </c>
      <c r="E28" s="233" t="s">
        <v>89</v>
      </c>
      <c r="F28" s="196" t="s">
        <v>90</v>
      </c>
      <c r="G28" s="196" t="s">
        <v>91</v>
      </c>
      <c r="H28" s="196" t="s">
        <v>83</v>
      </c>
      <c r="I28" s="233" t="s">
        <v>100</v>
      </c>
      <c r="J28" s="196" t="s">
        <v>90</v>
      </c>
      <c r="K28" s="197" t="s">
        <v>91</v>
      </c>
    </row>
    <row r="29" customHeight="1" spans="1:11">
      <c r="A29" s="195" t="s">
        <v>93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65"/>
    </row>
    <row r="30" customHeight="1" spans="1:11">
      <c r="A30" s="234"/>
      <c r="B30" s="235"/>
      <c r="C30" s="235"/>
      <c r="D30" s="235"/>
      <c r="E30" s="235"/>
      <c r="F30" s="235"/>
      <c r="G30" s="235"/>
      <c r="H30" s="235"/>
      <c r="I30" s="235"/>
      <c r="J30" s="235"/>
      <c r="K30" s="266"/>
    </row>
    <row r="31" customHeight="1" spans="1:11">
      <c r="A31" s="215" t="s">
        <v>172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</row>
    <row r="32" ht="17.25" customHeight="1" spans="1:11">
      <c r="A32" s="236" t="s">
        <v>173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67"/>
    </row>
    <row r="33" ht="17.25" customHeight="1" spans="1:11">
      <c r="A33" s="238" t="s">
        <v>174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07"/>
    </row>
    <row r="34" ht="17.25" customHeight="1" spans="1:11">
      <c r="A34" s="238" t="s">
        <v>175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07"/>
    </row>
    <row r="35" ht="17.25" customHeight="1" spans="1:11">
      <c r="A35" s="238" t="s">
        <v>176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07"/>
    </row>
    <row r="36" ht="17.25" customHeight="1" spans="1:11">
      <c r="A36" s="238" t="s">
        <v>177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07"/>
    </row>
    <row r="37" ht="17.25" customHeight="1" spans="1:11">
      <c r="A37" s="238" t="s">
        <v>178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07"/>
    </row>
    <row r="38" ht="17.25" customHeight="1" spans="1:11">
      <c r="A38" s="238" t="s">
        <v>179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07"/>
    </row>
    <row r="39" ht="17.25" customHeight="1" spans="1:11">
      <c r="A39" s="238" t="s">
        <v>180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07"/>
    </row>
    <row r="40" ht="17.25" customHeight="1" spans="1:11">
      <c r="A40" s="238" t="s">
        <v>181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07"/>
    </row>
    <row r="41" ht="17.25" customHeight="1" spans="1:11">
      <c r="A41" s="240" t="s">
        <v>182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68"/>
    </row>
    <row r="42" ht="17.25" customHeight="1" spans="1:11">
      <c r="A42" s="242"/>
      <c r="B42" s="239"/>
      <c r="C42" s="239"/>
      <c r="D42" s="239"/>
      <c r="E42" s="239"/>
      <c r="F42" s="239"/>
      <c r="G42" s="239"/>
      <c r="H42" s="239"/>
      <c r="I42" s="239"/>
      <c r="J42" s="239"/>
      <c r="K42" s="207"/>
    </row>
    <row r="43" ht="17.25" customHeight="1" spans="1:11">
      <c r="A43" s="234" t="s">
        <v>120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66"/>
    </row>
    <row r="44" customHeight="1" spans="1:11">
      <c r="A44" s="215" t="s">
        <v>183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</row>
    <row r="45" ht="18" customHeight="1" spans="1:11">
      <c r="A45" s="129" t="s">
        <v>118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63"/>
    </row>
    <row r="46" ht="18" customHeight="1" spans="1:11">
      <c r="A46" s="129"/>
      <c r="B46" s="130"/>
      <c r="C46" s="130"/>
      <c r="D46" s="130"/>
      <c r="E46" s="130"/>
      <c r="F46" s="130"/>
      <c r="G46" s="130"/>
      <c r="H46" s="130"/>
      <c r="I46" s="130"/>
      <c r="J46" s="130"/>
      <c r="K46" s="163"/>
    </row>
    <row r="47" ht="18" customHeight="1" spans="1:11">
      <c r="A47" s="231"/>
      <c r="B47" s="232"/>
      <c r="C47" s="232"/>
      <c r="D47" s="232"/>
      <c r="E47" s="232"/>
      <c r="F47" s="232"/>
      <c r="G47" s="232"/>
      <c r="H47" s="232"/>
      <c r="I47" s="232"/>
      <c r="J47" s="232"/>
      <c r="K47" s="265"/>
    </row>
    <row r="48" ht="21" customHeight="1" spans="1:11">
      <c r="A48" s="243" t="s">
        <v>126</v>
      </c>
      <c r="B48" s="244" t="s">
        <v>127</v>
      </c>
      <c r="C48" s="244"/>
      <c r="D48" s="245" t="s">
        <v>128</v>
      </c>
      <c r="E48" s="246"/>
      <c r="F48" s="245" t="s">
        <v>130</v>
      </c>
      <c r="G48" s="247"/>
      <c r="H48" s="248" t="s">
        <v>131</v>
      </c>
      <c r="I48" s="248"/>
      <c r="J48" s="244"/>
      <c r="K48" s="269"/>
    </row>
    <row r="49" customHeight="1" spans="1:11">
      <c r="A49" s="249" t="s">
        <v>133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70"/>
    </row>
    <row r="50" customHeight="1" spans="1:11">
      <c r="A50" s="251"/>
      <c r="B50" s="252"/>
      <c r="C50" s="252"/>
      <c r="D50" s="252"/>
      <c r="E50" s="252"/>
      <c r="F50" s="252"/>
      <c r="G50" s="252"/>
      <c r="H50" s="252"/>
      <c r="I50" s="252"/>
      <c r="J50" s="252"/>
      <c r="K50" s="271"/>
    </row>
    <row r="51" customHeight="1" spans="1:11">
      <c r="A51" s="253"/>
      <c r="B51" s="254"/>
      <c r="C51" s="254"/>
      <c r="D51" s="254"/>
      <c r="E51" s="254"/>
      <c r="F51" s="254"/>
      <c r="G51" s="254"/>
      <c r="H51" s="254"/>
      <c r="I51" s="254"/>
      <c r="J51" s="254"/>
      <c r="K51" s="272"/>
    </row>
    <row r="52" ht="21" customHeight="1" spans="1:11">
      <c r="A52" s="243" t="s">
        <v>126</v>
      </c>
      <c r="B52" s="244" t="s">
        <v>127</v>
      </c>
      <c r="C52" s="244"/>
      <c r="D52" s="245" t="s">
        <v>128</v>
      </c>
      <c r="E52" s="255" t="s">
        <v>184</v>
      </c>
      <c r="F52" s="245" t="s">
        <v>130</v>
      </c>
      <c r="G52" s="256">
        <v>45348</v>
      </c>
      <c r="H52" s="248" t="s">
        <v>131</v>
      </c>
      <c r="I52" s="248"/>
      <c r="J52" s="273"/>
      <c r="K52" s="2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zoomScale="80" zoomScaleNormal="80" workbookViewId="0">
      <selection activeCell="L14" sqref="L14"/>
    </sheetView>
  </sheetViews>
  <sheetFormatPr defaultColWidth="9" defaultRowHeight="26.1" customHeight="1"/>
  <cols>
    <col min="1" max="1" width="17.125" style="84" customWidth="1"/>
    <col min="2" max="7" width="9.375" style="84" customWidth="1"/>
    <col min="8" max="8" width="1.375" style="84" customWidth="1"/>
    <col min="9" max="14" width="15.625" style="84" customWidth="1"/>
    <col min="15" max="16384" width="9" style="84"/>
  </cols>
  <sheetData>
    <row r="1" ht="30" customHeight="1" spans="1:14">
      <c r="A1" s="64" t="s">
        <v>135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ht="29.1" customHeight="1" spans="1:14">
      <c r="A2" s="66" t="s">
        <v>59</v>
      </c>
      <c r="B2" s="67" t="s">
        <v>60</v>
      </c>
      <c r="C2" s="67"/>
      <c r="D2" s="68" t="s">
        <v>65</v>
      </c>
      <c r="E2" s="67" t="s">
        <v>66</v>
      </c>
      <c r="F2" s="67"/>
      <c r="G2" s="67"/>
      <c r="H2" s="69"/>
      <c r="I2" s="86" t="s">
        <v>54</v>
      </c>
      <c r="J2" s="67" t="s">
        <v>55</v>
      </c>
      <c r="K2" s="67"/>
      <c r="L2" s="67"/>
      <c r="M2" s="67"/>
      <c r="N2" s="87"/>
    </row>
    <row r="3" ht="29.1" customHeight="1" spans="1:14">
      <c r="A3" s="70" t="s">
        <v>136</v>
      </c>
      <c r="B3" s="71" t="s">
        <v>137</v>
      </c>
      <c r="C3" s="71"/>
      <c r="D3" s="71"/>
      <c r="E3" s="71"/>
      <c r="F3" s="71"/>
      <c r="G3" s="71"/>
      <c r="H3" s="72"/>
      <c r="I3" s="71" t="s">
        <v>138</v>
      </c>
      <c r="J3" s="71"/>
      <c r="K3" s="71"/>
      <c r="L3" s="71"/>
      <c r="M3" s="71"/>
      <c r="N3" s="88"/>
    </row>
    <row r="4" ht="29.1" customHeight="1" spans="1:14">
      <c r="A4" s="70"/>
      <c r="B4" s="73" t="s">
        <v>105</v>
      </c>
      <c r="C4" s="73" t="s">
        <v>106</v>
      </c>
      <c r="D4" s="73" t="s">
        <v>107</v>
      </c>
      <c r="E4" s="73" t="s">
        <v>108</v>
      </c>
      <c r="F4" s="73" t="s">
        <v>109</v>
      </c>
      <c r="G4" s="73" t="s">
        <v>110</v>
      </c>
      <c r="H4" s="72"/>
      <c r="I4" s="73" t="s">
        <v>105</v>
      </c>
      <c r="J4" s="73" t="s">
        <v>106</v>
      </c>
      <c r="K4" s="73" t="s">
        <v>107</v>
      </c>
      <c r="L4" s="73" t="s">
        <v>108</v>
      </c>
      <c r="M4" s="73" t="s">
        <v>109</v>
      </c>
      <c r="N4" s="73" t="s">
        <v>110</v>
      </c>
    </row>
    <row r="5" ht="29.1" customHeight="1" spans="1:14">
      <c r="A5" s="70"/>
      <c r="B5" s="74"/>
      <c r="C5" s="74"/>
      <c r="D5" s="75"/>
      <c r="E5" s="74"/>
      <c r="F5" s="74"/>
      <c r="G5" s="74"/>
      <c r="H5" s="72"/>
      <c r="I5" s="175" t="s">
        <v>185</v>
      </c>
      <c r="J5" s="175" t="s">
        <v>112</v>
      </c>
      <c r="K5" s="175" t="s">
        <v>113</v>
      </c>
      <c r="L5" s="175" t="s">
        <v>113</v>
      </c>
      <c r="M5" s="175" t="s">
        <v>113</v>
      </c>
      <c r="N5" s="176" t="s">
        <v>112</v>
      </c>
    </row>
    <row r="6" ht="29.1" customHeight="1" spans="1:14">
      <c r="A6" s="76" t="s">
        <v>139</v>
      </c>
      <c r="B6" s="77">
        <f t="shared" ref="B6:B8" si="0">C6-5</f>
        <v>69</v>
      </c>
      <c r="C6" s="77">
        <v>74</v>
      </c>
      <c r="D6" s="77">
        <f t="shared" ref="D6:G6" si="1">C6+6</f>
        <v>80</v>
      </c>
      <c r="E6" s="77">
        <f t="shared" si="1"/>
        <v>86</v>
      </c>
      <c r="F6" s="77">
        <f t="shared" si="1"/>
        <v>92</v>
      </c>
      <c r="G6" s="77">
        <f t="shared" si="1"/>
        <v>98</v>
      </c>
      <c r="H6" s="72"/>
      <c r="I6" s="177" t="s">
        <v>186</v>
      </c>
      <c r="J6" s="177" t="s">
        <v>150</v>
      </c>
      <c r="K6" s="177" t="s">
        <v>150</v>
      </c>
      <c r="L6" s="177" t="s">
        <v>140</v>
      </c>
      <c r="M6" s="177" t="s">
        <v>140</v>
      </c>
      <c r="N6" s="178" t="s">
        <v>155</v>
      </c>
    </row>
    <row r="7" ht="29.1" customHeight="1" spans="1:14">
      <c r="A7" s="76" t="s">
        <v>141</v>
      </c>
      <c r="B7" s="77">
        <f>C7-3</f>
        <v>51</v>
      </c>
      <c r="C7" s="77">
        <v>54</v>
      </c>
      <c r="D7" s="77">
        <f>C7+3</f>
        <v>57</v>
      </c>
      <c r="E7" s="77">
        <f>D7+3</f>
        <v>60</v>
      </c>
      <c r="F7" s="77">
        <f>E7+4</f>
        <v>64</v>
      </c>
      <c r="G7" s="77">
        <f t="shared" ref="G7:G8" si="2">F7+4</f>
        <v>68</v>
      </c>
      <c r="H7" s="72"/>
      <c r="I7" s="179" t="s">
        <v>187</v>
      </c>
      <c r="J7" s="179" t="s">
        <v>188</v>
      </c>
      <c r="K7" s="179" t="s">
        <v>189</v>
      </c>
      <c r="L7" s="179" t="s">
        <v>142</v>
      </c>
      <c r="M7" s="180" t="s">
        <v>188</v>
      </c>
      <c r="N7" s="181" t="s">
        <v>189</v>
      </c>
    </row>
    <row r="8" ht="29.1" customHeight="1" spans="1:14">
      <c r="A8" s="76" t="s">
        <v>143</v>
      </c>
      <c r="B8" s="77">
        <f t="shared" si="0"/>
        <v>79</v>
      </c>
      <c r="C8" s="77">
        <v>84</v>
      </c>
      <c r="D8" s="77">
        <f>C8+6</f>
        <v>90</v>
      </c>
      <c r="E8" s="77">
        <f>D8+6</f>
        <v>96</v>
      </c>
      <c r="F8" s="77">
        <f>E8+4</f>
        <v>100</v>
      </c>
      <c r="G8" s="77">
        <f t="shared" si="2"/>
        <v>104</v>
      </c>
      <c r="H8" s="72"/>
      <c r="I8" s="177" t="s">
        <v>190</v>
      </c>
      <c r="J8" s="177" t="s">
        <v>144</v>
      </c>
      <c r="K8" s="177" t="s">
        <v>191</v>
      </c>
      <c r="L8" s="177" t="s">
        <v>192</v>
      </c>
      <c r="M8" s="182" t="s">
        <v>144</v>
      </c>
      <c r="N8" s="183" t="s">
        <v>191</v>
      </c>
    </row>
    <row r="9" ht="29.1" customHeight="1" spans="1:14">
      <c r="A9" s="76" t="s">
        <v>145</v>
      </c>
      <c r="B9" s="77">
        <f>C9-1.6</f>
        <v>23.4</v>
      </c>
      <c r="C9" s="77">
        <v>25</v>
      </c>
      <c r="D9" s="77">
        <f>C9+1.9</f>
        <v>26.9</v>
      </c>
      <c r="E9" s="77">
        <f>D9+1.9</f>
        <v>28.8</v>
      </c>
      <c r="F9" s="77">
        <f>E9+1.9</f>
        <v>30.7</v>
      </c>
      <c r="G9" s="77">
        <f>F9+1.3</f>
        <v>32</v>
      </c>
      <c r="H9" s="72"/>
      <c r="I9" s="179" t="s">
        <v>193</v>
      </c>
      <c r="J9" s="179" t="s">
        <v>155</v>
      </c>
      <c r="K9" s="179" t="s">
        <v>140</v>
      </c>
      <c r="L9" s="179" t="s">
        <v>194</v>
      </c>
      <c r="M9" s="180" t="s">
        <v>195</v>
      </c>
      <c r="N9" s="181" t="s">
        <v>155</v>
      </c>
    </row>
    <row r="10" ht="29.1" customHeight="1" spans="1:14">
      <c r="A10" s="76" t="s">
        <v>147</v>
      </c>
      <c r="B10" s="77">
        <f>C10-1</f>
        <v>17.5</v>
      </c>
      <c r="C10" s="77">
        <v>18.5</v>
      </c>
      <c r="D10" s="77">
        <f>C10+1.2</f>
        <v>19.7</v>
      </c>
      <c r="E10" s="77">
        <f>D10+1.2</f>
        <v>20.9</v>
      </c>
      <c r="F10" s="77">
        <f>E10+1.2</f>
        <v>22.1</v>
      </c>
      <c r="G10" s="77">
        <f>F10+0.7</f>
        <v>22.8</v>
      </c>
      <c r="H10" s="72"/>
      <c r="I10" s="179" t="s">
        <v>196</v>
      </c>
      <c r="J10" s="179" t="s">
        <v>150</v>
      </c>
      <c r="K10" s="179" t="s">
        <v>195</v>
      </c>
      <c r="L10" s="179" t="s">
        <v>140</v>
      </c>
      <c r="M10" s="180" t="s">
        <v>197</v>
      </c>
      <c r="N10" s="181" t="s">
        <v>140</v>
      </c>
    </row>
    <row r="11" ht="29.1" customHeight="1" spans="1:14">
      <c r="A11" s="76" t="s">
        <v>149</v>
      </c>
      <c r="B11" s="77">
        <f>C11-0.5</f>
        <v>10.5</v>
      </c>
      <c r="C11" s="77">
        <v>11</v>
      </c>
      <c r="D11" s="77">
        <f t="shared" ref="D11:G11" si="3">C11+0.5</f>
        <v>11.5</v>
      </c>
      <c r="E11" s="77">
        <f t="shared" si="3"/>
        <v>12</v>
      </c>
      <c r="F11" s="77">
        <f t="shared" si="3"/>
        <v>12.5</v>
      </c>
      <c r="G11" s="77">
        <f t="shared" si="3"/>
        <v>13</v>
      </c>
      <c r="H11" s="72"/>
      <c r="I11" s="179" t="s">
        <v>198</v>
      </c>
      <c r="J11" s="179" t="s">
        <v>140</v>
      </c>
      <c r="K11" s="179" t="s">
        <v>140</v>
      </c>
      <c r="L11" s="179" t="s">
        <v>140</v>
      </c>
      <c r="M11" s="180" t="s">
        <v>140</v>
      </c>
      <c r="N11" s="181" t="s">
        <v>140</v>
      </c>
    </row>
    <row r="12" ht="29.1" customHeight="1" spans="1:14">
      <c r="A12" s="76" t="s">
        <v>151</v>
      </c>
      <c r="B12" s="77">
        <f>C12-1.5</f>
        <v>23.5</v>
      </c>
      <c r="C12" s="77">
        <v>25</v>
      </c>
      <c r="D12" s="77">
        <f>C12+1.7</f>
        <v>26.7</v>
      </c>
      <c r="E12" s="77">
        <f>D12+1.7</f>
        <v>28.4</v>
      </c>
      <c r="F12" s="77">
        <f>E12+1.7</f>
        <v>30.1</v>
      </c>
      <c r="G12" s="77">
        <f>F12+1.6</f>
        <v>31.7</v>
      </c>
      <c r="H12" s="72"/>
      <c r="I12" s="179" t="s">
        <v>199</v>
      </c>
      <c r="J12" s="179" t="s">
        <v>144</v>
      </c>
      <c r="K12" s="179" t="s">
        <v>200</v>
      </c>
      <c r="L12" s="179" t="s">
        <v>194</v>
      </c>
      <c r="M12" s="180" t="s">
        <v>144</v>
      </c>
      <c r="N12" s="181" t="s">
        <v>195</v>
      </c>
    </row>
    <row r="13" ht="29.1" customHeight="1" spans="1:14">
      <c r="A13" s="76" t="s">
        <v>153</v>
      </c>
      <c r="B13" s="77">
        <f>C13-1.8</f>
        <v>31.2</v>
      </c>
      <c r="C13" s="77">
        <v>33</v>
      </c>
      <c r="D13" s="77">
        <f>C13+2.25</f>
        <v>35.25</v>
      </c>
      <c r="E13" s="77">
        <f>D13+2.25</f>
        <v>37.5</v>
      </c>
      <c r="F13" s="77">
        <f>E13+2.25</f>
        <v>39.75</v>
      </c>
      <c r="G13" s="77">
        <f>F13+2</f>
        <v>41.75</v>
      </c>
      <c r="H13" s="72"/>
      <c r="I13" s="179" t="s">
        <v>201</v>
      </c>
      <c r="J13" s="179" t="s">
        <v>155</v>
      </c>
      <c r="K13" s="179" t="s">
        <v>202</v>
      </c>
      <c r="L13" s="179" t="s">
        <v>144</v>
      </c>
      <c r="M13" s="180" t="s">
        <v>203</v>
      </c>
      <c r="N13" s="181" t="s">
        <v>202</v>
      </c>
    </row>
    <row r="14" ht="29.1" customHeight="1" spans="1:14">
      <c r="A14" s="78"/>
      <c r="B14" s="79"/>
      <c r="C14" s="80"/>
      <c r="D14" s="80"/>
      <c r="E14" s="81"/>
      <c r="F14" s="81"/>
      <c r="G14" s="79"/>
      <c r="H14" s="82"/>
      <c r="I14" s="79"/>
      <c r="J14" s="79"/>
      <c r="K14" s="94"/>
      <c r="L14" s="79"/>
      <c r="M14" s="79"/>
      <c r="N14" s="95"/>
    </row>
    <row r="15" ht="15" spans="1:14">
      <c r="A15" s="83" t="s">
        <v>118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</row>
    <row r="16" ht="14.25" spans="1:14">
      <c r="A16" s="84" t="s">
        <v>157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ht="14.25" spans="1:13">
      <c r="A17" s="85"/>
      <c r="B17" s="85"/>
      <c r="C17" s="85"/>
      <c r="D17" s="85"/>
      <c r="E17" s="85"/>
      <c r="F17" s="85"/>
      <c r="G17" s="85"/>
      <c r="H17" s="85"/>
      <c r="I17" s="83" t="s">
        <v>158</v>
      </c>
      <c r="J17" s="96">
        <v>45349</v>
      </c>
      <c r="K17" s="83" t="s">
        <v>159</v>
      </c>
      <c r="L17" s="83"/>
      <c r="M17" s="83" t="s">
        <v>160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156944444444444" right="0.118055555555556" top="0.75" bottom="0.75" header="0.3" footer="0.3"/>
  <pageSetup paperSize="9" scale="8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="125" zoomScaleNormal="125" zoomScalePageLayoutView="125" topLeftCell="A37" workbookViewId="0">
      <selection activeCell="A28" sqref="A28:K28"/>
    </sheetView>
  </sheetViews>
  <sheetFormatPr defaultColWidth="10.125" defaultRowHeight="14.2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9.125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ht="26.25" spans="1:11">
      <c r="A1" s="98" t="s">
        <v>204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>
      <c r="A2" s="99" t="s">
        <v>50</v>
      </c>
      <c r="B2" s="100" t="s">
        <v>51</v>
      </c>
      <c r="C2" s="100"/>
      <c r="D2" s="101" t="s">
        <v>59</v>
      </c>
      <c r="E2" s="102" t="s">
        <v>60</v>
      </c>
      <c r="F2" s="103" t="s">
        <v>205</v>
      </c>
      <c r="G2" s="104" t="s">
        <v>66</v>
      </c>
      <c r="H2" s="104"/>
      <c r="I2" s="131" t="s">
        <v>54</v>
      </c>
      <c r="J2" s="104" t="s">
        <v>55</v>
      </c>
      <c r="K2" s="157"/>
    </row>
    <row r="3" spans="1:11">
      <c r="A3" s="105" t="s">
        <v>72</v>
      </c>
      <c r="B3" s="106">
        <v>2050</v>
      </c>
      <c r="C3" s="106"/>
      <c r="D3" s="107" t="s">
        <v>206</v>
      </c>
      <c r="E3" s="108">
        <v>45377</v>
      </c>
      <c r="F3" s="109"/>
      <c r="G3" s="109"/>
      <c r="H3" s="110" t="s">
        <v>207</v>
      </c>
      <c r="I3" s="110"/>
      <c r="J3" s="110"/>
      <c r="K3" s="158"/>
    </row>
    <row r="4" spans="1:11">
      <c r="A4" s="111" t="s">
        <v>69</v>
      </c>
      <c r="B4" s="106">
        <v>2</v>
      </c>
      <c r="C4" s="106">
        <v>6</v>
      </c>
      <c r="D4" s="112" t="s">
        <v>208</v>
      </c>
      <c r="E4" s="109"/>
      <c r="F4" s="109"/>
      <c r="G4" s="109"/>
      <c r="H4" s="112" t="s">
        <v>209</v>
      </c>
      <c r="I4" s="112"/>
      <c r="J4" s="125" t="s">
        <v>63</v>
      </c>
      <c r="K4" s="159" t="s">
        <v>64</v>
      </c>
    </row>
    <row r="5" spans="1:11">
      <c r="A5" s="111" t="s">
        <v>210</v>
      </c>
      <c r="B5" s="106">
        <v>1</v>
      </c>
      <c r="C5" s="106"/>
      <c r="D5" s="107" t="s">
        <v>211</v>
      </c>
      <c r="E5" s="107" t="s">
        <v>212</v>
      </c>
      <c r="F5" s="107" t="s">
        <v>213</v>
      </c>
      <c r="G5" s="107" t="s">
        <v>214</v>
      </c>
      <c r="H5" s="112" t="s">
        <v>215</v>
      </c>
      <c r="I5" s="112"/>
      <c r="J5" s="125" t="s">
        <v>63</v>
      </c>
      <c r="K5" s="159" t="s">
        <v>64</v>
      </c>
    </row>
    <row r="6" spans="1:11">
      <c r="A6" s="113" t="s">
        <v>216</v>
      </c>
      <c r="B6" s="114">
        <v>125</v>
      </c>
      <c r="C6" s="114"/>
      <c r="D6" s="115" t="s">
        <v>217</v>
      </c>
      <c r="E6" s="116"/>
      <c r="F6" s="117"/>
      <c r="G6" s="115"/>
      <c r="H6" s="118" t="s">
        <v>218</v>
      </c>
      <c r="I6" s="118"/>
      <c r="J6" s="117" t="s">
        <v>63</v>
      </c>
      <c r="K6" s="160" t="s">
        <v>64</v>
      </c>
    </row>
    <row r="7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219</v>
      </c>
      <c r="B8" s="103" t="s">
        <v>220</v>
      </c>
      <c r="C8" s="103" t="s">
        <v>221</v>
      </c>
      <c r="D8" s="103" t="s">
        <v>222</v>
      </c>
      <c r="E8" s="103" t="s">
        <v>223</v>
      </c>
      <c r="F8" s="103" t="s">
        <v>224</v>
      </c>
      <c r="G8" s="123"/>
      <c r="H8" s="124"/>
      <c r="I8" s="124"/>
      <c r="J8" s="124"/>
      <c r="K8" s="161"/>
    </row>
    <row r="9" spans="1:11">
      <c r="A9" s="111" t="s">
        <v>225</v>
      </c>
      <c r="B9" s="112"/>
      <c r="C9" s="125" t="s">
        <v>63</v>
      </c>
      <c r="D9" s="125" t="s">
        <v>64</v>
      </c>
      <c r="E9" s="107" t="s">
        <v>226</v>
      </c>
      <c r="F9" s="126" t="s">
        <v>227</v>
      </c>
      <c r="G9" s="127"/>
      <c r="H9" s="128"/>
      <c r="I9" s="128"/>
      <c r="J9" s="128"/>
      <c r="K9" s="162"/>
    </row>
    <row r="10" spans="1:11">
      <c r="A10" s="111" t="s">
        <v>228</v>
      </c>
      <c r="B10" s="112"/>
      <c r="C10" s="125" t="s">
        <v>63</v>
      </c>
      <c r="D10" s="125" t="s">
        <v>64</v>
      </c>
      <c r="E10" s="107" t="s">
        <v>229</v>
      </c>
      <c r="F10" s="126" t="s">
        <v>230</v>
      </c>
      <c r="G10" s="127" t="s">
        <v>231</v>
      </c>
      <c r="H10" s="128"/>
      <c r="I10" s="128"/>
      <c r="J10" s="128"/>
      <c r="K10" s="162"/>
    </row>
    <row r="11" spans="1:11">
      <c r="A11" s="129" t="s">
        <v>168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63"/>
    </row>
    <row r="12" spans="1:11">
      <c r="A12" s="105" t="s">
        <v>84</v>
      </c>
      <c r="B12" s="125" t="s">
        <v>80</v>
      </c>
      <c r="C12" s="125" t="s">
        <v>81</v>
      </c>
      <c r="D12" s="126"/>
      <c r="E12" s="107" t="s">
        <v>82</v>
      </c>
      <c r="F12" s="125" t="s">
        <v>80</v>
      </c>
      <c r="G12" s="125" t="s">
        <v>81</v>
      </c>
      <c r="H12" s="125"/>
      <c r="I12" s="107" t="s">
        <v>232</v>
      </c>
      <c r="J12" s="125" t="s">
        <v>80</v>
      </c>
      <c r="K12" s="159" t="s">
        <v>81</v>
      </c>
    </row>
    <row r="13" spans="1:11">
      <c r="A13" s="105" t="s">
        <v>87</v>
      </c>
      <c r="B13" s="125" t="s">
        <v>80</v>
      </c>
      <c r="C13" s="125" t="s">
        <v>81</v>
      </c>
      <c r="D13" s="126"/>
      <c r="E13" s="107" t="s">
        <v>92</v>
      </c>
      <c r="F13" s="125" t="s">
        <v>80</v>
      </c>
      <c r="G13" s="125" t="s">
        <v>81</v>
      </c>
      <c r="H13" s="125"/>
      <c r="I13" s="107" t="s">
        <v>233</v>
      </c>
      <c r="J13" s="125" t="s">
        <v>80</v>
      </c>
      <c r="K13" s="159" t="s">
        <v>81</v>
      </c>
    </row>
    <row r="14" ht="15" spans="1:11">
      <c r="A14" s="113" t="s">
        <v>234</v>
      </c>
      <c r="B14" s="117" t="s">
        <v>80</v>
      </c>
      <c r="C14" s="117" t="s">
        <v>81</v>
      </c>
      <c r="D14" s="116"/>
      <c r="E14" s="115" t="s">
        <v>235</v>
      </c>
      <c r="F14" s="117" t="s">
        <v>80</v>
      </c>
      <c r="G14" s="117" t="s">
        <v>81</v>
      </c>
      <c r="H14" s="117"/>
      <c r="I14" s="115" t="s">
        <v>236</v>
      </c>
      <c r="J14" s="117" t="s">
        <v>80</v>
      </c>
      <c r="K14" s="160" t="s">
        <v>81</v>
      </c>
    </row>
    <row r="15" ht="15" spans="1:11">
      <c r="A15" s="119"/>
      <c r="B15" s="121"/>
      <c r="C15" s="121"/>
      <c r="D15" s="120"/>
      <c r="E15" s="119"/>
      <c r="F15" s="121"/>
      <c r="G15" s="121"/>
      <c r="H15" s="121"/>
      <c r="I15" s="119"/>
      <c r="J15" s="121"/>
      <c r="K15" s="121"/>
    </row>
    <row r="16" spans="1:11">
      <c r="A16" s="99" t="s">
        <v>237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64"/>
    </row>
    <row r="17" spans="1:11">
      <c r="A17" s="111" t="s">
        <v>238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65"/>
    </row>
    <row r="18" spans="1:11">
      <c r="A18" s="111" t="s">
        <v>239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65"/>
    </row>
    <row r="19" spans="1:11">
      <c r="A19" s="132" t="s">
        <v>240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59"/>
    </row>
    <row r="20" spans="1:11">
      <c r="A20" s="133"/>
      <c r="B20" s="134"/>
      <c r="C20" s="134"/>
      <c r="D20" s="134"/>
      <c r="E20" s="134"/>
      <c r="F20" s="134"/>
      <c r="G20" s="134"/>
      <c r="H20" s="134"/>
      <c r="I20" s="134"/>
      <c r="J20" s="134"/>
      <c r="K20" s="166"/>
    </row>
    <row r="21" spans="1:11">
      <c r="A21" s="133"/>
      <c r="B21" s="134"/>
      <c r="C21" s="134"/>
      <c r="D21" s="134"/>
      <c r="E21" s="134"/>
      <c r="F21" s="134"/>
      <c r="G21" s="134"/>
      <c r="H21" s="134"/>
      <c r="I21" s="134"/>
      <c r="J21" s="134"/>
      <c r="K21" s="166"/>
    </row>
    <row r="22" spans="1:11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66"/>
    </row>
    <row r="23" spans="1:11">
      <c r="A23" s="135"/>
      <c r="B23" s="136"/>
      <c r="C23" s="136"/>
      <c r="D23" s="136"/>
      <c r="E23" s="136"/>
      <c r="F23" s="136"/>
      <c r="G23" s="136"/>
      <c r="H23" s="136"/>
      <c r="I23" s="136"/>
      <c r="J23" s="136"/>
      <c r="K23" s="167"/>
    </row>
    <row r="24" spans="1:11">
      <c r="A24" s="111" t="s">
        <v>117</v>
      </c>
      <c r="B24" s="112"/>
      <c r="C24" s="125" t="s">
        <v>63</v>
      </c>
      <c r="D24" s="125" t="s">
        <v>64</v>
      </c>
      <c r="E24" s="110"/>
      <c r="F24" s="110"/>
      <c r="G24" s="110"/>
      <c r="H24" s="110"/>
      <c r="I24" s="110"/>
      <c r="J24" s="110"/>
      <c r="K24" s="158"/>
    </row>
    <row r="25" ht="15" spans="1:11">
      <c r="A25" s="137" t="s">
        <v>241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68"/>
    </row>
    <row r="26" ht="15" spans="1:11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</row>
    <row r="27" spans="1:11">
      <c r="A27" s="140" t="s">
        <v>242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69"/>
    </row>
    <row r="28" spans="1:11">
      <c r="A28" s="142" t="s">
        <v>243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70"/>
    </row>
    <row r="29" spans="1:11">
      <c r="A29" s="144" t="s">
        <v>244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70"/>
    </row>
    <row r="30" spans="1:11">
      <c r="A30" s="142" t="s">
        <v>245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70"/>
    </row>
    <row r="31" spans="1:11">
      <c r="A31" s="133" t="s">
        <v>246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71"/>
    </row>
    <row r="32" spans="1:11">
      <c r="A32" s="146"/>
      <c r="B32" s="145"/>
      <c r="C32" s="145"/>
      <c r="D32" s="145"/>
      <c r="E32" s="145"/>
      <c r="F32" s="145"/>
      <c r="G32" s="145"/>
      <c r="H32" s="145"/>
      <c r="I32" s="145"/>
      <c r="J32" s="145"/>
      <c r="K32" s="171"/>
    </row>
    <row r="33" ht="23.1" customHeight="1" spans="1:11">
      <c r="A33" s="146"/>
      <c r="B33" s="145"/>
      <c r="C33" s="145"/>
      <c r="D33" s="145"/>
      <c r="E33" s="145"/>
      <c r="F33" s="145"/>
      <c r="G33" s="145"/>
      <c r="H33" s="145"/>
      <c r="I33" s="145"/>
      <c r="J33" s="145"/>
      <c r="K33" s="171"/>
    </row>
    <row r="34" ht="23.1" customHeight="1" spans="1:11">
      <c r="A34" s="133"/>
      <c r="B34" s="134"/>
      <c r="C34" s="134"/>
      <c r="D34" s="134"/>
      <c r="E34" s="134"/>
      <c r="F34" s="134"/>
      <c r="G34" s="134"/>
      <c r="H34" s="134"/>
      <c r="I34" s="134"/>
      <c r="J34" s="134"/>
      <c r="K34" s="166"/>
    </row>
    <row r="35" ht="23.1" customHeight="1" spans="1:11">
      <c r="A35" s="147"/>
      <c r="B35" s="134"/>
      <c r="C35" s="134"/>
      <c r="D35" s="134"/>
      <c r="E35" s="134"/>
      <c r="F35" s="134"/>
      <c r="G35" s="134"/>
      <c r="H35" s="134"/>
      <c r="I35" s="134"/>
      <c r="J35" s="134"/>
      <c r="K35" s="166"/>
    </row>
    <row r="36" ht="23.1" customHeight="1" spans="1:11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72"/>
    </row>
    <row r="37" ht="18.75" customHeight="1" spans="1:11">
      <c r="A37" s="150" t="s">
        <v>247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73"/>
    </row>
    <row r="38" ht="18.75" customHeight="1" spans="1:11">
      <c r="A38" s="111" t="s">
        <v>248</v>
      </c>
      <c r="B38" s="112"/>
      <c r="C38" s="112"/>
      <c r="D38" s="110" t="s">
        <v>249</v>
      </c>
      <c r="E38" s="110"/>
      <c r="F38" s="152" t="s">
        <v>250</v>
      </c>
      <c r="G38" s="153"/>
      <c r="H38" s="112" t="s">
        <v>251</v>
      </c>
      <c r="I38" s="112"/>
      <c r="J38" s="112" t="s">
        <v>252</v>
      </c>
      <c r="K38" s="165"/>
    </row>
    <row r="39" ht="18.75" customHeight="1" spans="1:11">
      <c r="A39" s="111" t="s">
        <v>118</v>
      </c>
      <c r="B39" s="112" t="s">
        <v>253</v>
      </c>
      <c r="C39" s="112"/>
      <c r="D39" s="112"/>
      <c r="E39" s="112"/>
      <c r="F39" s="112"/>
      <c r="G39" s="112"/>
      <c r="H39" s="112"/>
      <c r="I39" s="112"/>
      <c r="J39" s="112"/>
      <c r="K39" s="165"/>
    </row>
    <row r="40" ht="30.95" customHeight="1" spans="1:11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65"/>
    </row>
    <row r="41" ht="18.75" customHeight="1" spans="1:11">
      <c r="A41" s="111"/>
      <c r="B41" s="112"/>
      <c r="C41" s="112"/>
      <c r="D41" s="112"/>
      <c r="E41" s="112"/>
      <c r="F41" s="112"/>
      <c r="G41" s="112"/>
      <c r="H41" s="112"/>
      <c r="I41" s="112"/>
      <c r="J41" s="112"/>
      <c r="K41" s="165"/>
    </row>
    <row r="42" ht="32.1" customHeight="1" spans="1:11">
      <c r="A42" s="113" t="s">
        <v>126</v>
      </c>
      <c r="B42" s="154" t="s">
        <v>254</v>
      </c>
      <c r="C42" s="154"/>
      <c r="D42" s="115" t="s">
        <v>255</v>
      </c>
      <c r="E42" s="116" t="s">
        <v>256</v>
      </c>
      <c r="F42" s="115" t="s">
        <v>130</v>
      </c>
      <c r="G42" s="155">
        <v>45381</v>
      </c>
      <c r="H42" s="156" t="s">
        <v>131</v>
      </c>
      <c r="I42" s="156"/>
      <c r="J42" s="154" t="s">
        <v>257</v>
      </c>
      <c r="K42" s="17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zoomScale="75" zoomScaleNormal="75" workbookViewId="0">
      <selection activeCell="P10" sqref="P10"/>
    </sheetView>
  </sheetViews>
  <sheetFormatPr defaultColWidth="9" defaultRowHeight="14.25"/>
  <cols>
    <col min="2" max="7" width="9.375" customWidth="1"/>
    <col min="9" max="14" width="15.625" customWidth="1"/>
  </cols>
  <sheetData>
    <row r="1" ht="30" customHeight="1" spans="1:14">
      <c r="A1" s="64" t="s">
        <v>135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ht="28.5" customHeight="1" spans="1:14">
      <c r="A2" s="66" t="s">
        <v>59</v>
      </c>
      <c r="B2" s="67" t="s">
        <v>60</v>
      </c>
      <c r="C2" s="67"/>
      <c r="D2" s="68" t="s">
        <v>65</v>
      </c>
      <c r="E2" s="67" t="s">
        <v>66</v>
      </c>
      <c r="F2" s="67"/>
      <c r="G2" s="67"/>
      <c r="H2" s="69"/>
      <c r="I2" s="86" t="s">
        <v>54</v>
      </c>
      <c r="J2" s="67" t="s">
        <v>55</v>
      </c>
      <c r="K2" s="67"/>
      <c r="L2" s="67"/>
      <c r="M2" s="67"/>
      <c r="N2" s="87"/>
    </row>
    <row r="3" ht="28.5" customHeight="1" spans="1:14">
      <c r="A3" s="70" t="s">
        <v>136</v>
      </c>
      <c r="B3" s="71" t="s">
        <v>137</v>
      </c>
      <c r="C3" s="71"/>
      <c r="D3" s="71"/>
      <c r="E3" s="71"/>
      <c r="F3" s="71"/>
      <c r="G3" s="71"/>
      <c r="H3" s="72"/>
      <c r="I3" s="71" t="s">
        <v>138</v>
      </c>
      <c r="J3" s="71"/>
      <c r="K3" s="71"/>
      <c r="L3" s="71"/>
      <c r="M3" s="71"/>
      <c r="N3" s="88"/>
    </row>
    <row r="4" ht="28.5" customHeight="1" spans="1:14">
      <c r="A4" s="70"/>
      <c r="B4" s="73" t="s">
        <v>105</v>
      </c>
      <c r="C4" s="73" t="s">
        <v>106</v>
      </c>
      <c r="D4" s="73" t="s">
        <v>107</v>
      </c>
      <c r="E4" s="73" t="s">
        <v>108</v>
      </c>
      <c r="F4" s="73" t="s">
        <v>109</v>
      </c>
      <c r="G4" s="73" t="s">
        <v>110</v>
      </c>
      <c r="H4" s="72"/>
      <c r="I4" s="73" t="s">
        <v>105</v>
      </c>
      <c r="J4" s="73" t="s">
        <v>106</v>
      </c>
      <c r="K4" s="73" t="s">
        <v>107</v>
      </c>
      <c r="L4" s="73" t="s">
        <v>108</v>
      </c>
      <c r="M4" s="73" t="s">
        <v>109</v>
      </c>
      <c r="N4" s="73" t="s">
        <v>110</v>
      </c>
    </row>
    <row r="5" ht="28.5" customHeight="1" spans="1:14">
      <c r="A5" s="70"/>
      <c r="B5" s="74"/>
      <c r="C5" s="74"/>
      <c r="D5" s="75"/>
      <c r="E5" s="74"/>
      <c r="F5" s="74"/>
      <c r="G5" s="74"/>
      <c r="H5" s="72"/>
      <c r="I5" s="89" t="s">
        <v>258</v>
      </c>
      <c r="J5" s="89" t="s">
        <v>258</v>
      </c>
      <c r="K5" s="89" t="s">
        <v>258</v>
      </c>
      <c r="L5" s="89" t="s">
        <v>258</v>
      </c>
      <c r="M5" s="89" t="s">
        <v>258</v>
      </c>
      <c r="N5" s="89" t="s">
        <v>258</v>
      </c>
    </row>
    <row r="6" ht="28.5" customHeight="1" spans="1:14">
      <c r="A6" s="76" t="s">
        <v>139</v>
      </c>
      <c r="B6" s="77">
        <f t="shared" ref="B6:B9" si="0">C6-5</f>
        <v>69</v>
      </c>
      <c r="C6" s="77">
        <v>74</v>
      </c>
      <c r="D6" s="77">
        <f t="shared" ref="D6:G6" si="1">C6+6</f>
        <v>80</v>
      </c>
      <c r="E6" s="77">
        <f t="shared" si="1"/>
        <v>86</v>
      </c>
      <c r="F6" s="77">
        <f t="shared" si="1"/>
        <v>92</v>
      </c>
      <c r="G6" s="77">
        <f t="shared" si="1"/>
        <v>98</v>
      </c>
      <c r="H6" s="72"/>
      <c r="I6" s="90" t="s">
        <v>259</v>
      </c>
      <c r="J6" s="90" t="s">
        <v>260</v>
      </c>
      <c r="K6" s="90" t="s">
        <v>261</v>
      </c>
      <c r="L6" s="90" t="s">
        <v>262</v>
      </c>
      <c r="M6" s="90" t="s">
        <v>263</v>
      </c>
      <c r="N6" s="91" t="s">
        <v>264</v>
      </c>
    </row>
    <row r="7" ht="28.5" customHeight="1" spans="1:14">
      <c r="A7" s="76" t="s">
        <v>141</v>
      </c>
      <c r="B7" s="77">
        <f>C7-3</f>
        <v>51</v>
      </c>
      <c r="C7" s="77">
        <v>54</v>
      </c>
      <c r="D7" s="77">
        <f>C7+3</f>
        <v>57</v>
      </c>
      <c r="E7" s="77">
        <f>D7+3</f>
        <v>60</v>
      </c>
      <c r="F7" s="77">
        <f>E7+4</f>
        <v>64</v>
      </c>
      <c r="G7" s="77">
        <f t="shared" ref="G7:G9" si="2">F7+4</f>
        <v>68</v>
      </c>
      <c r="H7" s="72"/>
      <c r="I7" s="90" t="s">
        <v>265</v>
      </c>
      <c r="J7" s="90" t="s">
        <v>266</v>
      </c>
      <c r="K7" s="90" t="s">
        <v>260</v>
      </c>
      <c r="L7" s="90" t="s">
        <v>267</v>
      </c>
      <c r="M7" s="92" t="s">
        <v>186</v>
      </c>
      <c r="N7" s="93" t="s">
        <v>268</v>
      </c>
    </row>
    <row r="8" ht="28.5" customHeight="1" spans="1:14">
      <c r="A8" s="76" t="s">
        <v>269</v>
      </c>
      <c r="B8" s="77">
        <f t="shared" si="0"/>
        <v>69</v>
      </c>
      <c r="C8" s="77">
        <v>74</v>
      </c>
      <c r="D8" s="77">
        <f>C8+6</f>
        <v>80</v>
      </c>
      <c r="E8" s="77">
        <f>D8+6</f>
        <v>86</v>
      </c>
      <c r="F8" s="77">
        <f>E8+6</f>
        <v>92</v>
      </c>
      <c r="G8" s="77">
        <f t="shared" si="2"/>
        <v>96</v>
      </c>
      <c r="H8" s="72"/>
      <c r="I8" s="90" t="s">
        <v>260</v>
      </c>
      <c r="J8" s="90" t="s">
        <v>186</v>
      </c>
      <c r="K8" s="90" t="s">
        <v>270</v>
      </c>
      <c r="L8" s="90" t="s">
        <v>268</v>
      </c>
      <c r="M8" s="92" t="s">
        <v>264</v>
      </c>
      <c r="N8" s="93" t="s">
        <v>264</v>
      </c>
    </row>
    <row r="9" ht="28.5" customHeight="1" spans="1:14">
      <c r="A9" s="76" t="s">
        <v>143</v>
      </c>
      <c r="B9" s="77">
        <f t="shared" si="0"/>
        <v>79</v>
      </c>
      <c r="C9" s="77">
        <v>84</v>
      </c>
      <c r="D9" s="77">
        <f>C9+6</f>
        <v>90</v>
      </c>
      <c r="E9" s="77">
        <f>D9+6</f>
        <v>96</v>
      </c>
      <c r="F9" s="77">
        <f>E9+4</f>
        <v>100</v>
      </c>
      <c r="G9" s="77">
        <f t="shared" si="2"/>
        <v>104</v>
      </c>
      <c r="H9" s="72"/>
      <c r="I9" s="90" t="s">
        <v>271</v>
      </c>
      <c r="J9" s="90" t="s">
        <v>271</v>
      </c>
      <c r="K9" s="90" t="s">
        <v>272</v>
      </c>
      <c r="L9" s="90" t="s">
        <v>273</v>
      </c>
      <c r="M9" s="92" t="s">
        <v>274</v>
      </c>
      <c r="N9" s="93" t="s">
        <v>275</v>
      </c>
    </row>
    <row r="10" ht="28.5" customHeight="1" spans="1:14">
      <c r="A10" s="76" t="s">
        <v>145</v>
      </c>
      <c r="B10" s="77">
        <f>C10-1.6</f>
        <v>23.4</v>
      </c>
      <c r="C10" s="77">
        <v>25</v>
      </c>
      <c r="D10" s="77">
        <f>C10+1.9</f>
        <v>26.9</v>
      </c>
      <c r="E10" s="77">
        <f>D10+1.9</f>
        <v>28.8</v>
      </c>
      <c r="F10" s="77">
        <f>E10+1.9</f>
        <v>30.7</v>
      </c>
      <c r="G10" s="77">
        <f>F10+1.3</f>
        <v>32</v>
      </c>
      <c r="H10" s="72"/>
      <c r="I10" s="90" t="s">
        <v>276</v>
      </c>
      <c r="J10" s="90" t="s">
        <v>277</v>
      </c>
      <c r="K10" s="90" t="s">
        <v>278</v>
      </c>
      <c r="L10" s="90" t="s">
        <v>264</v>
      </c>
      <c r="M10" s="92" t="s">
        <v>264</v>
      </c>
      <c r="N10" s="93" t="s">
        <v>275</v>
      </c>
    </row>
    <row r="11" ht="28.5" customHeight="1" spans="1:14">
      <c r="A11" s="76" t="s">
        <v>147</v>
      </c>
      <c r="B11" s="77">
        <f>C11-1</f>
        <v>17.5</v>
      </c>
      <c r="C11" s="77">
        <v>18.5</v>
      </c>
      <c r="D11" s="77">
        <f>C11+1.2</f>
        <v>19.7</v>
      </c>
      <c r="E11" s="77">
        <f>D11+1.2</f>
        <v>20.9</v>
      </c>
      <c r="F11" s="77">
        <f>E11+1.2</f>
        <v>22.1</v>
      </c>
      <c r="G11" s="77">
        <f>F11+0.7</f>
        <v>22.8</v>
      </c>
      <c r="H11" s="72"/>
      <c r="I11" s="90" t="s">
        <v>279</v>
      </c>
      <c r="J11" s="90" t="s">
        <v>280</v>
      </c>
      <c r="K11" s="90" t="s">
        <v>281</v>
      </c>
      <c r="L11" s="90" t="s">
        <v>282</v>
      </c>
      <c r="M11" s="92" t="s">
        <v>196</v>
      </c>
      <c r="N11" s="93" t="s">
        <v>283</v>
      </c>
    </row>
    <row r="12" ht="28.5" customHeight="1" spans="1:14">
      <c r="A12" s="76" t="s">
        <v>284</v>
      </c>
      <c r="B12" s="77">
        <f>C12-0.5</f>
        <v>15.5</v>
      </c>
      <c r="C12" s="77">
        <v>16</v>
      </c>
      <c r="D12" s="77">
        <f t="shared" ref="D12:G12" si="3">C12+0.5</f>
        <v>16.5</v>
      </c>
      <c r="E12" s="77">
        <f t="shared" si="3"/>
        <v>17</v>
      </c>
      <c r="F12" s="77">
        <f t="shared" si="3"/>
        <v>17.5</v>
      </c>
      <c r="G12" s="77">
        <f t="shared" si="3"/>
        <v>18</v>
      </c>
      <c r="H12" s="72"/>
      <c r="I12" s="90" t="s">
        <v>264</v>
      </c>
      <c r="J12" s="90" t="s">
        <v>264</v>
      </c>
      <c r="K12" s="90" t="s">
        <v>264</v>
      </c>
      <c r="L12" s="90" t="s">
        <v>264</v>
      </c>
      <c r="M12" s="92" t="s">
        <v>264</v>
      </c>
      <c r="N12" s="93" t="s">
        <v>264</v>
      </c>
    </row>
    <row r="13" ht="28.5" customHeight="1" spans="1:14">
      <c r="A13" s="76" t="s">
        <v>149</v>
      </c>
      <c r="B13" s="77">
        <f>C13-0.5</f>
        <v>10.5</v>
      </c>
      <c r="C13" s="77">
        <v>11</v>
      </c>
      <c r="D13" s="77">
        <f t="shared" ref="D13:G13" si="4">C13+0.5</f>
        <v>11.5</v>
      </c>
      <c r="E13" s="77">
        <f t="shared" si="4"/>
        <v>12</v>
      </c>
      <c r="F13" s="77">
        <f t="shared" si="4"/>
        <v>12.5</v>
      </c>
      <c r="G13" s="77">
        <f t="shared" si="4"/>
        <v>13</v>
      </c>
      <c r="H13" s="72"/>
      <c r="I13" s="90" t="s">
        <v>285</v>
      </c>
      <c r="J13" s="90" t="s">
        <v>286</v>
      </c>
      <c r="K13" s="90" t="s">
        <v>285</v>
      </c>
      <c r="L13" s="90" t="s">
        <v>287</v>
      </c>
      <c r="M13" s="92" t="s">
        <v>285</v>
      </c>
      <c r="N13" s="93" t="s">
        <v>198</v>
      </c>
    </row>
    <row r="14" ht="28.5" customHeight="1" spans="1:14">
      <c r="A14" s="76" t="s">
        <v>151</v>
      </c>
      <c r="B14" s="77">
        <f>C14-1.5</f>
        <v>23.5</v>
      </c>
      <c r="C14" s="77">
        <v>25</v>
      </c>
      <c r="D14" s="77">
        <f>C14+1.7</f>
        <v>26.7</v>
      </c>
      <c r="E14" s="77">
        <f>D14+1.7</f>
        <v>28.4</v>
      </c>
      <c r="F14" s="77">
        <f>E14+1.7</f>
        <v>30.1</v>
      </c>
      <c r="G14" s="77">
        <f>F14+1.6</f>
        <v>31.7</v>
      </c>
      <c r="H14" s="72"/>
      <c r="I14" s="90" t="s">
        <v>288</v>
      </c>
      <c r="J14" s="90" t="s">
        <v>289</v>
      </c>
      <c r="K14" s="90" t="s">
        <v>290</v>
      </c>
      <c r="L14" s="90" t="s">
        <v>291</v>
      </c>
      <c r="M14" s="92" t="s">
        <v>292</v>
      </c>
      <c r="N14" s="93" t="s">
        <v>293</v>
      </c>
    </row>
    <row r="15" ht="28.5" customHeight="1" spans="1:14">
      <c r="A15" s="76" t="s">
        <v>153</v>
      </c>
      <c r="B15" s="77">
        <f>C15-1.8</f>
        <v>31.2</v>
      </c>
      <c r="C15" s="77">
        <v>33</v>
      </c>
      <c r="D15" s="77">
        <f>C15+2.25</f>
        <v>35.25</v>
      </c>
      <c r="E15" s="77">
        <f>D15+2.25</f>
        <v>37.5</v>
      </c>
      <c r="F15" s="77">
        <f>E15+2.25</f>
        <v>39.75</v>
      </c>
      <c r="G15" s="77">
        <f>F15+2</f>
        <v>41.75</v>
      </c>
      <c r="H15" s="72"/>
      <c r="I15" s="90" t="s">
        <v>293</v>
      </c>
      <c r="J15" s="90" t="s">
        <v>288</v>
      </c>
      <c r="K15" s="90" t="s">
        <v>283</v>
      </c>
      <c r="L15" s="90" t="s">
        <v>288</v>
      </c>
      <c r="M15" s="92" t="s">
        <v>294</v>
      </c>
      <c r="N15" s="93" t="s">
        <v>271</v>
      </c>
    </row>
    <row r="16" ht="28.5" customHeight="1" spans="1:14">
      <c r="A16" s="76" t="s">
        <v>154</v>
      </c>
      <c r="B16" s="77">
        <f>C16</f>
        <v>12</v>
      </c>
      <c r="C16" s="77">
        <v>12</v>
      </c>
      <c r="D16" s="77">
        <f>B16+1.5</f>
        <v>13.5</v>
      </c>
      <c r="E16" s="77">
        <f>D16</f>
        <v>13.5</v>
      </c>
      <c r="F16" s="77">
        <f>D16+1.5</f>
        <v>15</v>
      </c>
      <c r="G16" s="77">
        <f>F16</f>
        <v>15</v>
      </c>
      <c r="H16" s="72"/>
      <c r="I16" s="90" t="s">
        <v>271</v>
      </c>
      <c r="J16" s="90" t="s">
        <v>295</v>
      </c>
      <c r="K16" s="90" t="s">
        <v>296</v>
      </c>
      <c r="L16" s="90" t="s">
        <v>297</v>
      </c>
      <c r="M16" s="92" t="s">
        <v>291</v>
      </c>
      <c r="N16" s="93" t="s">
        <v>276</v>
      </c>
    </row>
    <row r="17" ht="28.5" customHeight="1" spans="1:14">
      <c r="A17" s="78"/>
      <c r="B17" s="79"/>
      <c r="C17" s="80"/>
      <c r="D17" s="80"/>
      <c r="E17" s="81"/>
      <c r="F17" s="81"/>
      <c r="G17" s="79"/>
      <c r="H17" s="82"/>
      <c r="I17" s="79"/>
      <c r="J17" s="79"/>
      <c r="K17" s="94"/>
      <c r="L17" s="79"/>
      <c r="M17" s="79"/>
      <c r="N17" s="95"/>
    </row>
    <row r="18" spans="1:14">
      <c r="A18" s="83" t="s">
        <v>118</v>
      </c>
      <c r="B18" s="84"/>
      <c r="C18" s="84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</row>
    <row r="19" spans="1:14">
      <c r="A19" s="84" t="s">
        <v>157</v>
      </c>
      <c r="B19" s="84"/>
      <c r="C19" s="84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</row>
    <row r="20" spans="1:14">
      <c r="A20" s="85"/>
      <c r="B20" s="85"/>
      <c r="C20" s="85"/>
      <c r="D20" s="85"/>
      <c r="E20" s="85"/>
      <c r="F20" s="85"/>
      <c r="G20" s="85"/>
      <c r="H20" s="85"/>
      <c r="I20" s="83" t="s">
        <v>158</v>
      </c>
      <c r="J20" s="96">
        <v>45381</v>
      </c>
      <c r="K20" s="83" t="s">
        <v>159</v>
      </c>
      <c r="L20" s="83" t="s">
        <v>256</v>
      </c>
      <c r="M20" s="83" t="s">
        <v>160</v>
      </c>
      <c r="N20" s="84" t="s">
        <v>257</v>
      </c>
    </row>
    <row r="21" spans="1:14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spans="1:14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</row>
    <row r="23" spans="1:14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118055555555556" right="0.118055555555556" top="1" bottom="1" header="0.5" footer="0.5"/>
  <pageSetup paperSize="9" scale="81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zoomScalePageLayoutView="125" workbookViewId="0">
      <selection activeCell="F26" sqref="F2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4" t="s">
        <v>298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6.5" spans="1:15">
      <c r="A2" s="5" t="s">
        <v>299</v>
      </c>
      <c r="B2" s="6" t="s">
        <v>300</v>
      </c>
      <c r="C2" s="6" t="s">
        <v>301</v>
      </c>
      <c r="D2" s="6" t="s">
        <v>302</v>
      </c>
      <c r="E2" s="6" t="s">
        <v>303</v>
      </c>
      <c r="F2" s="6" t="s">
        <v>304</v>
      </c>
      <c r="G2" s="6" t="s">
        <v>305</v>
      </c>
      <c r="H2" s="6" t="s">
        <v>306</v>
      </c>
      <c r="I2" s="5" t="s">
        <v>307</v>
      </c>
      <c r="J2" s="5" t="s">
        <v>308</v>
      </c>
      <c r="K2" s="5" t="s">
        <v>309</v>
      </c>
      <c r="L2" s="5" t="s">
        <v>310</v>
      </c>
      <c r="M2" s="5" t="s">
        <v>311</v>
      </c>
      <c r="N2" s="6" t="s">
        <v>312</v>
      </c>
      <c r="O2" s="6" t="s">
        <v>313</v>
      </c>
    </row>
    <row r="3" s="1" customFormat="1" ht="16.5" spans="1:15">
      <c r="A3" s="5"/>
      <c r="B3" s="8"/>
      <c r="C3" s="8"/>
      <c r="D3" s="8"/>
      <c r="E3" s="8"/>
      <c r="F3" s="8"/>
      <c r="G3" s="8"/>
      <c r="H3" s="8"/>
      <c r="I3" s="5" t="s">
        <v>314</v>
      </c>
      <c r="J3" s="5" t="s">
        <v>314</v>
      </c>
      <c r="K3" s="5" t="s">
        <v>314</v>
      </c>
      <c r="L3" s="5" t="s">
        <v>314</v>
      </c>
      <c r="M3" s="5" t="s">
        <v>314</v>
      </c>
      <c r="N3" s="8"/>
      <c r="O3" s="8"/>
    </row>
    <row r="4" ht="17.1" customHeight="1" spans="1:15">
      <c r="A4" s="27">
        <v>1</v>
      </c>
      <c r="B4" s="24" t="s">
        <v>315</v>
      </c>
      <c r="C4" s="25" t="s">
        <v>316</v>
      </c>
      <c r="D4" s="25" t="s">
        <v>317</v>
      </c>
      <c r="E4" s="26" t="s">
        <v>60</v>
      </c>
      <c r="F4" s="26" t="s">
        <v>53</v>
      </c>
      <c r="G4" s="27"/>
      <c r="H4" s="27"/>
      <c r="I4" s="27">
        <v>1</v>
      </c>
      <c r="J4" s="27">
        <v>2</v>
      </c>
      <c r="K4" s="27">
        <v>0</v>
      </c>
      <c r="L4" s="27">
        <v>0</v>
      </c>
      <c r="M4" s="27">
        <v>0</v>
      </c>
      <c r="N4" s="27"/>
      <c r="O4" s="27" t="s">
        <v>318</v>
      </c>
    </row>
    <row r="5" ht="17.1" customHeight="1" spans="1:15">
      <c r="A5" s="27">
        <v>2</v>
      </c>
      <c r="B5" s="24" t="s">
        <v>319</v>
      </c>
      <c r="C5" s="25" t="s">
        <v>316</v>
      </c>
      <c r="D5" s="25" t="s">
        <v>320</v>
      </c>
      <c r="E5" s="26" t="s">
        <v>60</v>
      </c>
      <c r="F5" s="26" t="s">
        <v>53</v>
      </c>
      <c r="G5" s="59"/>
      <c r="H5" s="59"/>
      <c r="I5" s="27">
        <v>0</v>
      </c>
      <c r="J5" s="27">
        <v>3</v>
      </c>
      <c r="K5" s="27">
        <v>0</v>
      </c>
      <c r="L5" s="27">
        <v>0</v>
      </c>
      <c r="M5" s="27">
        <v>0</v>
      </c>
      <c r="N5" s="59"/>
      <c r="O5" s="27" t="s">
        <v>318</v>
      </c>
    </row>
    <row r="6" s="3" customFormat="1" spans="1:15">
      <c r="A6" s="51" t="s">
        <v>321</v>
      </c>
      <c r="B6" s="52"/>
      <c r="C6" s="52"/>
      <c r="D6" s="53"/>
      <c r="E6" s="54"/>
      <c r="F6" s="63"/>
      <c r="G6" s="63"/>
      <c r="H6" s="63"/>
      <c r="I6" s="55"/>
      <c r="J6" s="51" t="s">
        <v>322</v>
      </c>
      <c r="K6" s="52"/>
      <c r="L6" s="52"/>
      <c r="M6" s="53"/>
      <c r="N6" s="52"/>
      <c r="O6" s="62"/>
    </row>
    <row r="7" ht="16.5" spans="1:15">
      <c r="A7" s="18" t="s">
        <v>323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23" spans="10:10">
      <c r="J23" t="s">
        <v>324</v>
      </c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5 O6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2024-03-30T13:55:42Z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AF467F9CEA7546C08CF2BE27B4409542_13</vt:lpwstr>
  </property>
  <property fmtid="{D5CDD505-2E9C-101B-9397-08002B2CF9AE}" pid="3" name="KSOProductBuildVer">
    <vt:lpwstr>2052-12.1.0.16417</vt:lpwstr>
  </property>
</Properties>
</file>