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55" firstSheet="1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尾期2" sheetId="17" r:id="rId9"/>
    <sheet name="验货尺寸表1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<sst xmlns="http://schemas.openxmlformats.org/spreadsheetml/2006/main" count="1489" uniqueCount="429">
  <si>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</si>
  <si>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</si>
  <si>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</si>
  <si>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</si>
  <si>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</si>
  <si>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</si>
  <si>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</si>
  <si>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</si>
  <si>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</si>
  <si>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</si>
  <si>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</si>
  <si>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</si>
  <si>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</si>
  <si>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</si>
  <si>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</si>
  <si>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</si>
  <si>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</si>
  <si>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</si>
  <si>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</si>
  <si>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</si>
  <si>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</si>
  <si>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</si>
  <si>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</si>
  <si>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</si>
  <si>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</si>
  <si>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</si>
  <si>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</si>
  <si>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</si>
  <si>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</si>
  <si>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</si>
  <si>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</si>
  <si>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</si>
  <si>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</si>
  <si>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</si>
  <si>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</si>
  <si>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</si>
  <si>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</si>
  <si>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</si>
  <si>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</si>
  <si>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</si>
  <si>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</si>
  <si>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</si>
  <si>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</si>
  <si>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</si>
  <si>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</si>
  <si>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</si>
  <si>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</si>
  <si>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</si>
  <si>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</si>
  <si>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</si>
  <si>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</si>
  <si>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</si>
  <si>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</si>
  <si>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</si>
  <si>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</si>
  <si>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</si>
  <si>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</si>
  <si>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</si>
  <si>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</si>
  <si>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</si>
  <si>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</si>
  <si>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</si>
  <si>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</si>
  <si>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TAMMBM81797</t>
  </si>
  <si>
    <t>合同交期</t>
  </si>
  <si>
    <t>产前确认样</t>
  </si>
  <si>
    <t>有</t>
  </si>
  <si>
    <t>无</t>
  </si>
  <si>
    <t>品名</t>
  </si>
  <si>
    <t>男式短裤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</si>
  <si>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</si>
  <si>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</si>
  <si>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</si>
  <si>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</si>
  <si>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</si>
  <si>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</si>
  <si>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</si>
  <si>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</si>
  <si>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</si>
  <si>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</si>
  <si>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</si>
  <si>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</si>
  <si>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</si>
  <si>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</si>
  <si>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</si>
  <si>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</si>
  <si>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</si>
  <si>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</si>
  <si>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</si>
  <si>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</si>
  <si>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</si>
  <si>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</si>
  <si>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</si>
  <si>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</si>
  <si>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</si>
  <si>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</si>
  <si>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</si>
  <si>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</si>
  <si>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</si>
  <si>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</si>
  <si>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</si>
  <si>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</si>
  <si>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</si>
  <si>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</si>
  <si>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</si>
  <si>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</si>
  <si>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</si>
  <si>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</si>
  <si>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</si>
  <si>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</si>
  <si>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</si>
  <si>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</si>
  <si>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</si>
  <si>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</si>
  <si>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</si>
  <si>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</si>
  <si>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</si>
  <si>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</si>
  <si>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</si>
  <si>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</si>
  <si>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灰湖绿</t>
  </si>
  <si>
    <t>地茶</t>
  </si>
  <si>
    <t>军绿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</si>
  <si>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</si>
  <si>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</si>
  <si>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</si>
  <si>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</si>
  <si>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</si>
  <si>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</si>
  <si>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</si>
  <si>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1.侧缝线迹不良</t>
  </si>
  <si>
    <t>2.裤口打扭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</si>
  <si>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</si>
  <si>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</si>
  <si>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</si>
  <si>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</si>
  <si>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</si>
  <si>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</si>
  <si>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</si>
  <si>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</si>
  <si>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</si>
  <si>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</si>
  <si>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程丽</t>
  </si>
  <si>
    <t>查验时间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</si>
  <si>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</si>
  <si>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</si>
  <si>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</si>
  <si>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</si>
  <si>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</si>
  <si>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</si>
  <si>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</si>
  <si>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</si>
  <si>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</si>
  <si>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</si>
  <si>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</si>
  <si>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</si>
  <si>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</si>
  <si>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</si>
  <si>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195/104B</t>
  </si>
  <si>
    <t>洗前/洗后</t>
  </si>
  <si>
    <t>裤外侧长</t>
  </si>
  <si>
    <t>1</t>
  </si>
  <si>
    <t>0</t>
  </si>
  <si>
    <t>-0.5</t>
  </si>
  <si>
    <t>内裆长</t>
  </si>
  <si>
    <t>腰围 平量</t>
  </si>
  <si>
    <t>82</t>
  </si>
  <si>
    <t>腰围 拉量</t>
  </si>
  <si>
    <t>96</t>
  </si>
  <si>
    <t>-1</t>
  </si>
  <si>
    <t>臀围</t>
  </si>
  <si>
    <t>112</t>
  </si>
  <si>
    <t>腿围/2</t>
  </si>
  <si>
    <t>0.5</t>
  </si>
  <si>
    <t>膝围/2</t>
  </si>
  <si>
    <t>0.4</t>
  </si>
  <si>
    <t>脚口/2（平量）</t>
  </si>
  <si>
    <t>-0.3</t>
  </si>
  <si>
    <t>0.2</t>
  </si>
  <si>
    <t>前裆长 含腰</t>
  </si>
  <si>
    <t>0.3</t>
  </si>
  <si>
    <t>后裆长 含腰</t>
  </si>
  <si>
    <t>前门襟长 不含腰</t>
  </si>
  <si>
    <t>前插袋</t>
  </si>
  <si>
    <t>腰头宽</t>
  </si>
  <si>
    <t>腿袋高</t>
  </si>
  <si>
    <t>腿袋宽</t>
  </si>
  <si>
    <t>备注：</t>
  </si>
  <si>
    <t xml:space="preserve">     初期请洗测2-3件，有问题的另加测量数量。</t>
  </si>
  <si>
    <t>验货时间：2024/2/25</t>
  </si>
  <si>
    <t>跟单QC:程丽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</si>
  <si>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</si>
  <si>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</si>
  <si>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</si>
  <si>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</si>
  <si>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</si>
  <si>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</si>
  <si>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</si>
  <si>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</si>
  <si>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</si>
  <si>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1.侧缝打扭一件</t>
  </si>
  <si>
    <t>2.脏污一件</t>
  </si>
  <si>
    <t>【整改的严重缺陷及整改复核时间】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</si>
  <si>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</si>
  <si>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</si>
  <si>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</si>
  <si>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</si>
  <si>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</si>
  <si>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</si>
  <si>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</si>
  <si>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</si>
  <si>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</si>
  <si>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</si>
  <si>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</si>
  <si>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-0.6/0</t>
  </si>
  <si>
    <t>-0.5/-1</t>
  </si>
  <si>
    <t>0/-0.5</t>
  </si>
  <si>
    <t>-0.5/0</t>
  </si>
  <si>
    <t>-0.4/-0.8</t>
  </si>
  <si>
    <t>1/0</t>
  </si>
  <si>
    <t>0/0</t>
  </si>
  <si>
    <t>-1/-0.5</t>
  </si>
  <si>
    <t>-0.5/-0.5</t>
  </si>
  <si>
    <t>-0.6/-0.4</t>
  </si>
  <si>
    <t>0/-1</t>
  </si>
  <si>
    <t>-1/-1</t>
  </si>
  <si>
    <t>-0.4/-0.2</t>
  </si>
  <si>
    <t>0/-0.4</t>
  </si>
  <si>
    <t>-0.8/-0.8</t>
  </si>
  <si>
    <t>1/-0.5</t>
  </si>
  <si>
    <t>-0.2/0</t>
  </si>
  <si>
    <t>-0.4/-0.5</t>
  </si>
  <si>
    <t>0/-0.3</t>
  </si>
  <si>
    <t>0.5/0.3</t>
  </si>
  <si>
    <t>0.3/0.4</t>
  </si>
  <si>
    <t>0/1</t>
  </si>
  <si>
    <t>0.5/0.4</t>
  </si>
  <si>
    <t>0/-0.2</t>
  </si>
  <si>
    <t>-1/0</t>
  </si>
  <si>
    <t>-1/-2</t>
  </si>
  <si>
    <t>-0.2/-0.2</t>
  </si>
  <si>
    <t>-0.3/-0.3</t>
  </si>
  <si>
    <t>-0.4/-0.4</t>
  </si>
  <si>
    <t>-0.2/-0.3</t>
  </si>
  <si>
    <t>-0.3/-0.4</t>
  </si>
  <si>
    <t>-0.8/-0.4</t>
  </si>
  <si>
    <t>验货时间：</t>
  </si>
  <si>
    <t>青岛金缕衣</t>
  </si>
  <si>
    <t>165/88B</t>
  </si>
  <si>
    <t>170/92B</t>
  </si>
  <si>
    <t>175/96B</t>
  </si>
  <si>
    <t>180/100B</t>
  </si>
  <si>
    <t>175/100B</t>
  </si>
  <si>
    <t>√√</t>
  </si>
  <si>
    <t>-0.5-0.5</t>
  </si>
  <si>
    <t>-0.4-0.4</t>
  </si>
  <si>
    <t>√+1</t>
  </si>
  <si>
    <t>-1√</t>
  </si>
  <si>
    <t>-1-1</t>
  </si>
  <si>
    <t>-0.5-1</t>
  </si>
  <si>
    <t>√-0.3</t>
  </si>
  <si>
    <t>-0.5√</t>
  </si>
  <si>
    <t>-0.7-1</t>
  </si>
  <si>
    <t>√-0.2</t>
  </si>
  <si>
    <t>-0.5-0.3</t>
  </si>
  <si>
    <t>验货时间：2024/3/5</t>
  </si>
  <si>
    <t>QC出货报告书</t>
  </si>
  <si>
    <t>合同日期</t>
  </si>
  <si>
    <t>2024/2/29交1700,2024/3/10交1050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</si>
  <si>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</si>
  <si>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</si>
  <si>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</si>
  <si>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</si>
  <si>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</si>
  <si>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</si>
  <si>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</si>
  <si>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</si>
  <si>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</si>
  <si>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</si>
  <si>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</si>
  <si>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</si>
  <si>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</si>
  <si>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</si>
  <si>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</si>
  <si>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</si>
  <si>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</si>
  <si>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</si>
  <si>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采购凭证编号：CGDD23110200042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</si>
  <si>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</si>
  <si>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</si>
  <si>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</si>
  <si>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</si>
  <si>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</si>
  <si>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</si>
  <si>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</si>
  <si>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</si>
  <si>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</si>
  <si>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</si>
  <si>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</si>
  <si>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</si>
  <si>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</si>
  <si>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</si>
  <si>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</si>
  <si>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黑色：31/35/39/43/51</t>
  </si>
  <si>
    <t>灰湖绿：3/5/10/11/13</t>
  </si>
  <si>
    <t>地茶色：15/19/21/23/27</t>
  </si>
  <si>
    <t>共抽验15箱，每箱8件，27箱验5件，合计125件</t>
  </si>
  <si>
    <t>情况说明：</t>
  </si>
  <si>
    <t xml:space="preserve">【问题点描述】  </t>
  </si>
  <si>
    <t>脏污一件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</si>
  <si>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</si>
  <si>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</si>
  <si>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</si>
  <si>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</si>
  <si>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</si>
  <si>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</si>
  <si>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</si>
  <si>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</si>
  <si>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</si>
  <si>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2024.3.22</t>
  </si>
  <si>
    <t>采购凭证编号：CGDD23110200043</t>
  </si>
  <si>
    <t>军绿：65/69/71/75/79/83</t>
  </si>
  <si>
    <t>灰湖绿：59/61/63/65</t>
  </si>
  <si>
    <t>地茶色：85/89/91/93/95</t>
  </si>
  <si>
    <t>共抽验15箱，每箱8件，95箱验5件，合计125件</t>
  </si>
  <si>
    <t>2024.3.28</t>
  </si>
  <si>
    <t>验货时间：2024/3/28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</si>
  <si>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</si>
  <si>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</si>
  <si>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</si>
  <si>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</si>
  <si>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</si>
  <si>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</si>
  <si>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</si>
  <si>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</si>
  <si>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</si>
  <si>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</si>
  <si>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</si>
  <si>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</si>
  <si>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</si>
  <si>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</si>
  <si>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</si>
  <si>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</si>
  <si>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</si>
  <si>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1058#</t>
  </si>
  <si>
    <t>70D泡泡弹</t>
  </si>
  <si>
    <t>YES</t>
  </si>
  <si>
    <t>1060#</t>
  </si>
  <si>
    <t>地茶色</t>
  </si>
  <si>
    <t>1064#</t>
  </si>
  <si>
    <t>1068#</t>
  </si>
  <si>
    <t>制表时间：11.28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</si>
  <si>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</si>
  <si>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</si>
  <si>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</si>
  <si>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</si>
  <si>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</si>
  <si>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</si>
  <si>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</si>
  <si>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</si>
  <si>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</si>
  <si>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</si>
  <si>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</si>
  <si>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</si>
  <si>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</si>
  <si>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</si>
  <si>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</si>
  <si>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</si>
  <si>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</si>
  <si>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</si>
  <si>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</si>
  <si>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</si>
  <si>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</si>
  <si>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</si>
  <si>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</si>
  <si>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</si>
  <si>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面料</t>
  </si>
  <si>
    <t>网布</t>
  </si>
  <si>
    <t>3#尼龙正装含上下止  DA头顺色</t>
  </si>
  <si>
    <t>YKK</t>
  </si>
  <si>
    <t xml:space="preserve">3号反装，葫芦头  </t>
  </si>
  <si>
    <t>SBS</t>
  </si>
  <si>
    <t>LP00144</t>
  </si>
  <si>
    <t xml:space="preserve"> 微笑大拉袢</t>
  </si>
  <si>
    <t>合格</t>
  </si>
  <si>
    <t>物料6</t>
  </si>
  <si>
    <t>物料7</t>
  </si>
  <si>
    <t>物料8</t>
  </si>
  <si>
    <t>物料9</t>
  </si>
  <si>
    <t>物料10</t>
  </si>
  <si>
    <t>g20ssk035</t>
  </si>
  <si>
    <t xml:space="preserve">哑光包漆裤钩扣 </t>
  </si>
  <si>
    <t>伟星</t>
  </si>
  <si>
    <t>魔术贴毛面</t>
  </si>
  <si>
    <t>无锁橡根</t>
  </si>
  <si>
    <t>主标</t>
  </si>
  <si>
    <t>常美</t>
  </si>
  <si>
    <t>洗标</t>
  </si>
  <si>
    <t>宝坤</t>
  </si>
  <si>
    <t>物料11</t>
  </si>
  <si>
    <t>物料12</t>
  </si>
  <si>
    <t>物料13</t>
  </si>
  <si>
    <t>物料14</t>
  </si>
  <si>
    <t>物料15</t>
  </si>
  <si>
    <t>洗测2次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</si>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</sst>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9" borderId="6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67" applyNumberFormat="0" applyFill="0" applyAlignment="0" applyProtection="0">
      <alignment vertical="center"/>
    </xf>
    <xf numFmtId="0" fontId="48" fillId="0" borderId="67" applyNumberFormat="0" applyFill="0" applyAlignment="0" applyProtection="0">
      <alignment vertical="center"/>
    </xf>
    <xf numFmtId="0" fontId="49" fillId="0" borderId="6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0" borderId="69" applyNumberFormat="0" applyAlignment="0" applyProtection="0">
      <alignment vertical="center"/>
    </xf>
    <xf numFmtId="0" fontId="51" fillId="11" borderId="70" applyNumberFormat="0" applyAlignment="0" applyProtection="0">
      <alignment vertical="center"/>
    </xf>
    <xf numFmtId="0" fontId="52" fillId="11" borderId="69" applyNumberFormat="0" applyAlignment="0" applyProtection="0">
      <alignment vertical="center"/>
    </xf>
    <xf numFmtId="0" fontId="53" fillId="12" borderId="71" applyNumberFormat="0" applyAlignment="0" applyProtection="0">
      <alignment vertical="center"/>
    </xf>
    <xf numFmtId="0" fontId="54" fillId="0" borderId="72" applyNumberFormat="0" applyFill="0" applyAlignment="0" applyProtection="0">
      <alignment vertical="center"/>
    </xf>
    <xf numFmtId="0" fontId="55" fillId="0" borderId="73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12" fillId="0" borderId="0"/>
    <xf numFmtId="0" fontId="35" fillId="0" borderId="0">
      <alignment vertical="center"/>
    </xf>
    <xf numFmtId="0" fontId="0" fillId="0" borderId="0"/>
    <xf numFmtId="0" fontId="35" fillId="0" borderId="0"/>
    <xf numFmtId="0" fontId="12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  <xf numFmtId="0" fontId="61" fillId="0" borderId="0">
      <alignment vertical="center"/>
    </xf>
    <xf numFmtId="0" fontId="12" fillId="0" borderId="0">
      <alignment vertical="center"/>
    </xf>
  </cellStyleXfs>
  <cellXfs count="47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/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/>
    <xf numFmtId="49" fontId="0" fillId="0" borderId="2" xfId="0" applyNumberFormat="1" applyBorder="1"/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3" borderId="3" xfId="55" applyFont="1" applyFill="1" applyBorder="1" applyAlignment="1">
      <alignment horizontal="center" vertical="center"/>
    </xf>
    <xf numFmtId="0" fontId="3" fillId="3" borderId="5" xfId="55" applyFont="1" applyFill="1" applyBorder="1" applyAlignment="1">
      <alignment horizontal="center" vertical="center"/>
    </xf>
    <xf numFmtId="0" fontId="3" fillId="3" borderId="6" xfId="55" applyFont="1" applyFill="1" applyBorder="1" applyAlignment="1">
      <alignment horizontal="center" vertical="center"/>
    </xf>
    <xf numFmtId="0" fontId="3" fillId="3" borderId="4" xfId="55" applyFont="1" applyFill="1" applyBorder="1" applyAlignment="1">
      <alignment horizontal="center" vertical="center"/>
    </xf>
    <xf numFmtId="0" fontId="3" fillId="3" borderId="8" xfId="55" applyFont="1" applyFill="1" applyBorder="1" applyAlignment="1">
      <alignment horizontal="center" vertical="center"/>
    </xf>
    <xf numFmtId="0" fontId="3" fillId="3" borderId="2" xfId="55" applyFont="1" applyFill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49" fontId="8" fillId="0" borderId="3" xfId="55" applyNumberFormat="1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 wrapText="1"/>
    </xf>
    <xf numFmtId="0" fontId="10" fillId="0" borderId="2" xfId="55" applyFont="1" applyBorder="1" applyAlignment="1">
      <alignment horizontal="center"/>
    </xf>
    <xf numFmtId="0" fontId="10" fillId="0" borderId="2" xfId="55" applyFont="1" applyBorder="1" applyAlignment="1">
      <alignment horizontal="center" wrapText="1"/>
    </xf>
    <xf numFmtId="0" fontId="0" fillId="0" borderId="8" xfId="55" applyBorder="1" applyAlignment="1">
      <alignment horizontal="center" vertical="center"/>
    </xf>
    <xf numFmtId="49" fontId="0" fillId="0" borderId="8" xfId="55" applyNumberFormat="1" applyBorder="1" applyAlignment="1">
      <alignment horizontal="center" vertical="center"/>
    </xf>
    <xf numFmtId="0" fontId="0" fillId="0" borderId="8" xfId="55" applyBorder="1" applyAlignment="1">
      <alignment horizontal="center" vertical="center" wrapText="1"/>
    </xf>
    <xf numFmtId="0" fontId="8" fillId="0" borderId="4" xfId="55" applyFont="1" applyBorder="1" applyAlignment="1">
      <alignment horizontal="center" vertical="center"/>
    </xf>
    <xf numFmtId="49" fontId="8" fillId="0" borderId="4" xfId="55" applyNumberFormat="1" applyFont="1" applyBorder="1" applyAlignment="1">
      <alignment horizontal="center" vertical="center"/>
    </xf>
    <xf numFmtId="0" fontId="8" fillId="0" borderId="4" xfId="55" applyFont="1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4" xfId="55" applyBorder="1" applyAlignment="1">
      <alignment horizontal="center" vertical="center"/>
    </xf>
    <xf numFmtId="0" fontId="0" fillId="0" borderId="2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3" borderId="7" xfId="55" applyFont="1" applyFill="1" applyBorder="1" applyAlignment="1">
      <alignment horizontal="center" vertical="center"/>
    </xf>
    <xf numFmtId="0" fontId="11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8" fillId="0" borderId="0" xfId="0" applyFont="1"/>
    <xf numFmtId="0" fontId="0" fillId="0" borderId="0" xfId="55" applyAlignment="1">
      <alignment horizontal="left"/>
    </xf>
    <xf numFmtId="0" fontId="3" fillId="3" borderId="3" xfId="55" applyFont="1" applyFill="1" applyBorder="1" applyAlignment="1">
      <alignment horizontal="left" vertical="center"/>
    </xf>
    <xf numFmtId="0" fontId="3" fillId="3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2" fillId="0" borderId="2" xfId="0" applyFont="1" applyFill="1" applyBorder="1" applyAlignment="1">
      <alignment horizontal="center" vertical="center"/>
    </xf>
    <xf numFmtId="9" fontId="8" fillId="0" borderId="2" xfId="55" applyNumberFormat="1" applyFont="1" applyBorder="1" applyAlignment="1">
      <alignment horizontal="center"/>
    </xf>
    <xf numFmtId="10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3" borderId="3" xfId="55" applyFont="1" applyFill="1" applyBorder="1" applyAlignment="1">
      <alignment horizontal="center" vertical="center"/>
    </xf>
    <xf numFmtId="0" fontId="3" fillId="3" borderId="3" xfId="55" applyFont="1" applyFill="1" applyBorder="1" applyAlignment="1">
      <alignment vertical="center" wrapText="1"/>
    </xf>
    <xf numFmtId="0" fontId="3" fillId="3" borderId="3" xfId="55" applyFont="1" applyFill="1" applyBorder="1" applyAlignment="1">
      <alignment horizontal="center" vertical="center" wrapText="1"/>
    </xf>
    <xf numFmtId="0" fontId="4" fillId="3" borderId="4" xfId="55" applyFont="1" applyFill="1" applyBorder="1" applyAlignment="1">
      <alignment horizontal="center" vertical="center"/>
    </xf>
    <xf numFmtId="0" fontId="3" fillId="3" borderId="4" xfId="55" applyFont="1" applyFill="1" applyBorder="1" applyAlignment="1">
      <alignment vertical="center" wrapText="1"/>
    </xf>
    <xf numFmtId="0" fontId="3" fillId="3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0" fillId="0" borderId="0" xfId="55" applyAlignment="1">
      <alignment horizontal="center"/>
    </xf>
    <xf numFmtId="0" fontId="7" fillId="0" borderId="2" xfId="55" applyFont="1" applyBorder="1" applyAlignment="1">
      <alignment horizontal="center" vertical="top"/>
    </xf>
    <xf numFmtId="0" fontId="13" fillId="4" borderId="0" xfId="53" applyFont="1" applyFill="1"/>
    <xf numFmtId="49" fontId="13" fillId="4" borderId="0" xfId="53" applyNumberFormat="1" applyFont="1" applyFill="1"/>
    <xf numFmtId="0" fontId="14" fillId="4" borderId="0" xfId="53" applyFont="1" applyFill="1" applyBorder="1" applyAlignment="1">
      <alignment horizontal="center"/>
    </xf>
    <xf numFmtId="0" fontId="15" fillId="4" borderId="0" xfId="53" applyFont="1" applyFill="1" applyBorder="1" applyAlignment="1">
      <alignment horizontal="center"/>
    </xf>
    <xf numFmtId="0" fontId="16" fillId="4" borderId="9" xfId="52" applyFont="1" applyFill="1" applyBorder="1" applyAlignment="1">
      <alignment horizontal="left" vertical="center"/>
    </xf>
    <xf numFmtId="0" fontId="17" fillId="4" borderId="10" xfId="52" applyFont="1" applyFill="1" applyBorder="1" applyAlignment="1">
      <alignment horizontal="left" vertical="center"/>
    </xf>
    <xf numFmtId="0" fontId="17" fillId="4" borderId="11" xfId="52" applyFont="1" applyFill="1" applyBorder="1" applyAlignment="1">
      <alignment horizontal="left" vertical="center"/>
    </xf>
    <xf numFmtId="0" fontId="16" fillId="4" borderId="12" xfId="52" applyFont="1" applyFill="1" applyBorder="1" applyAlignment="1">
      <alignment vertical="center"/>
    </xf>
    <xf numFmtId="0" fontId="13" fillId="4" borderId="12" xfId="52" applyFont="1" applyFill="1" applyBorder="1" applyAlignment="1">
      <alignment horizontal="center" vertical="center"/>
    </xf>
    <xf numFmtId="0" fontId="16" fillId="4" borderId="13" xfId="53" applyFont="1" applyFill="1" applyBorder="1" applyAlignment="1" applyProtection="1">
      <alignment horizontal="center" vertical="center"/>
    </xf>
    <xf numFmtId="0" fontId="16" fillId="4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21" fillId="4" borderId="14" xfId="54" applyFont="1" applyFill="1" applyBorder="1" applyAlignment="1">
      <alignment horizontal="center"/>
    </xf>
    <xf numFmtId="176" fontId="17" fillId="4" borderId="14" xfId="54" applyNumberFormat="1" applyFont="1" applyFill="1" applyBorder="1" applyAlignment="1">
      <alignment horizontal="center"/>
    </xf>
    <xf numFmtId="0" fontId="21" fillId="4" borderId="14" xfId="57" applyFont="1" applyFill="1" applyBorder="1" applyAlignment="1">
      <alignment horizontal="center"/>
    </xf>
    <xf numFmtId="0" fontId="3" fillId="4" borderId="13" xfId="57" applyFont="1" applyFill="1" applyBorder="1" applyAlignment="1">
      <alignment horizontal="center"/>
    </xf>
    <xf numFmtId="176" fontId="17" fillId="4" borderId="2" xfId="54" applyNumberFormat="1" applyFont="1" applyFill="1" applyBorder="1" applyAlignment="1">
      <alignment horizontal="center"/>
    </xf>
    <xf numFmtId="0" fontId="0" fillId="4" borderId="0" xfId="54" applyFont="1" applyFill="1">
      <alignment vertical="center"/>
    </xf>
    <xf numFmtId="49" fontId="15" fillId="4" borderId="0" xfId="53" applyNumberFormat="1" applyFont="1" applyFill="1" applyBorder="1" applyAlignment="1">
      <alignment horizontal="center"/>
    </xf>
    <xf numFmtId="0" fontId="13" fillId="4" borderId="15" xfId="53" applyFont="1" applyFill="1" applyBorder="1" applyAlignment="1">
      <alignment horizontal="center"/>
    </xf>
    <xf numFmtId="0" fontId="16" fillId="4" borderId="15" xfId="52" applyFont="1" applyFill="1" applyBorder="1" applyAlignment="1">
      <alignment horizontal="left" vertical="center"/>
    </xf>
    <xf numFmtId="49" fontId="13" fillId="4" borderId="15" xfId="52" applyNumberFormat="1" applyFont="1" applyFill="1" applyBorder="1" applyAlignment="1">
      <alignment horizontal="center" vertical="center"/>
    </xf>
    <xf numFmtId="49" fontId="13" fillId="4" borderId="16" xfId="52" applyNumberFormat="1" applyFont="1" applyFill="1" applyBorder="1" applyAlignment="1">
      <alignment horizontal="center" vertical="center"/>
    </xf>
    <xf numFmtId="0" fontId="13" fillId="4" borderId="2" xfId="53" applyFont="1" applyFill="1" applyBorder="1" applyAlignment="1">
      <alignment horizontal="center"/>
    </xf>
    <xf numFmtId="0" fontId="16" fillId="4" borderId="2" xfId="53" applyFont="1" applyFill="1" applyBorder="1" applyAlignment="1" applyProtection="1">
      <alignment horizontal="center" vertical="center"/>
    </xf>
    <xf numFmtId="49" fontId="16" fillId="4" borderId="2" xfId="53" applyNumberFormat="1" applyFont="1" applyFill="1" applyBorder="1" applyAlignment="1" applyProtection="1">
      <alignment horizontal="center" vertical="center"/>
    </xf>
    <xf numFmtId="49" fontId="16" fillId="4" borderId="5" xfId="53" applyNumberFormat="1" applyFont="1" applyFill="1" applyBorder="1" applyAlignment="1" applyProtection="1">
      <alignment horizontal="center" vertical="center"/>
    </xf>
    <xf numFmtId="0" fontId="13" fillId="4" borderId="2" xfId="53" applyFont="1" applyFill="1" applyBorder="1" applyAlignment="1" applyProtection="1">
      <alignment horizontal="center" vertical="center"/>
    </xf>
    <xf numFmtId="49" fontId="0" fillId="4" borderId="2" xfId="0" applyNumberFormat="1" applyFont="1" applyFill="1" applyBorder="1" applyAlignment="1">
      <alignment horizontal="center"/>
    </xf>
    <xf numFmtId="49" fontId="22" fillId="4" borderId="2" xfId="0" applyNumberFormat="1" applyFont="1" applyFill="1" applyBorder="1" applyAlignment="1">
      <alignment horizontal="center"/>
    </xf>
    <xf numFmtId="49" fontId="3" fillId="4" borderId="2" xfId="50" applyNumberFormat="1" applyFont="1" applyFill="1" applyBorder="1" applyAlignment="1">
      <alignment horizontal="center" vertical="center"/>
    </xf>
    <xf numFmtId="49" fontId="16" fillId="4" borderId="2" xfId="54" applyNumberFormat="1" applyFont="1" applyFill="1" applyBorder="1" applyAlignment="1">
      <alignment horizontal="center" vertical="center"/>
    </xf>
    <xf numFmtId="49" fontId="16" fillId="4" borderId="5" xfId="54" applyNumberFormat="1" applyFont="1" applyFill="1" applyBorder="1" applyAlignment="1">
      <alignment horizontal="center" vertical="center"/>
    </xf>
    <xf numFmtId="49" fontId="13" fillId="4" borderId="2" xfId="54" applyNumberFormat="1" applyFont="1" applyFill="1" applyBorder="1" applyAlignment="1">
      <alignment horizontal="center" vertical="center"/>
    </xf>
    <xf numFmtId="49" fontId="13" fillId="4" borderId="5" xfId="54" applyNumberFormat="1" applyFont="1" applyFill="1" applyBorder="1" applyAlignment="1">
      <alignment horizontal="center" vertical="center"/>
    </xf>
    <xf numFmtId="0" fontId="13" fillId="4" borderId="1" xfId="53" applyFont="1" applyFill="1" applyBorder="1" applyAlignment="1">
      <alignment horizontal="center"/>
    </xf>
    <xf numFmtId="0" fontId="3" fillId="4" borderId="2" xfId="57" applyFont="1" applyFill="1" applyBorder="1" applyAlignment="1">
      <alignment horizontal="center"/>
    </xf>
    <xf numFmtId="0" fontId="0" fillId="4" borderId="1" xfId="54" applyFont="1" applyFill="1" applyBorder="1">
      <alignment vertical="center"/>
    </xf>
    <xf numFmtId="0" fontId="23" fillId="4" borderId="2" xfId="54" applyFont="1" applyFill="1" applyBorder="1">
      <alignment vertical="center"/>
    </xf>
    <xf numFmtId="49" fontId="23" fillId="4" borderId="2" xfId="54" applyNumberFormat="1" applyFont="1" applyFill="1" applyBorder="1">
      <alignment vertical="center"/>
    </xf>
    <xf numFmtId="0" fontId="16" fillId="4" borderId="0" xfId="53" applyFont="1" applyFill="1"/>
    <xf numFmtId="49" fontId="16" fillId="4" borderId="0" xfId="53" applyNumberFormat="1" applyFont="1" applyFill="1"/>
    <xf numFmtId="49" fontId="13" fillId="4" borderId="17" xfId="52" applyNumberFormat="1" applyFont="1" applyFill="1" applyBorder="1" applyAlignment="1">
      <alignment horizontal="center" vertical="center"/>
    </xf>
    <xf numFmtId="49" fontId="16" fillId="4" borderId="18" xfId="53" applyNumberFormat="1" applyFont="1" applyFill="1" applyBorder="1" applyAlignment="1" applyProtection="1">
      <alignment horizontal="center" vertical="center"/>
    </xf>
    <xf numFmtId="49" fontId="13" fillId="4" borderId="2" xfId="53" applyNumberFormat="1" applyFont="1" applyFill="1" applyBorder="1" applyAlignment="1">
      <alignment horizontal="center"/>
    </xf>
    <xf numFmtId="0" fontId="12" fillId="0" borderId="0" xfId="52" applyFill="1" applyAlignment="1">
      <alignment horizontal="left" vertical="center"/>
    </xf>
    <xf numFmtId="0" fontId="12" fillId="0" borderId="0" xfId="52" applyFill="1" applyBorder="1" applyAlignment="1">
      <alignment horizontal="left" vertical="center"/>
    </xf>
    <xf numFmtId="0" fontId="12" fillId="0" borderId="0" xfId="52" applyFont="1" applyFill="1" applyAlignment="1">
      <alignment horizontal="left" vertical="center"/>
    </xf>
    <xf numFmtId="0" fontId="24" fillId="0" borderId="19" xfId="52" applyFont="1" applyFill="1" applyBorder="1" applyAlignment="1">
      <alignment horizontal="center" vertical="top"/>
    </xf>
    <xf numFmtId="0" fontId="25" fillId="0" borderId="20" xfId="52" applyFont="1" applyFill="1" applyBorder="1" applyAlignment="1">
      <alignment horizontal="left" vertical="center"/>
    </xf>
    <xf numFmtId="0" fontId="26" fillId="0" borderId="10" xfId="52" applyFont="1" applyFill="1" applyBorder="1" applyAlignment="1">
      <alignment horizontal="center" vertical="center"/>
    </xf>
    <xf numFmtId="0" fontId="25" fillId="0" borderId="10" xfId="52" applyFont="1" applyFill="1" applyBorder="1" applyAlignment="1">
      <alignment horizontal="center" vertical="center"/>
    </xf>
    <xf numFmtId="0" fontId="17" fillId="4" borderId="21" xfId="52" applyFont="1" applyFill="1" applyBorder="1" applyAlignment="1">
      <alignment horizontal="left" vertical="center"/>
    </xf>
    <xf numFmtId="0" fontId="17" fillId="4" borderId="22" xfId="52" applyFont="1" applyFill="1" applyBorder="1" applyAlignment="1">
      <alignment horizontal="left" vertical="center"/>
    </xf>
    <xf numFmtId="0" fontId="27" fillId="0" borderId="10" xfId="52" applyFont="1" applyFill="1" applyBorder="1" applyAlignment="1">
      <alignment horizontal="center" vertical="center"/>
    </xf>
    <xf numFmtId="0" fontId="25" fillId="0" borderId="23" xfId="52" applyFont="1" applyFill="1" applyBorder="1" applyAlignment="1">
      <alignment vertical="center"/>
    </xf>
    <xf numFmtId="0" fontId="26" fillId="0" borderId="21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58" fontId="27" fillId="0" borderId="21" xfId="52" applyNumberFormat="1" applyFont="1" applyFill="1" applyBorder="1" applyAlignment="1">
      <alignment horizontal="center" vertical="center" wrapText="1"/>
    </xf>
    <xf numFmtId="0" fontId="27" fillId="0" borderId="21" xfId="52" applyFont="1" applyFill="1" applyBorder="1" applyAlignment="1">
      <alignment horizontal="center" vertical="center" wrapText="1"/>
    </xf>
    <xf numFmtId="0" fontId="25" fillId="0" borderId="21" xfId="52" applyFont="1" applyFill="1" applyBorder="1" applyAlignment="1">
      <alignment horizontal="center" vertical="center"/>
    </xf>
    <xf numFmtId="0" fontId="25" fillId="0" borderId="23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right" vertical="center"/>
    </xf>
    <xf numFmtId="0" fontId="25" fillId="0" borderId="21" xfId="52" applyFont="1" applyFill="1" applyBorder="1" applyAlignment="1">
      <alignment horizontal="left" vertical="center"/>
    </xf>
    <xf numFmtId="0" fontId="27" fillId="0" borderId="21" xfId="52" applyFont="1" applyFill="1" applyBorder="1" applyAlignment="1">
      <alignment horizontal="center" vertical="center"/>
    </xf>
    <xf numFmtId="0" fontId="25" fillId="0" borderId="24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right" vertical="center"/>
    </xf>
    <xf numFmtId="0" fontId="25" fillId="0" borderId="25" xfId="52" applyFont="1" applyFill="1" applyBorder="1" applyAlignment="1">
      <alignment vertical="center"/>
    </xf>
    <xf numFmtId="0" fontId="27" fillId="0" borderId="25" xfId="52" applyFont="1" applyFill="1" applyBorder="1" applyAlignment="1">
      <alignment vertical="center"/>
    </xf>
    <xf numFmtId="0" fontId="27" fillId="4" borderId="25" xfId="52" applyFont="1" applyFill="1" applyBorder="1" applyAlignment="1">
      <alignment horizontal="center" vertical="center"/>
    </xf>
    <xf numFmtId="0" fontId="25" fillId="0" borderId="25" xfId="52" applyFont="1" applyFill="1" applyBorder="1" applyAlignment="1">
      <alignment horizontal="center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7" fillId="0" borderId="0" xfId="52" applyFont="1" applyFill="1" applyBorder="1" applyAlignment="1">
      <alignment vertical="center"/>
    </xf>
    <xf numFmtId="0" fontId="27" fillId="0" borderId="0" xfId="52" applyFont="1" applyFill="1" applyAlignment="1">
      <alignment horizontal="left" vertical="center"/>
    </xf>
    <xf numFmtId="0" fontId="25" fillId="0" borderId="20" xfId="52" applyFont="1" applyFill="1" applyBorder="1" applyAlignment="1">
      <alignment vertical="center"/>
    </xf>
    <xf numFmtId="0" fontId="25" fillId="0" borderId="10" xfId="52" applyFont="1" applyFill="1" applyBorder="1" applyAlignment="1">
      <alignment vertical="center"/>
    </xf>
    <xf numFmtId="0" fontId="25" fillId="5" borderId="26" xfId="52" applyFont="1" applyFill="1" applyBorder="1" applyAlignment="1">
      <alignment horizontal="left" vertical="center"/>
    </xf>
    <xf numFmtId="0" fontId="25" fillId="5" borderId="27" xfId="52" applyFont="1" applyFill="1" applyBorder="1" applyAlignment="1">
      <alignment horizontal="left" vertical="center"/>
    </xf>
    <xf numFmtId="0" fontId="27" fillId="0" borderId="21" xfId="52" applyFont="1" applyFill="1" applyBorder="1" applyAlignment="1">
      <alignment horizontal="left" vertical="center"/>
    </xf>
    <xf numFmtId="0" fontId="27" fillId="0" borderId="21" xfId="52" applyFont="1" applyFill="1" applyBorder="1" applyAlignment="1">
      <alignment vertical="center"/>
    </xf>
    <xf numFmtId="0" fontId="27" fillId="0" borderId="28" xfId="52" applyFont="1" applyFill="1" applyBorder="1" applyAlignment="1">
      <alignment horizontal="center" vertical="center"/>
    </xf>
    <xf numFmtId="0" fontId="27" fillId="0" borderId="29" xfId="52" applyFont="1" applyFill="1" applyBorder="1" applyAlignment="1">
      <alignment horizontal="center" vertical="center"/>
    </xf>
    <xf numFmtId="0" fontId="28" fillId="0" borderId="30" xfId="52" applyFont="1" applyFill="1" applyBorder="1" applyAlignment="1">
      <alignment horizontal="left" vertical="center"/>
    </xf>
    <xf numFmtId="0" fontId="28" fillId="0" borderId="29" xfId="52" applyFont="1" applyFill="1" applyBorder="1" applyAlignment="1">
      <alignment horizontal="left" vertical="center"/>
    </xf>
    <xf numFmtId="0" fontId="27" fillId="0" borderId="25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5" fillId="0" borderId="10" xfId="52" applyFont="1" applyFill="1" applyBorder="1" applyAlignment="1">
      <alignment horizontal="left" vertical="center"/>
    </xf>
    <xf numFmtId="0" fontId="27" fillId="0" borderId="23" xfId="52" applyFont="1" applyFill="1" applyBorder="1" applyAlignment="1">
      <alignment horizontal="left" vertical="center"/>
    </xf>
    <xf numFmtId="0" fontId="27" fillId="0" borderId="30" xfId="52" applyFont="1" applyFill="1" applyBorder="1" applyAlignment="1">
      <alignment horizontal="left" vertical="center"/>
    </xf>
    <xf numFmtId="0" fontId="27" fillId="0" borderId="29" xfId="52" applyFont="1" applyFill="1" applyBorder="1" applyAlignment="1">
      <alignment horizontal="left" vertical="center"/>
    </xf>
    <xf numFmtId="0" fontId="27" fillId="0" borderId="23" xfId="52" applyFont="1" applyFill="1" applyBorder="1" applyAlignment="1">
      <alignment horizontal="left" vertical="center" wrapText="1"/>
    </xf>
    <xf numFmtId="0" fontId="27" fillId="0" borderId="21" xfId="52" applyFont="1" applyFill="1" applyBorder="1" applyAlignment="1">
      <alignment horizontal="left" vertical="center" wrapText="1"/>
    </xf>
    <xf numFmtId="0" fontId="25" fillId="0" borderId="24" xfId="52" applyFont="1" applyFill="1" applyBorder="1" applyAlignment="1">
      <alignment horizontal="left" vertical="center"/>
    </xf>
    <xf numFmtId="0" fontId="12" fillId="0" borderId="25" xfId="52" applyFill="1" applyBorder="1" applyAlignment="1">
      <alignment horizontal="center" vertical="center"/>
    </xf>
    <xf numFmtId="0" fontId="25" fillId="0" borderId="31" xfId="52" applyFont="1" applyFill="1" applyBorder="1" applyAlignment="1">
      <alignment horizontal="center" vertical="center"/>
    </xf>
    <xf numFmtId="0" fontId="25" fillId="0" borderId="32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12" fillId="0" borderId="30" xfId="52" applyFont="1" applyFill="1" applyBorder="1" applyAlignment="1">
      <alignment horizontal="left" vertical="center"/>
    </xf>
    <xf numFmtId="0" fontId="12" fillId="0" borderId="29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left" vertical="center"/>
    </xf>
    <xf numFmtId="0" fontId="27" fillId="0" borderId="36" xfId="52" applyFont="1" applyFill="1" applyBorder="1" applyAlignment="1">
      <alignment horizontal="left" vertical="center"/>
    </xf>
    <xf numFmtId="0" fontId="28" fillId="0" borderId="20" xfId="52" applyFont="1" applyFill="1" applyBorder="1" applyAlignment="1">
      <alignment horizontal="left" vertical="center"/>
    </xf>
    <xf numFmtId="0" fontId="28" fillId="0" borderId="10" xfId="52" applyFont="1" applyFill="1" applyBorder="1" applyAlignment="1">
      <alignment horizontal="left" vertical="center"/>
    </xf>
    <xf numFmtId="0" fontId="25" fillId="0" borderId="28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7" fillId="0" borderId="25" xfId="52" applyFont="1" applyFill="1" applyBorder="1" applyAlignment="1">
      <alignment horizontal="center" vertical="center"/>
    </xf>
    <xf numFmtId="49" fontId="27" fillId="0" borderId="25" xfId="52" applyNumberFormat="1" applyFont="1" applyFill="1" applyBorder="1" applyAlignment="1">
      <alignment vertical="center"/>
    </xf>
    <xf numFmtId="0" fontId="27" fillId="0" borderId="11" xfId="52" applyFont="1" applyFill="1" applyBorder="1" applyAlignment="1">
      <alignment horizontal="center" vertical="center"/>
    </xf>
    <xf numFmtId="0" fontId="25" fillId="0" borderId="22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5" fillId="5" borderId="39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center" vertical="center"/>
    </xf>
    <xf numFmtId="0" fontId="28" fillId="0" borderId="40" xfId="52" applyFont="1" applyFill="1" applyBorder="1" applyAlignment="1">
      <alignment horizontal="left" vertical="center"/>
    </xf>
    <xf numFmtId="0" fontId="25" fillId="0" borderId="11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left" vertical="center"/>
    </xf>
    <xf numFmtId="0" fontId="27" fillId="0" borderId="22" xfId="52" applyFont="1" applyFill="1" applyBorder="1" applyAlignment="1">
      <alignment horizontal="left" vertical="center" wrapText="1"/>
    </xf>
    <xf numFmtId="0" fontId="12" fillId="0" borderId="38" xfId="52" applyFill="1" applyBorder="1" applyAlignment="1">
      <alignment horizontal="center" vertical="center"/>
    </xf>
    <xf numFmtId="0" fontId="25" fillId="0" borderId="39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12" fillId="0" borderId="40" xfId="52" applyFont="1" applyFill="1" applyBorder="1" applyAlignment="1">
      <alignment horizontal="left" vertical="center"/>
    </xf>
    <xf numFmtId="0" fontId="27" fillId="0" borderId="42" xfId="52" applyFont="1" applyFill="1" applyBorder="1" applyAlignment="1">
      <alignment horizontal="left" vertical="center"/>
    </xf>
    <xf numFmtId="0" fontId="28" fillId="0" borderId="11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center" vertical="center"/>
    </xf>
    <xf numFmtId="0" fontId="27" fillId="4" borderId="25" xfId="52" applyFont="1" applyFill="1" applyBorder="1" applyAlignment="1">
      <alignment horizontal="left" vertical="center"/>
    </xf>
    <xf numFmtId="0" fontId="18" fillId="0" borderId="2" xfId="57" applyFont="1" applyBorder="1" applyAlignment="1">
      <alignment horizontal="center"/>
    </xf>
    <xf numFmtId="0" fontId="16" fillId="4" borderId="0" xfId="53" applyFont="1" applyFill="1" applyBorder="1" applyAlignment="1">
      <alignment horizontal="center"/>
    </xf>
    <xf numFmtId="0" fontId="13" fillId="4" borderId="0" xfId="53" applyFont="1" applyFill="1" applyBorder="1" applyAlignment="1">
      <alignment horizontal="center"/>
    </xf>
    <xf numFmtId="0" fontId="18" fillId="4" borderId="2" xfId="57" applyFont="1" applyFill="1" applyBorder="1" applyAlignment="1">
      <alignment horizontal="center"/>
    </xf>
    <xf numFmtId="0" fontId="20" fillId="4" borderId="2" xfId="5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3" fillId="4" borderId="3" xfId="57" applyFont="1" applyFill="1" applyBorder="1" applyAlignment="1">
      <alignment horizontal="center"/>
    </xf>
    <xf numFmtId="176" fontId="7" fillId="4" borderId="3" xfId="57" applyNumberFormat="1" applyFont="1" applyFill="1" applyBorder="1" applyAlignment="1">
      <alignment horizontal="center"/>
    </xf>
    <xf numFmtId="49" fontId="3" fillId="4" borderId="8" xfId="58" applyNumberFormat="1" applyFont="1" applyFill="1" applyBorder="1" applyAlignment="1">
      <alignment horizontal="center" vertical="center"/>
    </xf>
    <xf numFmtId="176" fontId="17" fillId="4" borderId="3" xfId="54" applyNumberFormat="1" applyFont="1" applyFill="1" applyBorder="1" applyAlignment="1">
      <alignment horizontal="center"/>
    </xf>
    <xf numFmtId="0" fontId="13" fillId="4" borderId="12" xfId="53" applyFont="1" applyFill="1" applyBorder="1" applyAlignment="1"/>
    <xf numFmtId="0" fontId="16" fillId="4" borderId="12" xfId="52" applyFont="1" applyFill="1" applyBorder="1" applyAlignment="1">
      <alignment horizontal="left" vertical="center"/>
    </xf>
    <xf numFmtId="0" fontId="13" fillId="4" borderId="43" xfId="52" applyFont="1" applyFill="1" applyBorder="1" applyAlignment="1">
      <alignment horizontal="center" vertical="center"/>
    </xf>
    <xf numFmtId="0" fontId="13" fillId="4" borderId="2" xfId="53" applyFont="1" applyFill="1" applyBorder="1" applyAlignment="1"/>
    <xf numFmtId="0" fontId="16" fillId="4" borderId="44" xfId="53" applyFont="1" applyFill="1" applyBorder="1" applyAlignment="1" applyProtection="1">
      <alignment horizontal="center" vertical="center"/>
    </xf>
    <xf numFmtId="0" fontId="3" fillId="4" borderId="7" xfId="57" applyFont="1" applyFill="1" applyBorder="1" applyAlignment="1">
      <alignment horizontal="center"/>
    </xf>
    <xf numFmtId="0" fontId="3" fillId="4" borderId="44" xfId="57" applyFont="1" applyFill="1" applyBorder="1" applyAlignment="1">
      <alignment horizontal="center"/>
    </xf>
    <xf numFmtId="49" fontId="13" fillId="4" borderId="44" xfId="54" applyNumberFormat="1" applyFont="1" applyFill="1" applyBorder="1" applyAlignment="1">
      <alignment horizontal="center" vertical="center"/>
    </xf>
    <xf numFmtId="14" fontId="30" fillId="4" borderId="0" xfId="53" applyNumberFormat="1" applyFont="1" applyFill="1"/>
    <xf numFmtId="14" fontId="16" fillId="4" borderId="0" xfId="53" applyNumberFormat="1" applyFont="1" applyFill="1"/>
    <xf numFmtId="0" fontId="12" fillId="0" borderId="0" xfId="52" applyFont="1" applyAlignment="1">
      <alignment horizontal="left" vertical="center"/>
    </xf>
    <xf numFmtId="0" fontId="31" fillId="0" borderId="19" xfId="52" applyFont="1" applyBorder="1" applyAlignment="1">
      <alignment horizontal="center" vertical="top"/>
    </xf>
    <xf numFmtId="0" fontId="29" fillId="0" borderId="45" xfId="52" applyFont="1" applyBorder="1" applyAlignment="1">
      <alignment horizontal="left" vertical="center"/>
    </xf>
    <xf numFmtId="0" fontId="26" fillId="0" borderId="46" xfId="52" applyFont="1" applyBorder="1" applyAlignment="1">
      <alignment horizontal="center" vertical="center"/>
    </xf>
    <xf numFmtId="0" fontId="29" fillId="0" borderId="46" xfId="52" applyFont="1" applyBorder="1" applyAlignment="1">
      <alignment horizontal="center" vertical="center"/>
    </xf>
    <xf numFmtId="0" fontId="28" fillId="0" borderId="46" xfId="52" applyFont="1" applyBorder="1" applyAlignment="1">
      <alignment horizontal="left" vertical="center"/>
    </xf>
    <xf numFmtId="0" fontId="28" fillId="0" borderId="20" xfId="52" applyFont="1" applyBorder="1" applyAlignment="1">
      <alignment horizontal="center" vertical="center"/>
    </xf>
    <xf numFmtId="0" fontId="28" fillId="0" borderId="10" xfId="52" applyFont="1" applyBorder="1" applyAlignment="1">
      <alignment horizontal="center" vertical="center"/>
    </xf>
    <xf numFmtId="0" fontId="28" fillId="0" borderId="11" xfId="52" applyFont="1" applyBorder="1" applyAlignment="1">
      <alignment horizontal="center" vertical="center"/>
    </xf>
    <xf numFmtId="0" fontId="29" fillId="0" borderId="20" xfId="52" applyFont="1" applyBorder="1" applyAlignment="1">
      <alignment horizontal="center" vertical="center"/>
    </xf>
    <xf numFmtId="0" fontId="29" fillId="0" borderId="10" xfId="52" applyFont="1" applyBorder="1" applyAlignment="1">
      <alignment horizontal="center" vertical="center"/>
    </xf>
    <xf numFmtId="0" fontId="29" fillId="0" borderId="11" xfId="52" applyFont="1" applyBorder="1" applyAlignment="1">
      <alignment horizontal="center" vertical="center"/>
    </xf>
    <xf numFmtId="0" fontId="29" fillId="0" borderId="20" xfId="52" applyFont="1" applyFill="1" applyBorder="1" applyAlignment="1">
      <alignment horizontal="center" vertical="center"/>
    </xf>
    <xf numFmtId="0" fontId="28" fillId="0" borderId="23" xfId="52" applyFont="1" applyBorder="1" applyAlignment="1">
      <alignment horizontal="left" vertical="center"/>
    </xf>
    <xf numFmtId="0" fontId="28" fillId="0" borderId="21" xfId="52" applyFont="1" applyBorder="1" applyAlignment="1">
      <alignment horizontal="left" vertical="center"/>
    </xf>
    <xf numFmtId="14" fontId="26" fillId="0" borderId="21" xfId="52" applyNumberFormat="1" applyFont="1" applyBorder="1" applyAlignment="1">
      <alignment horizontal="center" vertical="center"/>
    </xf>
    <xf numFmtId="14" fontId="26" fillId="0" borderId="22" xfId="52" applyNumberFormat="1" applyFont="1" applyBorder="1" applyAlignment="1">
      <alignment horizontal="center" vertical="center"/>
    </xf>
    <xf numFmtId="0" fontId="28" fillId="0" borderId="23" xfId="52" applyFont="1" applyFill="1" applyBorder="1" applyAlignment="1">
      <alignment horizontal="left" vertical="center"/>
    </xf>
    <xf numFmtId="0" fontId="28" fillId="0" borderId="23" xfId="52" applyFont="1" applyBorder="1" applyAlignment="1">
      <alignment vertical="center"/>
    </xf>
    <xf numFmtId="0" fontId="26" fillId="0" borderId="21" xfId="52" applyFont="1" applyBorder="1" applyAlignment="1">
      <alignment horizontal="left" vertical="center"/>
    </xf>
    <xf numFmtId="0" fontId="26" fillId="0" borderId="22" xfId="52" applyFont="1" applyBorder="1" applyAlignment="1">
      <alignment horizontal="left" vertical="center"/>
    </xf>
    <xf numFmtId="0" fontId="26" fillId="0" borderId="21" xfId="52" applyFont="1" applyBorder="1" applyAlignment="1">
      <alignment vertical="center"/>
    </xf>
    <xf numFmtId="0" fontId="26" fillId="0" borderId="22" xfId="52" applyFont="1" applyBorder="1" applyAlignment="1">
      <alignment vertical="center"/>
    </xf>
    <xf numFmtId="0" fontId="28" fillId="0" borderId="21" xfId="52" applyFont="1" applyBorder="1" applyAlignment="1">
      <alignment vertical="center"/>
    </xf>
    <xf numFmtId="14" fontId="26" fillId="0" borderId="21" xfId="52" applyNumberFormat="1" applyFont="1" applyFill="1" applyBorder="1" applyAlignment="1">
      <alignment horizontal="center" vertical="center"/>
    </xf>
    <xf numFmtId="14" fontId="26" fillId="0" borderId="22" xfId="52" applyNumberFormat="1" applyFont="1" applyFill="1" applyBorder="1" applyAlignment="1">
      <alignment horizontal="center" vertical="center"/>
    </xf>
    <xf numFmtId="0" fontId="26" fillId="0" borderId="28" xfId="52" applyFont="1" applyBorder="1" applyAlignment="1">
      <alignment horizontal="left" vertical="center"/>
    </xf>
    <xf numFmtId="0" fontId="26" fillId="0" borderId="40" xfId="52" applyFont="1" applyBorder="1" applyAlignment="1">
      <alignment horizontal="left" vertical="center"/>
    </xf>
    <xf numFmtId="0" fontId="12" fillId="0" borderId="21" xfId="52" applyFont="1" applyBorder="1" applyAlignment="1">
      <alignment vertical="center"/>
    </xf>
    <xf numFmtId="0" fontId="32" fillId="0" borderId="24" xfId="52" applyFont="1" applyBorder="1" applyAlignment="1">
      <alignment vertical="center"/>
    </xf>
    <xf numFmtId="0" fontId="26" fillId="0" borderId="25" xfId="52" applyFont="1" applyBorder="1" applyAlignment="1">
      <alignment horizontal="center" vertical="center"/>
    </xf>
    <xf numFmtId="0" fontId="26" fillId="0" borderId="38" xfId="52" applyFont="1" applyBorder="1" applyAlignment="1">
      <alignment horizontal="center" vertical="center"/>
    </xf>
    <xf numFmtId="0" fontId="28" fillId="0" borderId="24" xfId="52" applyFont="1" applyBorder="1" applyAlignment="1">
      <alignment horizontal="left" vertical="center"/>
    </xf>
    <xf numFmtId="0" fontId="28" fillId="0" borderId="25" xfId="52" applyFont="1" applyBorder="1" applyAlignment="1">
      <alignment horizontal="left" vertical="center"/>
    </xf>
    <xf numFmtId="0" fontId="28" fillId="0" borderId="24" xfId="52" applyFont="1" applyFill="1" applyBorder="1" applyAlignment="1">
      <alignment horizontal="left" vertical="center"/>
    </xf>
    <xf numFmtId="0" fontId="29" fillId="0" borderId="0" xfId="52" applyFont="1" applyBorder="1" applyAlignment="1">
      <alignment horizontal="left" vertical="center"/>
    </xf>
    <xf numFmtId="0" fontId="28" fillId="0" borderId="20" xfId="52" applyFont="1" applyBorder="1" applyAlignment="1">
      <alignment vertical="center"/>
    </xf>
    <xf numFmtId="0" fontId="12" fillId="0" borderId="10" xfId="52" applyFont="1" applyBorder="1" applyAlignment="1">
      <alignment horizontal="left" vertical="center"/>
    </xf>
    <xf numFmtId="0" fontId="26" fillId="0" borderId="10" xfId="52" applyFont="1" applyBorder="1" applyAlignment="1">
      <alignment horizontal="left" vertical="center"/>
    </xf>
    <xf numFmtId="0" fontId="12" fillId="0" borderId="10" xfId="52" applyFont="1" applyBorder="1" applyAlignment="1">
      <alignment vertical="center"/>
    </xf>
    <xf numFmtId="0" fontId="28" fillId="0" borderId="10" xfId="52" applyFont="1" applyBorder="1" applyAlignment="1">
      <alignment vertical="center"/>
    </xf>
    <xf numFmtId="0" fontId="12" fillId="0" borderId="21" xfId="52" applyFont="1" applyBorder="1" applyAlignment="1">
      <alignment horizontal="left" vertical="center"/>
    </xf>
    <xf numFmtId="0" fontId="28" fillId="0" borderId="0" xfId="52" applyFont="1" applyBorder="1" applyAlignment="1">
      <alignment horizontal="left" vertical="center"/>
    </xf>
    <xf numFmtId="0" fontId="27" fillId="0" borderId="20" xfId="52" applyFont="1" applyBorder="1" applyAlignment="1">
      <alignment horizontal="left" vertical="center"/>
    </xf>
    <xf numFmtId="0" fontId="27" fillId="0" borderId="10" xfId="52" applyFont="1" applyBorder="1" applyAlignment="1">
      <alignment horizontal="left" vertical="center"/>
    </xf>
    <xf numFmtId="0" fontId="27" fillId="0" borderId="30" xfId="52" applyFont="1" applyBorder="1" applyAlignment="1">
      <alignment horizontal="left" vertical="center"/>
    </xf>
    <xf numFmtId="0" fontId="27" fillId="0" borderId="29" xfId="52" applyFont="1" applyBorder="1" applyAlignment="1">
      <alignment horizontal="left" vertical="center"/>
    </xf>
    <xf numFmtId="0" fontId="27" fillId="0" borderId="37" xfId="52" applyFont="1" applyBorder="1" applyAlignment="1">
      <alignment horizontal="left" vertical="center"/>
    </xf>
    <xf numFmtId="0" fontId="27" fillId="0" borderId="28" xfId="52" applyFont="1" applyBorder="1" applyAlignment="1">
      <alignment horizontal="left" vertical="center"/>
    </xf>
    <xf numFmtId="0" fontId="26" fillId="0" borderId="24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6" fillId="0" borderId="21" xfId="52" applyFont="1" applyFill="1" applyBorder="1" applyAlignment="1">
      <alignment horizontal="left" vertical="center"/>
    </xf>
    <xf numFmtId="0" fontId="28" fillId="0" borderId="24" xfId="52" applyFont="1" applyBorder="1" applyAlignment="1">
      <alignment horizontal="center" vertical="center"/>
    </xf>
    <xf numFmtId="0" fontId="28" fillId="0" borderId="25" xfId="52" applyFont="1" applyBorder="1" applyAlignment="1">
      <alignment horizontal="center" vertical="center"/>
    </xf>
    <xf numFmtId="0" fontId="28" fillId="0" borderId="23" xfId="52" applyFont="1" applyBorder="1" applyAlignment="1">
      <alignment horizontal="center" vertical="center"/>
    </xf>
    <xf numFmtId="0" fontId="28" fillId="0" borderId="21" xfId="52" applyFont="1" applyBorder="1" applyAlignment="1">
      <alignment horizontal="center" vertical="center"/>
    </xf>
    <xf numFmtId="0" fontId="25" fillId="0" borderId="21" xfId="52" applyFont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28" fillId="0" borderId="36" xfId="52" applyFont="1" applyFill="1" applyBorder="1" applyAlignment="1">
      <alignment horizontal="left" vertical="center"/>
    </xf>
    <xf numFmtId="0" fontId="29" fillId="0" borderId="0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left" vertical="center"/>
    </xf>
    <xf numFmtId="0" fontId="28" fillId="0" borderId="30" xfId="52" applyFont="1" applyBorder="1" applyAlignment="1">
      <alignment horizontal="left" vertical="center"/>
    </xf>
    <xf numFmtId="0" fontId="28" fillId="0" borderId="29" xfId="52" applyFont="1" applyBorder="1" applyAlignment="1">
      <alignment horizontal="left" vertical="center"/>
    </xf>
    <xf numFmtId="0" fontId="29" fillId="0" borderId="47" xfId="52" applyFont="1" applyBorder="1" applyAlignment="1">
      <alignment vertical="center"/>
    </xf>
    <xf numFmtId="0" fontId="26" fillId="0" borderId="48" xfId="52" applyFont="1" applyBorder="1" applyAlignment="1">
      <alignment horizontal="center" vertical="center"/>
    </xf>
    <xf numFmtId="0" fontId="29" fillId="0" borderId="48" xfId="52" applyFont="1" applyBorder="1" applyAlignment="1">
      <alignment vertical="center"/>
    </xf>
    <xf numFmtId="0" fontId="26" fillId="0" borderId="48" xfId="52" applyFont="1" applyBorder="1" applyAlignment="1">
      <alignment vertical="center"/>
    </xf>
    <xf numFmtId="58" fontId="12" fillId="0" borderId="48" xfId="52" applyNumberFormat="1" applyFont="1" applyBorder="1" applyAlignment="1">
      <alignment vertical="center"/>
    </xf>
    <xf numFmtId="0" fontId="29" fillId="0" borderId="48" xfId="52" applyFont="1" applyBorder="1" applyAlignment="1">
      <alignment horizontal="center" vertical="center"/>
    </xf>
    <xf numFmtId="0" fontId="29" fillId="0" borderId="49" xfId="52" applyFont="1" applyFill="1" applyBorder="1" applyAlignment="1">
      <alignment horizontal="left" vertical="center"/>
    </xf>
    <xf numFmtId="0" fontId="29" fillId="0" borderId="48" xfId="52" applyFont="1" applyFill="1" applyBorder="1" applyAlignment="1">
      <alignment horizontal="left" vertical="center"/>
    </xf>
    <xf numFmtId="0" fontId="29" fillId="0" borderId="50" xfId="52" applyFont="1" applyFill="1" applyBorder="1" applyAlignment="1">
      <alignment horizontal="center" vertical="center"/>
    </xf>
    <xf numFmtId="0" fontId="29" fillId="0" borderId="51" xfId="52" applyFont="1" applyFill="1" applyBorder="1" applyAlignment="1">
      <alignment horizontal="center" vertical="center"/>
    </xf>
    <xf numFmtId="0" fontId="29" fillId="0" borderId="24" xfId="52" applyFont="1" applyFill="1" applyBorder="1" applyAlignment="1">
      <alignment horizontal="center" vertical="center"/>
    </xf>
    <xf numFmtId="0" fontId="29" fillId="0" borderId="25" xfId="52" applyFont="1" applyFill="1" applyBorder="1" applyAlignment="1">
      <alignment horizontal="center" vertical="center"/>
    </xf>
    <xf numFmtId="0" fontId="12" fillId="0" borderId="46" xfId="52" applyFont="1" applyBorder="1" applyAlignment="1">
      <alignment horizontal="center" vertical="center"/>
    </xf>
    <xf numFmtId="0" fontId="12" fillId="0" borderId="52" xfId="52" applyFont="1" applyBorder="1" applyAlignment="1">
      <alignment horizontal="center" vertical="center"/>
    </xf>
    <xf numFmtId="0" fontId="29" fillId="0" borderId="10" xfId="52" applyFont="1" applyFill="1" applyBorder="1" applyAlignment="1">
      <alignment horizontal="center" vertical="center"/>
    </xf>
    <xf numFmtId="0" fontId="29" fillId="0" borderId="11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left" vertical="center"/>
    </xf>
    <xf numFmtId="0" fontId="28" fillId="0" borderId="25" xfId="52" applyFont="1" applyFill="1" applyBorder="1" applyAlignment="1">
      <alignment horizontal="left" vertical="center"/>
    </xf>
    <xf numFmtId="0" fontId="26" fillId="0" borderId="25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6" fillId="0" borderId="11" xfId="52" applyFont="1" applyBorder="1" applyAlignment="1">
      <alignment horizontal="left" vertical="center"/>
    </xf>
    <xf numFmtId="0" fontId="28" fillId="0" borderId="38" xfId="52" applyFont="1" applyBorder="1" applyAlignment="1">
      <alignment horizontal="left" vertical="center"/>
    </xf>
    <xf numFmtId="0" fontId="25" fillId="0" borderId="10" xfId="52" applyFont="1" applyBorder="1" applyAlignment="1">
      <alignment horizontal="left" vertical="center"/>
    </xf>
    <xf numFmtId="0" fontId="25" fillId="0" borderId="11" xfId="52" applyFont="1" applyBorder="1" applyAlignment="1">
      <alignment horizontal="left" vertical="center"/>
    </xf>
    <xf numFmtId="0" fontId="25" fillId="0" borderId="28" xfId="52" applyFont="1" applyBorder="1" applyAlignment="1">
      <alignment horizontal="left" vertical="center"/>
    </xf>
    <xf numFmtId="0" fontId="25" fillId="0" borderId="29" xfId="52" applyFont="1" applyBorder="1" applyAlignment="1">
      <alignment horizontal="left" vertical="center"/>
    </xf>
    <xf numFmtId="0" fontId="25" fillId="0" borderId="40" xfId="52" applyFont="1" applyBorder="1" applyAlignment="1">
      <alignment horizontal="left" vertical="center"/>
    </xf>
    <xf numFmtId="0" fontId="26" fillId="0" borderId="38" xfId="52" applyFont="1" applyBorder="1" applyAlignment="1">
      <alignment horizontal="left" vertical="center"/>
    </xf>
    <xf numFmtId="0" fontId="28" fillId="0" borderId="38" xfId="52" applyFont="1" applyBorder="1" applyAlignment="1">
      <alignment horizontal="center" vertical="center"/>
    </xf>
    <xf numFmtId="0" fontId="25" fillId="0" borderId="22" xfId="52" applyFont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6" fillId="0" borderId="39" xfId="52" applyFont="1" applyFill="1" applyBorder="1" applyAlignment="1">
      <alignment horizontal="left" vertical="center"/>
    </xf>
    <xf numFmtId="0" fontId="12" fillId="0" borderId="53" xfId="52" applyFont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29" fillId="0" borderId="53" xfId="52" applyFont="1" applyFill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26" fillId="0" borderId="54" xfId="52" applyFont="1" applyBorder="1" applyAlignment="1">
      <alignment horizontal="center" vertical="center"/>
    </xf>
    <xf numFmtId="0" fontId="29" fillId="0" borderId="55" xfId="52" applyFont="1" applyFill="1" applyBorder="1" applyAlignment="1">
      <alignment horizontal="left" vertical="center"/>
    </xf>
    <xf numFmtId="0" fontId="29" fillId="0" borderId="56" xfId="52" applyFont="1" applyFill="1" applyBorder="1" applyAlignment="1">
      <alignment horizontal="center" vertical="center"/>
    </xf>
    <xf numFmtId="0" fontId="29" fillId="0" borderId="38" xfId="52" applyFont="1" applyFill="1" applyBorder="1" applyAlignment="1">
      <alignment horizontal="center" vertical="center"/>
    </xf>
    <xf numFmtId="0" fontId="12" fillId="0" borderId="48" xfId="52" applyFont="1" applyBorder="1" applyAlignment="1">
      <alignment horizontal="center" vertical="center"/>
    </xf>
    <xf numFmtId="0" fontId="12" fillId="0" borderId="54" xfId="52" applyFont="1" applyBorder="1" applyAlignment="1">
      <alignment horizontal="center" vertical="center"/>
    </xf>
    <xf numFmtId="0" fontId="7" fillId="4" borderId="2" xfId="5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3" fillId="4" borderId="44" xfId="53" applyFont="1" applyFill="1" applyBorder="1" applyAlignment="1" applyProtection="1">
      <alignment horizontal="center" vertical="center"/>
    </xf>
    <xf numFmtId="0" fontId="16" fillId="4" borderId="2" xfId="54" applyFont="1" applyFill="1" applyBorder="1" applyAlignment="1">
      <alignment horizontal="center" vertical="center"/>
    </xf>
    <xf numFmtId="0" fontId="16" fillId="4" borderId="44" xfId="54" applyFont="1" applyFill="1" applyBorder="1" applyAlignment="1">
      <alignment horizontal="center" vertical="center"/>
    </xf>
    <xf numFmtId="49" fontId="16" fillId="4" borderId="44" xfId="54" applyNumberFormat="1" applyFont="1" applyFill="1" applyBorder="1" applyAlignment="1">
      <alignment horizontal="center" vertical="center"/>
    </xf>
    <xf numFmtId="0" fontId="12" fillId="0" borderId="0" xfId="52" applyFont="1" applyBorder="1" applyAlignment="1">
      <alignment horizontal="left" vertical="center"/>
    </xf>
    <xf numFmtId="0" fontId="33" fillId="0" borderId="19" xfId="52" applyFont="1" applyBorder="1" applyAlignment="1">
      <alignment horizontal="center" vertical="top"/>
    </xf>
    <xf numFmtId="0" fontId="28" fillId="0" borderId="57" xfId="52" applyFont="1" applyBorder="1" applyAlignment="1">
      <alignment horizontal="left" vertical="center"/>
    </xf>
    <xf numFmtId="0" fontId="28" fillId="0" borderId="31" xfId="52" applyFont="1" applyBorder="1" applyAlignment="1">
      <alignment horizontal="left" vertical="center"/>
    </xf>
    <xf numFmtId="0" fontId="29" fillId="0" borderId="49" xfId="52" applyFont="1" applyBorder="1" applyAlignment="1">
      <alignment horizontal="left" vertical="center"/>
    </xf>
    <xf numFmtId="0" fontId="29" fillId="0" borderId="48" xfId="52" applyFont="1" applyBorder="1" applyAlignment="1">
      <alignment horizontal="left" vertical="center"/>
    </xf>
    <xf numFmtId="0" fontId="28" fillId="0" borderId="50" xfId="52" applyFont="1" applyBorder="1" applyAlignment="1">
      <alignment vertical="center"/>
    </xf>
    <xf numFmtId="0" fontId="12" fillId="0" borderId="51" xfId="52" applyFont="1" applyBorder="1" applyAlignment="1">
      <alignment horizontal="left" vertical="center"/>
    </xf>
    <xf numFmtId="0" fontId="26" fillId="0" borderId="51" xfId="52" applyFont="1" applyBorder="1" applyAlignment="1">
      <alignment horizontal="left" vertical="center"/>
    </xf>
    <xf numFmtId="0" fontId="12" fillId="0" borderId="51" xfId="52" applyFont="1" applyBorder="1" applyAlignment="1">
      <alignment vertical="center"/>
    </xf>
    <xf numFmtId="0" fontId="28" fillId="0" borderId="51" xfId="52" applyFont="1" applyBorder="1" applyAlignment="1">
      <alignment vertical="center"/>
    </xf>
    <xf numFmtId="0" fontId="28" fillId="0" borderId="50" xfId="52" applyFont="1" applyBorder="1" applyAlignment="1">
      <alignment horizontal="center" vertical="center"/>
    </xf>
    <xf numFmtId="0" fontId="26" fillId="0" borderId="51" xfId="52" applyFont="1" applyBorder="1" applyAlignment="1">
      <alignment horizontal="center" vertical="center"/>
    </xf>
    <xf numFmtId="0" fontId="28" fillId="0" borderId="51" xfId="52" applyFont="1" applyBorder="1" applyAlignment="1">
      <alignment horizontal="center" vertical="center"/>
    </xf>
    <xf numFmtId="0" fontId="12" fillId="0" borderId="51" xfId="52" applyFont="1" applyBorder="1" applyAlignment="1">
      <alignment horizontal="center" vertical="center"/>
    </xf>
    <xf numFmtId="0" fontId="26" fillId="0" borderId="21" xfId="52" applyFont="1" applyBorder="1" applyAlignment="1">
      <alignment horizontal="center" vertical="center"/>
    </xf>
    <xf numFmtId="0" fontId="12" fillId="0" borderId="21" xfId="52" applyFont="1" applyBorder="1" applyAlignment="1">
      <alignment horizontal="center" vertical="center"/>
    </xf>
    <xf numFmtId="0" fontId="28" fillId="0" borderId="35" xfId="52" applyFont="1" applyBorder="1" applyAlignment="1">
      <alignment horizontal="left" vertical="center" wrapText="1"/>
    </xf>
    <xf numFmtId="0" fontId="28" fillId="0" borderId="36" xfId="52" applyFont="1" applyBorder="1" applyAlignment="1">
      <alignment horizontal="left" vertical="center" wrapText="1"/>
    </xf>
    <xf numFmtId="0" fontId="28" fillId="0" borderId="50" xfId="52" applyFont="1" applyBorder="1" applyAlignment="1">
      <alignment horizontal="left" vertical="center"/>
    </xf>
    <xf numFmtId="0" fontId="28" fillId="0" borderId="51" xfId="52" applyFont="1" applyBorder="1" applyAlignment="1">
      <alignment horizontal="left" vertical="center"/>
    </xf>
    <xf numFmtId="0" fontId="34" fillId="0" borderId="58" xfId="52" applyFont="1" applyBorder="1" applyAlignment="1">
      <alignment horizontal="left" vertical="center" wrapText="1"/>
    </xf>
    <xf numFmtId="0" fontId="35" fillId="0" borderId="2" xfId="0" applyFont="1" applyFill="1" applyBorder="1" applyAlignment="1"/>
    <xf numFmtId="9" fontId="26" fillId="0" borderId="21" xfId="52" applyNumberFormat="1" applyFont="1" applyBorder="1" applyAlignment="1">
      <alignment horizontal="center" vertical="center"/>
    </xf>
    <xf numFmtId="0" fontId="35" fillId="0" borderId="14" xfId="0" applyFont="1" applyFill="1" applyBorder="1" applyAlignment="1"/>
    <xf numFmtId="0" fontId="29" fillId="0" borderId="49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9" fontId="26" fillId="0" borderId="32" xfId="52" applyNumberFormat="1" applyFont="1" applyBorder="1" applyAlignment="1">
      <alignment horizontal="left" vertical="center"/>
    </xf>
    <xf numFmtId="9" fontId="26" fillId="0" borderId="27" xfId="52" applyNumberFormat="1" applyFont="1" applyBorder="1" applyAlignment="1">
      <alignment horizontal="left" vertical="center"/>
    </xf>
    <xf numFmtId="9" fontId="26" fillId="0" borderId="35" xfId="52" applyNumberFormat="1" applyFont="1" applyBorder="1" applyAlignment="1">
      <alignment horizontal="left" vertical="center"/>
    </xf>
    <xf numFmtId="9" fontId="26" fillId="0" borderId="36" xfId="52" applyNumberFormat="1" applyFont="1" applyBorder="1" applyAlignment="1">
      <alignment horizontal="left" vertical="center"/>
    </xf>
    <xf numFmtId="0" fontId="25" fillId="0" borderId="50" xfId="52" applyFont="1" applyFill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5" fillId="0" borderId="59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9" fillId="0" borderId="31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/>
    </xf>
    <xf numFmtId="0" fontId="29" fillId="0" borderId="45" xfId="52" applyFont="1" applyBorder="1" applyAlignment="1">
      <alignment vertical="center"/>
    </xf>
    <xf numFmtId="0" fontId="17" fillId="0" borderId="48" xfId="52" applyFont="1" applyBorder="1" applyAlignment="1">
      <alignment horizontal="center" vertical="center"/>
    </xf>
    <xf numFmtId="0" fontId="29" fillId="0" borderId="46" xfId="52" applyFont="1" applyBorder="1" applyAlignment="1">
      <alignment vertical="center"/>
    </xf>
    <xf numFmtId="0" fontId="26" fillId="0" borderId="60" xfId="52" applyFont="1" applyBorder="1" applyAlignment="1">
      <alignment vertical="center"/>
    </xf>
    <xf numFmtId="0" fontId="29" fillId="0" borderId="60" xfId="52" applyFont="1" applyBorder="1" applyAlignment="1">
      <alignment vertical="center"/>
    </xf>
    <xf numFmtId="58" fontId="12" fillId="0" borderId="46" xfId="52" applyNumberFormat="1" applyFont="1" applyBorder="1" applyAlignment="1">
      <alignment vertical="center"/>
    </xf>
    <xf numFmtId="0" fontId="29" fillId="0" borderId="31" xfId="52" applyFont="1" applyBorder="1" applyAlignment="1">
      <alignment horizontal="center" vertical="center"/>
    </xf>
    <xf numFmtId="0" fontId="26" fillId="0" borderId="57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12" fillId="0" borderId="60" xfId="52" applyFont="1" applyBorder="1" applyAlignment="1">
      <alignment vertical="center"/>
    </xf>
    <xf numFmtId="0" fontId="28" fillId="0" borderId="61" xfId="52" applyFont="1" applyBorder="1" applyAlignment="1">
      <alignment horizontal="left" vertical="center"/>
    </xf>
    <xf numFmtId="0" fontId="29" fillId="0" borderId="55" xfId="52" applyFont="1" applyBorder="1" applyAlignment="1">
      <alignment horizontal="left" vertical="center"/>
    </xf>
    <xf numFmtId="0" fontId="26" fillId="0" borderId="56" xfId="52" applyFont="1" applyBorder="1" applyAlignment="1">
      <alignment horizontal="left" vertical="center"/>
    </xf>
    <xf numFmtId="0" fontId="28" fillId="0" borderId="0" xfId="52" applyFont="1" applyBorder="1" applyAlignment="1">
      <alignment vertical="center"/>
    </xf>
    <xf numFmtId="0" fontId="28" fillId="0" borderId="42" xfId="52" applyFont="1" applyBorder="1" applyAlignment="1">
      <alignment horizontal="left" vertical="center" wrapText="1"/>
    </xf>
    <xf numFmtId="0" fontId="28" fillId="0" borderId="56" xfId="52" applyFont="1" applyBorder="1" applyAlignment="1">
      <alignment horizontal="left" vertical="center"/>
    </xf>
    <xf numFmtId="0" fontId="36" fillId="0" borderId="22" xfId="52" applyFont="1" applyBorder="1" applyAlignment="1">
      <alignment horizontal="left" vertical="center"/>
    </xf>
    <xf numFmtId="0" fontId="27" fillId="0" borderId="22" xfId="52" applyFont="1" applyBorder="1" applyAlignment="1">
      <alignment horizontal="left" vertical="center"/>
    </xf>
    <xf numFmtId="0" fontId="29" fillId="0" borderId="55" xfId="0" applyFont="1" applyBorder="1" applyAlignment="1">
      <alignment horizontal="left" vertical="center"/>
    </xf>
    <xf numFmtId="9" fontId="26" fillId="0" borderId="39" xfId="52" applyNumberFormat="1" applyFont="1" applyBorder="1" applyAlignment="1">
      <alignment horizontal="left" vertical="center"/>
    </xf>
    <xf numFmtId="9" fontId="26" fillId="0" borderId="42" xfId="52" applyNumberFormat="1" applyFont="1" applyBorder="1" applyAlignment="1">
      <alignment horizontal="left" vertical="center"/>
    </xf>
    <xf numFmtId="0" fontId="25" fillId="0" borderId="56" xfId="52" applyFont="1" applyFill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0" fontId="26" fillId="0" borderId="41" xfId="52" applyFont="1" applyFill="1" applyBorder="1" applyAlignment="1">
      <alignment horizontal="left" vertical="center"/>
    </xf>
    <xf numFmtId="0" fontId="29" fillId="0" borderId="62" xfId="52" applyFont="1" applyBorder="1" applyAlignment="1">
      <alignment horizontal="center" vertical="center"/>
    </xf>
    <xf numFmtId="0" fontId="26" fillId="0" borderId="60" xfId="52" applyFont="1" applyBorder="1" applyAlignment="1">
      <alignment horizontal="center" vertical="center"/>
    </xf>
    <xf numFmtId="0" fontId="26" fillId="0" borderId="61" xfId="52" applyFont="1" applyBorder="1" applyAlignment="1">
      <alignment horizontal="center" vertical="center"/>
    </xf>
    <xf numFmtId="0" fontId="26" fillId="0" borderId="61" xfId="52" applyFont="1" applyFill="1" applyBorder="1" applyAlignment="1">
      <alignment horizontal="left" vertical="center"/>
    </xf>
    <xf numFmtId="0" fontId="37" fillId="0" borderId="9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8" fillId="0" borderId="13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2" xfId="0" applyFont="1" applyFill="1" applyBorder="1"/>
    <xf numFmtId="0" fontId="0" fillId="0" borderId="13" xfId="0" applyBorder="1"/>
    <xf numFmtId="0" fontId="0" fillId="6" borderId="2" xfId="0" applyFill="1" applyBorder="1"/>
    <xf numFmtId="0" fontId="0" fillId="0" borderId="63" xfId="0" applyBorder="1"/>
    <xf numFmtId="0" fontId="0" fillId="0" borderId="14" xfId="0" applyBorder="1"/>
    <xf numFmtId="0" fontId="0" fillId="6" borderId="14" xfId="0" applyFill="1" applyBorder="1"/>
    <xf numFmtId="0" fontId="0" fillId="7" borderId="0" xfId="0" applyFill="1"/>
    <xf numFmtId="0" fontId="37" fillId="0" borderId="43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/>
    </xf>
    <xf numFmtId="0" fontId="38" fillId="0" borderId="44" xfId="0" applyFont="1" applyBorder="1"/>
    <xf numFmtId="0" fontId="0" fillId="0" borderId="4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23 2 3" xfId="60"/>
    <cellStyle name="常规 40 5 2" xfId="61"/>
    <cellStyle name="常规_110509_2006-09-28" xfId="62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checked="Checked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3154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3154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104775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04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95250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391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562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562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353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353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130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130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130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130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130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130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4705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4705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92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92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073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073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435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2546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2546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2546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435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0736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0736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0736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0736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0736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4" customWidth="1"/>
    <col min="3" max="3" width="10.125" customWidth="1"/>
  </cols>
  <sheetData>
    <row r="1" ht="21" customHeight="1" spans="1:2">
      <c r="A1" s="465"/>
      <c r="B1" s="466" t="s">
        <v>0</v>
      </c>
    </row>
    <row r="2" spans="1:2">
      <c r="A2" s="9">
        <v>1</v>
      </c>
      <c r="B2" s="467" t="s">
        <v>1</v>
      </c>
    </row>
    <row r="3" spans="1:2">
      <c r="A3" s="9">
        <v>2</v>
      </c>
      <c r="B3" s="467" t="s">
        <v>2</v>
      </c>
    </row>
    <row r="4" spans="1:2">
      <c r="A4" s="9">
        <v>3</v>
      </c>
      <c r="B4" s="467" t="s">
        <v>3</v>
      </c>
    </row>
    <row r="5" spans="1:2">
      <c r="A5" s="9">
        <v>4</v>
      </c>
      <c r="B5" s="467" t="s">
        <v>4</v>
      </c>
    </row>
    <row r="6" spans="1:2">
      <c r="A6" s="9">
        <v>5</v>
      </c>
      <c r="B6" s="467" t="s">
        <v>5</v>
      </c>
    </row>
    <row r="7" spans="1:2">
      <c r="A7" s="9">
        <v>6</v>
      </c>
      <c r="B7" s="467" t="s">
        <v>6</v>
      </c>
    </row>
    <row r="8" s="463" customFormat="1" ht="15" customHeight="1" spans="1:2">
      <c r="A8" s="468">
        <v>7</v>
      </c>
      <c r="B8" s="469" t="s">
        <v>7</v>
      </c>
    </row>
    <row r="9" ht="18.95" customHeight="1" spans="1:2">
      <c r="A9" s="465"/>
      <c r="B9" s="470" t="s">
        <v>8</v>
      </c>
    </row>
    <row r="10" ht="15.95" customHeight="1" spans="1:2">
      <c r="A10" s="9">
        <v>1</v>
      </c>
      <c r="B10" s="471" t="s">
        <v>9</v>
      </c>
    </row>
    <row r="11" spans="1:2">
      <c r="A11" s="9">
        <v>2</v>
      </c>
      <c r="B11" s="467" t="s">
        <v>10</v>
      </c>
    </row>
    <row r="12" spans="1:2">
      <c r="A12" s="9">
        <v>3</v>
      </c>
      <c r="B12" s="469" t="s">
        <v>11</v>
      </c>
    </row>
    <row r="13" spans="1:2">
      <c r="A13" s="9">
        <v>4</v>
      </c>
      <c r="B13" s="467" t="s">
        <v>12</v>
      </c>
    </row>
    <row r="14" spans="1:2">
      <c r="A14" s="9">
        <v>5</v>
      </c>
      <c r="B14" s="467" t="s">
        <v>13</v>
      </c>
    </row>
    <row r="15" spans="1:2">
      <c r="A15" s="9">
        <v>6</v>
      </c>
      <c r="B15" s="467" t="s">
        <v>14</v>
      </c>
    </row>
    <row r="16" spans="1:2">
      <c r="A16" s="9">
        <v>7</v>
      </c>
      <c r="B16" s="467" t="s">
        <v>15</v>
      </c>
    </row>
    <row r="17" spans="1:2">
      <c r="A17" s="9">
        <v>8</v>
      </c>
      <c r="B17" s="467" t="s">
        <v>16</v>
      </c>
    </row>
    <row r="18" spans="1:2">
      <c r="A18" s="9">
        <v>9</v>
      </c>
      <c r="B18" s="467" t="s">
        <v>17</v>
      </c>
    </row>
    <row r="19" spans="1:2">
      <c r="A19" s="9"/>
      <c r="B19" s="467"/>
    </row>
    <row r="20" ht="20.25" spans="1:2">
      <c r="A20" s="465"/>
      <c r="B20" s="466" t="s">
        <v>18</v>
      </c>
    </row>
    <row r="21" spans="1:2">
      <c r="A21" s="9">
        <v>1</v>
      </c>
      <c r="B21" s="472" t="s">
        <v>19</v>
      </c>
    </row>
    <row r="22" spans="1:2">
      <c r="A22" s="9">
        <v>2</v>
      </c>
      <c r="B22" s="467" t="s">
        <v>20</v>
      </c>
    </row>
    <row r="23" spans="1:2">
      <c r="A23" s="9">
        <v>3</v>
      </c>
      <c r="B23" s="467" t="s">
        <v>21</v>
      </c>
    </row>
    <row r="24" spans="1:2">
      <c r="A24" s="9">
        <v>4</v>
      </c>
      <c r="B24" s="467" t="s">
        <v>22</v>
      </c>
    </row>
    <row r="25" spans="1:2">
      <c r="A25" s="9">
        <v>5</v>
      </c>
      <c r="B25" s="467" t="s">
        <v>23</v>
      </c>
    </row>
    <row r="26" spans="1:2">
      <c r="A26" s="9">
        <v>6</v>
      </c>
      <c r="B26" s="467" t="s">
        <v>24</v>
      </c>
    </row>
    <row r="27" spans="1:2">
      <c r="A27" s="9">
        <v>7</v>
      </c>
      <c r="B27" s="467" t="s">
        <v>25</v>
      </c>
    </row>
    <row r="28" spans="1:2">
      <c r="A28" s="9"/>
      <c r="B28" s="467"/>
    </row>
    <row r="29" ht="20.25" spans="1:2">
      <c r="A29" s="465"/>
      <c r="B29" s="466" t="s">
        <v>26</v>
      </c>
    </row>
    <row r="30" spans="1:2">
      <c r="A30" s="9">
        <v>1</v>
      </c>
      <c r="B30" s="472" t="s">
        <v>27</v>
      </c>
    </row>
    <row r="31" spans="1:2">
      <c r="A31" s="9">
        <v>2</v>
      </c>
      <c r="B31" s="467" t="s">
        <v>28</v>
      </c>
    </row>
    <row r="32" spans="1:2">
      <c r="A32" s="9">
        <v>3</v>
      </c>
      <c r="B32" s="467" t="s">
        <v>29</v>
      </c>
    </row>
    <row r="33" ht="28.5" spans="1:2">
      <c r="A33" s="9">
        <v>4</v>
      </c>
      <c r="B33" s="467" t="s">
        <v>30</v>
      </c>
    </row>
    <row r="34" spans="1:2">
      <c r="A34" s="9">
        <v>5</v>
      </c>
      <c r="B34" s="467" t="s">
        <v>31</v>
      </c>
    </row>
    <row r="35" spans="1:2">
      <c r="A35" s="9">
        <v>6</v>
      </c>
      <c r="B35" s="467" t="s">
        <v>32</v>
      </c>
    </row>
    <row r="36" spans="1:2">
      <c r="A36" s="9">
        <v>7</v>
      </c>
      <c r="B36" s="467" t="s">
        <v>33</v>
      </c>
    </row>
    <row r="37" spans="1:2">
      <c r="A37" s="9"/>
      <c r="B37" s="467"/>
    </row>
    <row r="39" spans="1:2">
      <c r="A39" s="473" t="s">
        <v>34</v>
      </c>
      <c r="B39" s="47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3" t="s">
        <v>35</v>
      </c>
      <c r="C2" s="444"/>
      <c r="D2" s="444"/>
      <c r="E2" s="444"/>
      <c r="F2" s="444"/>
      <c r="G2" s="444"/>
      <c r="H2" s="444"/>
      <c r="I2" s="458"/>
    </row>
    <row r="3" ht="27.95" customHeight="1" spans="2:9">
      <c r="B3" s="445"/>
      <c r="C3" s="446"/>
      <c r="D3" s="447" t="s">
        <v>36</v>
      </c>
      <c r="E3" s="448"/>
      <c r="F3" s="449" t="s">
        <v>37</v>
      </c>
      <c r="G3" s="450"/>
      <c r="H3" s="447" t="s">
        <v>38</v>
      </c>
      <c r="I3" s="459"/>
    </row>
    <row r="4" ht="27.95" customHeight="1" spans="2:9">
      <c r="B4" s="445" t="s">
        <v>39</v>
      </c>
      <c r="C4" s="446" t="s">
        <v>40</v>
      </c>
      <c r="D4" s="446" t="s">
        <v>41</v>
      </c>
      <c r="E4" s="446" t="s">
        <v>42</v>
      </c>
      <c r="F4" s="451" t="s">
        <v>41</v>
      </c>
      <c r="G4" s="451" t="s">
        <v>42</v>
      </c>
      <c r="H4" s="446" t="s">
        <v>41</v>
      </c>
      <c r="I4" s="460" t="s">
        <v>42</v>
      </c>
    </row>
    <row r="5" ht="27.95" customHeight="1" spans="2:9">
      <c r="B5" s="452" t="s">
        <v>43</v>
      </c>
      <c r="C5" s="9">
        <v>13</v>
      </c>
      <c r="D5" s="9">
        <v>0</v>
      </c>
      <c r="E5" s="9">
        <v>1</v>
      </c>
      <c r="F5" s="453">
        <v>0</v>
      </c>
      <c r="G5" s="453">
        <v>1</v>
      </c>
      <c r="H5" s="9">
        <v>1</v>
      </c>
      <c r="I5" s="461">
        <v>2</v>
      </c>
    </row>
    <row r="6" ht="27.95" customHeight="1" spans="2:9">
      <c r="B6" s="452" t="s">
        <v>44</v>
      </c>
      <c r="C6" s="9">
        <v>20</v>
      </c>
      <c r="D6" s="9">
        <v>0</v>
      </c>
      <c r="E6" s="9">
        <v>1</v>
      </c>
      <c r="F6" s="453">
        <v>1</v>
      </c>
      <c r="G6" s="453">
        <v>2</v>
      </c>
      <c r="H6" s="9">
        <v>2</v>
      </c>
      <c r="I6" s="461">
        <v>3</v>
      </c>
    </row>
    <row r="7" ht="27.95" customHeight="1" spans="2:9">
      <c r="B7" s="452" t="s">
        <v>45</v>
      </c>
      <c r="C7" s="9">
        <v>32</v>
      </c>
      <c r="D7" s="9">
        <v>0</v>
      </c>
      <c r="E7" s="9">
        <v>1</v>
      </c>
      <c r="F7" s="453">
        <v>2</v>
      </c>
      <c r="G7" s="453">
        <v>3</v>
      </c>
      <c r="H7" s="9">
        <v>3</v>
      </c>
      <c r="I7" s="461">
        <v>4</v>
      </c>
    </row>
    <row r="8" ht="27.95" customHeight="1" spans="2:9">
      <c r="B8" s="452" t="s">
        <v>46</v>
      </c>
      <c r="C8" s="9">
        <v>50</v>
      </c>
      <c r="D8" s="9">
        <v>1</v>
      </c>
      <c r="E8" s="9">
        <v>2</v>
      </c>
      <c r="F8" s="453">
        <v>3</v>
      </c>
      <c r="G8" s="453">
        <v>4</v>
      </c>
      <c r="H8" s="9">
        <v>5</v>
      </c>
      <c r="I8" s="461">
        <v>6</v>
      </c>
    </row>
    <row r="9" ht="27.95" customHeight="1" spans="2:9">
      <c r="B9" s="452" t="s">
        <v>47</v>
      </c>
      <c r="C9" s="9">
        <v>80</v>
      </c>
      <c r="D9" s="9">
        <v>2</v>
      </c>
      <c r="E9" s="9">
        <v>3</v>
      </c>
      <c r="F9" s="453">
        <v>5</v>
      </c>
      <c r="G9" s="453">
        <v>6</v>
      </c>
      <c r="H9" s="9">
        <v>7</v>
      </c>
      <c r="I9" s="461">
        <v>8</v>
      </c>
    </row>
    <row r="10" ht="27.95" customHeight="1" spans="2:9">
      <c r="B10" s="452" t="s">
        <v>48</v>
      </c>
      <c r="C10" s="9">
        <v>125</v>
      </c>
      <c r="D10" s="9">
        <v>3</v>
      </c>
      <c r="E10" s="9">
        <v>4</v>
      </c>
      <c r="F10" s="453">
        <v>7</v>
      </c>
      <c r="G10" s="453">
        <v>8</v>
      </c>
      <c r="H10" s="9">
        <v>10</v>
      </c>
      <c r="I10" s="461">
        <v>11</v>
      </c>
    </row>
    <row r="11" ht="27.95" customHeight="1" spans="2:9">
      <c r="B11" s="452" t="s">
        <v>49</v>
      </c>
      <c r="C11" s="9">
        <v>200</v>
      </c>
      <c r="D11" s="9">
        <v>5</v>
      </c>
      <c r="E11" s="9">
        <v>6</v>
      </c>
      <c r="F11" s="453">
        <v>10</v>
      </c>
      <c r="G11" s="453">
        <v>11</v>
      </c>
      <c r="H11" s="9">
        <v>14</v>
      </c>
      <c r="I11" s="461">
        <v>15</v>
      </c>
    </row>
    <row r="12" ht="27.95" customHeight="1" spans="2:9">
      <c r="B12" s="454" t="s">
        <v>50</v>
      </c>
      <c r="C12" s="455">
        <v>315</v>
      </c>
      <c r="D12" s="455">
        <v>7</v>
      </c>
      <c r="E12" s="455">
        <v>8</v>
      </c>
      <c r="F12" s="456">
        <v>14</v>
      </c>
      <c r="G12" s="456">
        <v>15</v>
      </c>
      <c r="H12" s="455">
        <v>21</v>
      </c>
      <c r="I12" s="462">
        <v>22</v>
      </c>
    </row>
    <row r="14" spans="2:4">
      <c r="B14" s="457" t="s">
        <v>51</v>
      </c>
      <c r="C14" s="457"/>
      <c r="D14" s="45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O28" sqref="O28"/>
    </sheetView>
  </sheetViews>
  <sheetFormatPr defaultColWidth="10.375" defaultRowHeight="16.5" customHeight="1"/>
  <cols>
    <col min="1" max="1" width="16" style="261" customWidth="1"/>
    <col min="2" max="6" width="10.375" style="261"/>
    <col min="7" max="7" width="11.75" style="261" customWidth="1"/>
    <col min="8" max="9" width="10.375" style="261"/>
    <col min="10" max="10" width="8.875" style="261" customWidth="1"/>
    <col min="11" max="11" width="12" style="261" customWidth="1"/>
    <col min="12" max="16384" width="10.375" style="261"/>
  </cols>
  <sheetData>
    <row r="1" ht="21" spans="1:11">
      <c r="A1" s="378" t="s">
        <v>52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</row>
    <row r="2" ht="15" spans="1:11">
      <c r="A2" s="263" t="s">
        <v>53</v>
      </c>
      <c r="B2" s="264" t="s">
        <v>54</v>
      </c>
      <c r="C2" s="264"/>
      <c r="D2" s="265" t="s">
        <v>55</v>
      </c>
      <c r="E2" s="265"/>
      <c r="F2" s="264" t="s">
        <v>56</v>
      </c>
      <c r="G2" s="264"/>
      <c r="H2" s="266" t="s">
        <v>57</v>
      </c>
      <c r="I2" s="340" t="s">
        <v>58</v>
      </c>
      <c r="J2" s="340"/>
      <c r="K2" s="341"/>
    </row>
    <row r="3" ht="14.25" spans="1:11">
      <c r="A3" s="267" t="s">
        <v>59</v>
      </c>
      <c r="B3" s="268"/>
      <c r="C3" s="269"/>
      <c r="D3" s="270" t="s">
        <v>60</v>
      </c>
      <c r="E3" s="271"/>
      <c r="F3" s="271"/>
      <c r="G3" s="272"/>
      <c r="H3" s="273" t="s">
        <v>61</v>
      </c>
      <c r="I3" s="342"/>
      <c r="J3" s="342"/>
      <c r="K3" s="343"/>
    </row>
    <row r="4" ht="14.25" spans="1:11">
      <c r="A4" s="274" t="s">
        <v>62</v>
      </c>
      <c r="B4" s="163" t="s">
        <v>63</v>
      </c>
      <c r="C4" s="164"/>
      <c r="D4" s="274" t="s">
        <v>64</v>
      </c>
      <c r="E4" s="275"/>
      <c r="F4" s="276">
        <v>45361</v>
      </c>
      <c r="G4" s="277"/>
      <c r="H4" s="278" t="s">
        <v>65</v>
      </c>
      <c r="I4" s="344"/>
      <c r="J4" s="313" t="s">
        <v>66</v>
      </c>
      <c r="K4" s="345" t="s">
        <v>67</v>
      </c>
    </row>
    <row r="5" ht="14.25" spans="1:11">
      <c r="A5" s="279" t="s">
        <v>68</v>
      </c>
      <c r="B5" s="280" t="s">
        <v>69</v>
      </c>
      <c r="C5" s="281"/>
      <c r="D5" s="274" t="s">
        <v>70</v>
      </c>
      <c r="E5" s="275"/>
      <c r="F5" s="276">
        <v>45342</v>
      </c>
      <c r="G5" s="277"/>
      <c r="H5" s="278" t="s">
        <v>71</v>
      </c>
      <c r="I5" s="344"/>
      <c r="J5" s="313" t="s">
        <v>66</v>
      </c>
      <c r="K5" s="345" t="s">
        <v>67</v>
      </c>
    </row>
    <row r="6" ht="14.25" spans="1:11">
      <c r="A6" s="274" t="s">
        <v>72</v>
      </c>
      <c r="B6" s="282">
        <v>3</v>
      </c>
      <c r="C6" s="283">
        <v>6</v>
      </c>
      <c r="D6" s="279" t="s">
        <v>73</v>
      </c>
      <c r="E6" s="284"/>
      <c r="F6" s="285">
        <v>45373</v>
      </c>
      <c r="G6" s="286"/>
      <c r="H6" s="278" t="s">
        <v>74</v>
      </c>
      <c r="I6" s="344"/>
      <c r="J6" s="313" t="s">
        <v>66</v>
      </c>
      <c r="K6" s="345" t="s">
        <v>67</v>
      </c>
    </row>
    <row r="7" ht="14.25" spans="1:11">
      <c r="A7" s="274" t="s">
        <v>75</v>
      </c>
      <c r="B7" s="287">
        <v>2750</v>
      </c>
      <c r="C7" s="288"/>
      <c r="D7" s="279" t="s">
        <v>76</v>
      </c>
      <c r="E7" s="289"/>
      <c r="F7" s="285">
        <v>45376</v>
      </c>
      <c r="G7" s="286"/>
      <c r="H7" s="278" t="s">
        <v>77</v>
      </c>
      <c r="I7" s="344"/>
      <c r="J7" s="313" t="s">
        <v>66</v>
      </c>
      <c r="K7" s="345" t="s">
        <v>67</v>
      </c>
    </row>
    <row r="8" ht="15" spans="1:11">
      <c r="A8" s="290" t="s">
        <v>78</v>
      </c>
      <c r="B8" s="291"/>
      <c r="C8" s="292"/>
      <c r="D8" s="293" t="s">
        <v>79</v>
      </c>
      <c r="E8" s="294"/>
      <c r="F8" s="285">
        <v>45376</v>
      </c>
      <c r="G8" s="286"/>
      <c r="H8" s="295" t="s">
        <v>80</v>
      </c>
      <c r="I8" s="346"/>
      <c r="J8" s="347" t="s">
        <v>66</v>
      </c>
      <c r="K8" s="348" t="s">
        <v>67</v>
      </c>
    </row>
    <row r="9" ht="15" spans="1:11">
      <c r="A9" s="379" t="s">
        <v>81</v>
      </c>
      <c r="B9" s="380"/>
      <c r="C9" s="380"/>
      <c r="D9" s="380"/>
      <c r="E9" s="380"/>
      <c r="F9" s="380"/>
      <c r="G9" s="380"/>
      <c r="H9" s="380"/>
      <c r="I9" s="380"/>
      <c r="J9" s="380"/>
      <c r="K9" s="425"/>
    </row>
    <row r="10" ht="15" spans="1:11">
      <c r="A10" s="381" t="s">
        <v>82</v>
      </c>
      <c r="B10" s="382"/>
      <c r="C10" s="382"/>
      <c r="D10" s="382"/>
      <c r="E10" s="382"/>
      <c r="F10" s="382"/>
      <c r="G10" s="382"/>
      <c r="H10" s="382"/>
      <c r="I10" s="382"/>
      <c r="J10" s="382"/>
      <c r="K10" s="426"/>
    </row>
    <row r="11" ht="14.25" spans="1:11">
      <c r="A11" s="383" t="s">
        <v>83</v>
      </c>
      <c r="B11" s="384" t="s">
        <v>84</v>
      </c>
      <c r="C11" s="385" t="s">
        <v>85</v>
      </c>
      <c r="D11" s="386"/>
      <c r="E11" s="387" t="s">
        <v>86</v>
      </c>
      <c r="F11" s="384" t="s">
        <v>84</v>
      </c>
      <c r="G11" s="385" t="s">
        <v>85</v>
      </c>
      <c r="H11" s="385" t="s">
        <v>87</v>
      </c>
      <c r="I11" s="387" t="s">
        <v>88</v>
      </c>
      <c r="J11" s="384" t="s">
        <v>84</v>
      </c>
      <c r="K11" s="427" t="s">
        <v>85</v>
      </c>
    </row>
    <row r="12" ht="14.25" spans="1:11">
      <c r="A12" s="279" t="s">
        <v>89</v>
      </c>
      <c r="B12" s="302" t="s">
        <v>84</v>
      </c>
      <c r="C12" s="280" t="s">
        <v>85</v>
      </c>
      <c r="D12" s="289"/>
      <c r="E12" s="284" t="s">
        <v>90</v>
      </c>
      <c r="F12" s="302" t="s">
        <v>84</v>
      </c>
      <c r="G12" s="280" t="s">
        <v>85</v>
      </c>
      <c r="H12" s="280" t="s">
        <v>87</v>
      </c>
      <c r="I12" s="284" t="s">
        <v>91</v>
      </c>
      <c r="J12" s="302" t="s">
        <v>84</v>
      </c>
      <c r="K12" s="281" t="s">
        <v>85</v>
      </c>
    </row>
    <row r="13" ht="14.25" spans="1:11">
      <c r="A13" s="279" t="s">
        <v>92</v>
      </c>
      <c r="B13" s="302" t="s">
        <v>84</v>
      </c>
      <c r="C13" s="280" t="s">
        <v>85</v>
      </c>
      <c r="D13" s="289"/>
      <c r="E13" s="284" t="s">
        <v>93</v>
      </c>
      <c r="F13" s="280" t="s">
        <v>94</v>
      </c>
      <c r="G13" s="280" t="s">
        <v>95</v>
      </c>
      <c r="H13" s="280" t="s">
        <v>87</v>
      </c>
      <c r="I13" s="284" t="s">
        <v>96</v>
      </c>
      <c r="J13" s="302" t="s">
        <v>84</v>
      </c>
      <c r="K13" s="281" t="s">
        <v>85</v>
      </c>
    </row>
    <row r="14" ht="15" spans="1:11">
      <c r="A14" s="293" t="s">
        <v>97</v>
      </c>
      <c r="B14" s="294"/>
      <c r="C14" s="294"/>
      <c r="D14" s="294"/>
      <c r="E14" s="294"/>
      <c r="F14" s="294"/>
      <c r="G14" s="294"/>
      <c r="H14" s="294"/>
      <c r="I14" s="294"/>
      <c r="J14" s="294"/>
      <c r="K14" s="350"/>
    </row>
    <row r="15" ht="15" spans="1:11">
      <c r="A15" s="381" t="s">
        <v>98</v>
      </c>
      <c r="B15" s="382"/>
      <c r="C15" s="382"/>
      <c r="D15" s="382"/>
      <c r="E15" s="382"/>
      <c r="F15" s="382"/>
      <c r="G15" s="382"/>
      <c r="H15" s="382"/>
      <c r="I15" s="382"/>
      <c r="J15" s="382"/>
      <c r="K15" s="426"/>
    </row>
    <row r="16" ht="14.25" spans="1:11">
      <c r="A16" s="388" t="s">
        <v>99</v>
      </c>
      <c r="B16" s="385" t="s">
        <v>94</v>
      </c>
      <c r="C16" s="385" t="s">
        <v>95</v>
      </c>
      <c r="D16" s="389"/>
      <c r="E16" s="390" t="s">
        <v>100</v>
      </c>
      <c r="F16" s="385" t="s">
        <v>94</v>
      </c>
      <c r="G16" s="385" t="s">
        <v>95</v>
      </c>
      <c r="H16" s="391"/>
      <c r="I16" s="390" t="s">
        <v>101</v>
      </c>
      <c r="J16" s="385" t="s">
        <v>94</v>
      </c>
      <c r="K16" s="427" t="s">
        <v>95</v>
      </c>
    </row>
    <row r="17" customHeight="1" spans="1:22">
      <c r="A17" s="316" t="s">
        <v>102</v>
      </c>
      <c r="B17" s="280" t="s">
        <v>94</v>
      </c>
      <c r="C17" s="280" t="s">
        <v>95</v>
      </c>
      <c r="D17" s="392"/>
      <c r="E17" s="317" t="s">
        <v>103</v>
      </c>
      <c r="F17" s="280" t="s">
        <v>94</v>
      </c>
      <c r="G17" s="280" t="s">
        <v>95</v>
      </c>
      <c r="H17" s="393"/>
      <c r="I17" s="317" t="s">
        <v>104</v>
      </c>
      <c r="J17" s="280" t="s">
        <v>94</v>
      </c>
      <c r="K17" s="281" t="s">
        <v>95</v>
      </c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</row>
    <row r="18" ht="18" customHeight="1" spans="1:11">
      <c r="A18" s="394" t="s">
        <v>105</v>
      </c>
      <c r="B18" s="395"/>
      <c r="C18" s="395"/>
      <c r="D18" s="395"/>
      <c r="E18" s="395"/>
      <c r="F18" s="395"/>
      <c r="G18" s="395"/>
      <c r="H18" s="395"/>
      <c r="I18" s="395"/>
      <c r="J18" s="395"/>
      <c r="K18" s="429"/>
    </row>
    <row r="19" s="377" customFormat="1" ht="18" customHeight="1" spans="1:11">
      <c r="A19" s="381" t="s">
        <v>106</v>
      </c>
      <c r="B19" s="382"/>
      <c r="C19" s="382"/>
      <c r="D19" s="382"/>
      <c r="E19" s="382"/>
      <c r="F19" s="382"/>
      <c r="G19" s="382"/>
      <c r="H19" s="382"/>
      <c r="I19" s="382"/>
      <c r="J19" s="382"/>
      <c r="K19" s="426"/>
    </row>
    <row r="20" customHeight="1" spans="1:11">
      <c r="A20" s="396" t="s">
        <v>107</v>
      </c>
      <c r="B20" s="397"/>
      <c r="C20" s="397"/>
      <c r="D20" s="397"/>
      <c r="E20" s="397"/>
      <c r="F20" s="397"/>
      <c r="G20" s="397"/>
      <c r="H20" s="397"/>
      <c r="I20" s="397"/>
      <c r="J20" s="397"/>
      <c r="K20" s="430"/>
    </row>
    <row r="21" ht="21.75" customHeight="1" spans="1:11">
      <c r="A21" s="398" t="s">
        <v>108</v>
      </c>
      <c r="B21" s="317" t="s">
        <v>109</v>
      </c>
      <c r="C21" s="317" t="s">
        <v>110</v>
      </c>
      <c r="D21" s="317" t="s">
        <v>111</v>
      </c>
      <c r="E21" s="317" t="s">
        <v>112</v>
      </c>
      <c r="F21" s="317" t="s">
        <v>113</v>
      </c>
      <c r="G21" s="317" t="s">
        <v>114</v>
      </c>
      <c r="H21" s="317" t="s">
        <v>115</v>
      </c>
      <c r="I21" s="317" t="s">
        <v>116</v>
      </c>
      <c r="J21" s="317" t="s">
        <v>117</v>
      </c>
      <c r="K21" s="358" t="s">
        <v>118</v>
      </c>
    </row>
    <row r="22" customHeight="1" spans="1:11">
      <c r="A22" s="399" t="s">
        <v>119</v>
      </c>
      <c r="B22" s="400"/>
      <c r="C22" s="400"/>
      <c r="D22" s="400">
        <v>1</v>
      </c>
      <c r="E22" s="400">
        <v>1</v>
      </c>
      <c r="F22" s="400">
        <v>1</v>
      </c>
      <c r="G22" s="400">
        <v>1</v>
      </c>
      <c r="H22" s="400">
        <v>1</v>
      </c>
      <c r="I22" s="400">
        <v>1</v>
      </c>
      <c r="J22" s="400"/>
      <c r="K22" s="431"/>
    </row>
    <row r="23" customHeight="1" spans="1:11">
      <c r="A23" s="399" t="s">
        <v>120</v>
      </c>
      <c r="B23" s="400"/>
      <c r="C23" s="400"/>
      <c r="D23" s="400">
        <v>1</v>
      </c>
      <c r="E23" s="400">
        <v>1</v>
      </c>
      <c r="F23" s="400">
        <v>1</v>
      </c>
      <c r="G23" s="400">
        <v>1</v>
      </c>
      <c r="H23" s="400">
        <v>1</v>
      </c>
      <c r="I23" s="400">
        <v>1</v>
      </c>
      <c r="J23" s="400"/>
      <c r="K23" s="431"/>
    </row>
    <row r="24" customHeight="1" spans="1:11">
      <c r="A24" s="399" t="s">
        <v>121</v>
      </c>
      <c r="B24" s="400"/>
      <c r="C24" s="400"/>
      <c r="D24" s="400">
        <v>1</v>
      </c>
      <c r="E24" s="400">
        <v>1</v>
      </c>
      <c r="F24" s="400">
        <v>1</v>
      </c>
      <c r="G24" s="400">
        <v>1</v>
      </c>
      <c r="H24" s="400">
        <v>1</v>
      </c>
      <c r="I24" s="400">
        <v>1</v>
      </c>
      <c r="J24" s="400"/>
      <c r="K24" s="431"/>
    </row>
    <row r="25" customHeight="1" spans="1:11">
      <c r="A25" s="399" t="s">
        <v>122</v>
      </c>
      <c r="B25" s="400"/>
      <c r="C25" s="400"/>
      <c r="D25" s="400">
        <v>1</v>
      </c>
      <c r="E25" s="400">
        <v>1</v>
      </c>
      <c r="F25" s="400">
        <v>1</v>
      </c>
      <c r="G25" s="400">
        <v>1</v>
      </c>
      <c r="H25" s="400">
        <v>1</v>
      </c>
      <c r="I25" s="400">
        <v>1</v>
      </c>
      <c r="J25" s="400"/>
      <c r="K25" s="432"/>
    </row>
    <row r="26" customHeight="1" spans="1:11">
      <c r="A26" s="401"/>
      <c r="B26" s="400"/>
      <c r="C26" s="400"/>
      <c r="D26" s="400"/>
      <c r="E26" s="400"/>
      <c r="F26" s="400"/>
      <c r="G26" s="400"/>
      <c r="H26" s="400"/>
      <c r="I26" s="400"/>
      <c r="J26" s="400"/>
      <c r="K26" s="432"/>
    </row>
    <row r="27" ht="18" customHeight="1" spans="1:11">
      <c r="A27" s="402" t="s">
        <v>123</v>
      </c>
      <c r="B27" s="403"/>
      <c r="C27" s="403"/>
      <c r="D27" s="403"/>
      <c r="E27" s="403"/>
      <c r="F27" s="403"/>
      <c r="G27" s="403"/>
      <c r="H27" s="403"/>
      <c r="I27" s="403"/>
      <c r="J27" s="403"/>
      <c r="K27" s="433"/>
    </row>
    <row r="28" ht="18.75" customHeight="1" spans="1:11">
      <c r="A28" s="404" t="s">
        <v>124</v>
      </c>
      <c r="B28" s="405"/>
      <c r="C28" s="405"/>
      <c r="D28" s="405"/>
      <c r="E28" s="405"/>
      <c r="F28" s="405"/>
      <c r="G28" s="405"/>
      <c r="H28" s="405"/>
      <c r="I28" s="405"/>
      <c r="J28" s="405"/>
      <c r="K28" s="434"/>
    </row>
    <row r="29" ht="18.75" customHeight="1" spans="1:11">
      <c r="A29" s="406"/>
      <c r="B29" s="407"/>
      <c r="C29" s="407"/>
      <c r="D29" s="407"/>
      <c r="E29" s="407"/>
      <c r="F29" s="407"/>
      <c r="G29" s="407"/>
      <c r="H29" s="407"/>
      <c r="I29" s="407"/>
      <c r="J29" s="407"/>
      <c r="K29" s="435"/>
    </row>
    <row r="30" ht="18" customHeight="1" spans="1:11">
      <c r="A30" s="402" t="s">
        <v>125</v>
      </c>
      <c r="B30" s="403"/>
      <c r="C30" s="403"/>
      <c r="D30" s="403"/>
      <c r="E30" s="403"/>
      <c r="F30" s="403"/>
      <c r="G30" s="403"/>
      <c r="H30" s="403"/>
      <c r="I30" s="403"/>
      <c r="J30" s="403"/>
      <c r="K30" s="433"/>
    </row>
    <row r="31" ht="14.25" spans="1:11">
      <c r="A31" s="408" t="s">
        <v>126</v>
      </c>
      <c r="B31" s="409"/>
      <c r="C31" s="409"/>
      <c r="D31" s="409"/>
      <c r="E31" s="409"/>
      <c r="F31" s="409"/>
      <c r="G31" s="409"/>
      <c r="H31" s="409"/>
      <c r="I31" s="409"/>
      <c r="J31" s="409"/>
      <c r="K31" s="436"/>
    </row>
    <row r="32" ht="15" spans="1:11">
      <c r="A32" s="172" t="s">
        <v>127</v>
      </c>
      <c r="B32" s="174"/>
      <c r="C32" s="280" t="s">
        <v>66</v>
      </c>
      <c r="D32" s="280" t="s">
        <v>67</v>
      </c>
      <c r="E32" s="410" t="s">
        <v>128</v>
      </c>
      <c r="F32" s="411"/>
      <c r="G32" s="411"/>
      <c r="H32" s="411"/>
      <c r="I32" s="411"/>
      <c r="J32" s="411"/>
      <c r="K32" s="437"/>
    </row>
    <row r="33" ht="15" spans="1:11">
      <c r="A33" s="412" t="s">
        <v>129</v>
      </c>
      <c r="B33" s="412"/>
      <c r="C33" s="412"/>
      <c r="D33" s="412"/>
      <c r="E33" s="412"/>
      <c r="F33" s="412"/>
      <c r="G33" s="412"/>
      <c r="H33" s="412"/>
      <c r="I33" s="412"/>
      <c r="J33" s="412"/>
      <c r="K33" s="412"/>
    </row>
    <row r="34" ht="14.25" spans="1:11">
      <c r="A34" s="413" t="s">
        <v>130</v>
      </c>
      <c r="B34" s="414"/>
      <c r="C34" s="414"/>
      <c r="D34" s="414"/>
      <c r="E34" s="414"/>
      <c r="F34" s="414"/>
      <c r="G34" s="414"/>
      <c r="H34" s="414"/>
      <c r="I34" s="414"/>
      <c r="J34" s="414"/>
      <c r="K34" s="438"/>
    </row>
    <row r="35" ht="14.25" spans="1:11">
      <c r="A35" s="324" t="s">
        <v>131</v>
      </c>
      <c r="B35" s="325"/>
      <c r="C35" s="325"/>
      <c r="D35" s="325"/>
      <c r="E35" s="325"/>
      <c r="F35" s="325"/>
      <c r="G35" s="325"/>
      <c r="H35" s="325"/>
      <c r="I35" s="325"/>
      <c r="J35" s="325"/>
      <c r="K35" s="362"/>
    </row>
    <row r="36" ht="14.25" spans="1:11">
      <c r="A36" s="324" t="s">
        <v>132</v>
      </c>
      <c r="B36" s="325"/>
      <c r="C36" s="325"/>
      <c r="D36" s="325"/>
      <c r="E36" s="325"/>
      <c r="F36" s="325"/>
      <c r="G36" s="325"/>
      <c r="H36" s="325"/>
      <c r="I36" s="325"/>
      <c r="J36" s="325"/>
      <c r="K36" s="362"/>
    </row>
    <row r="37" ht="14.25" spans="1:11">
      <c r="A37" s="324"/>
      <c r="B37" s="325"/>
      <c r="C37" s="325"/>
      <c r="D37" s="325"/>
      <c r="E37" s="325"/>
      <c r="F37" s="325"/>
      <c r="G37" s="325"/>
      <c r="H37" s="325"/>
      <c r="I37" s="325"/>
      <c r="J37" s="325"/>
      <c r="K37" s="362"/>
    </row>
    <row r="38" ht="14.25" spans="1:11">
      <c r="A38" s="324"/>
      <c r="B38" s="325"/>
      <c r="C38" s="325"/>
      <c r="D38" s="325"/>
      <c r="E38" s="325"/>
      <c r="F38" s="325"/>
      <c r="G38" s="325"/>
      <c r="H38" s="325"/>
      <c r="I38" s="325"/>
      <c r="J38" s="325"/>
      <c r="K38" s="362"/>
    </row>
    <row r="39" ht="14.25" spans="1:11">
      <c r="A39" s="324"/>
      <c r="B39" s="325"/>
      <c r="C39" s="325"/>
      <c r="D39" s="325"/>
      <c r="E39" s="325"/>
      <c r="F39" s="325"/>
      <c r="G39" s="325"/>
      <c r="H39" s="325"/>
      <c r="I39" s="325"/>
      <c r="J39" s="325"/>
      <c r="K39" s="362"/>
    </row>
    <row r="40" ht="14.25" spans="1:11">
      <c r="A40" s="324"/>
      <c r="B40" s="325"/>
      <c r="C40" s="325"/>
      <c r="D40" s="325"/>
      <c r="E40" s="325"/>
      <c r="F40" s="325"/>
      <c r="G40" s="325"/>
      <c r="H40" s="325"/>
      <c r="I40" s="325"/>
      <c r="J40" s="325"/>
      <c r="K40" s="362"/>
    </row>
    <row r="41" ht="15" spans="1:11">
      <c r="A41" s="319" t="s">
        <v>133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59"/>
    </row>
    <row r="42" ht="15" spans="1:11">
      <c r="A42" s="381" t="s">
        <v>134</v>
      </c>
      <c r="B42" s="382"/>
      <c r="C42" s="382"/>
      <c r="D42" s="382"/>
      <c r="E42" s="382"/>
      <c r="F42" s="382"/>
      <c r="G42" s="382"/>
      <c r="H42" s="382"/>
      <c r="I42" s="382"/>
      <c r="J42" s="382"/>
      <c r="K42" s="426"/>
    </row>
    <row r="43" ht="14.25" spans="1:11">
      <c r="A43" s="388" t="s">
        <v>135</v>
      </c>
      <c r="B43" s="385" t="s">
        <v>94</v>
      </c>
      <c r="C43" s="385" t="s">
        <v>95</v>
      </c>
      <c r="D43" s="385" t="s">
        <v>87</v>
      </c>
      <c r="E43" s="390" t="s">
        <v>136</v>
      </c>
      <c r="F43" s="385" t="s">
        <v>94</v>
      </c>
      <c r="G43" s="385" t="s">
        <v>95</v>
      </c>
      <c r="H43" s="385" t="s">
        <v>87</v>
      </c>
      <c r="I43" s="390" t="s">
        <v>137</v>
      </c>
      <c r="J43" s="385" t="s">
        <v>94</v>
      </c>
      <c r="K43" s="427" t="s">
        <v>95</v>
      </c>
    </row>
    <row r="44" ht="14.25" spans="1:11">
      <c r="A44" s="316" t="s">
        <v>86</v>
      </c>
      <c r="B44" s="280" t="s">
        <v>94</v>
      </c>
      <c r="C44" s="280" t="s">
        <v>95</v>
      </c>
      <c r="D44" s="280" t="s">
        <v>87</v>
      </c>
      <c r="E44" s="317" t="s">
        <v>93</v>
      </c>
      <c r="F44" s="280" t="s">
        <v>94</v>
      </c>
      <c r="G44" s="280" t="s">
        <v>95</v>
      </c>
      <c r="H44" s="280" t="s">
        <v>87</v>
      </c>
      <c r="I44" s="317" t="s">
        <v>104</v>
      </c>
      <c r="J44" s="280" t="s">
        <v>94</v>
      </c>
      <c r="K44" s="281" t="s">
        <v>95</v>
      </c>
    </row>
    <row r="45" ht="15" spans="1:11">
      <c r="A45" s="293" t="s">
        <v>97</v>
      </c>
      <c r="B45" s="294"/>
      <c r="C45" s="294"/>
      <c r="D45" s="294"/>
      <c r="E45" s="294"/>
      <c r="F45" s="294"/>
      <c r="G45" s="294"/>
      <c r="H45" s="294"/>
      <c r="I45" s="294"/>
      <c r="J45" s="294"/>
      <c r="K45" s="350"/>
    </row>
    <row r="46" ht="15" spans="1:11">
      <c r="A46" s="412" t="s">
        <v>138</v>
      </c>
      <c r="B46" s="412"/>
      <c r="C46" s="412"/>
      <c r="D46" s="412"/>
      <c r="E46" s="412"/>
      <c r="F46" s="412"/>
      <c r="G46" s="412"/>
      <c r="H46" s="412"/>
      <c r="I46" s="412"/>
      <c r="J46" s="412"/>
      <c r="K46" s="412"/>
    </row>
    <row r="47" ht="15" spans="1:11">
      <c r="A47" s="413"/>
      <c r="B47" s="414"/>
      <c r="C47" s="414"/>
      <c r="D47" s="414"/>
      <c r="E47" s="414"/>
      <c r="F47" s="414"/>
      <c r="G47" s="414"/>
      <c r="H47" s="414"/>
      <c r="I47" s="414"/>
      <c r="J47" s="414"/>
      <c r="K47" s="438"/>
    </row>
    <row r="48" ht="15" spans="1:11">
      <c r="A48" s="415" t="s">
        <v>139</v>
      </c>
      <c r="B48" s="416" t="s">
        <v>140</v>
      </c>
      <c r="C48" s="416"/>
      <c r="D48" s="417" t="s">
        <v>141</v>
      </c>
      <c r="E48" s="418" t="s">
        <v>142</v>
      </c>
      <c r="F48" s="419" t="s">
        <v>143</v>
      </c>
      <c r="G48" s="420">
        <v>45347</v>
      </c>
      <c r="H48" s="421" t="s">
        <v>144</v>
      </c>
      <c r="I48" s="439"/>
      <c r="J48" s="440" t="s">
        <v>145</v>
      </c>
      <c r="K48" s="441"/>
    </row>
    <row r="49" ht="15" spans="1:11">
      <c r="A49" s="412" t="s">
        <v>146</v>
      </c>
      <c r="B49" s="412"/>
      <c r="C49" s="412"/>
      <c r="D49" s="412"/>
      <c r="E49" s="412"/>
      <c r="F49" s="412"/>
      <c r="G49" s="412"/>
      <c r="H49" s="412"/>
      <c r="I49" s="412"/>
      <c r="J49" s="412"/>
      <c r="K49" s="412"/>
    </row>
    <row r="50" ht="15" spans="1:11">
      <c r="A50" s="422"/>
      <c r="B50" s="423"/>
      <c r="C50" s="423"/>
      <c r="D50" s="423"/>
      <c r="E50" s="423"/>
      <c r="F50" s="423"/>
      <c r="G50" s="423"/>
      <c r="H50" s="423"/>
      <c r="I50" s="423"/>
      <c r="J50" s="423"/>
      <c r="K50" s="442"/>
    </row>
    <row r="51" ht="15" spans="1:11">
      <c r="A51" s="415" t="s">
        <v>139</v>
      </c>
      <c r="B51" s="416" t="s">
        <v>140</v>
      </c>
      <c r="C51" s="416"/>
      <c r="D51" s="417" t="s">
        <v>141</v>
      </c>
      <c r="E51" s="424"/>
      <c r="F51" s="419" t="s">
        <v>147</v>
      </c>
      <c r="G51" s="420"/>
      <c r="H51" s="421" t="s">
        <v>144</v>
      </c>
      <c r="I51" s="439"/>
      <c r="J51" s="440"/>
      <c r="K51" s="44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B2" sqref="B2:C2"/>
    </sheetView>
  </sheetViews>
  <sheetFormatPr defaultColWidth="9" defaultRowHeight="26" customHeight="1"/>
  <cols>
    <col min="1" max="1" width="17.1666666666667" style="106" customWidth="1"/>
    <col min="2" max="8" width="9.33333333333333" style="106" customWidth="1"/>
    <col min="9" max="9" width="1.33333333333333" style="106" customWidth="1"/>
    <col min="10" max="10" width="12.6" style="106" customWidth="1"/>
    <col min="11" max="11" width="13.7" style="106" customWidth="1"/>
    <col min="12" max="12" width="12.9" style="106" customWidth="1"/>
    <col min="13" max="13" width="16.6666666666667" style="106" customWidth="1"/>
    <col min="14" max="14" width="14.1666666666667" style="106" customWidth="1"/>
    <col min="15" max="15" width="16.3333333333333" style="106" customWidth="1"/>
    <col min="16" max="16384" width="9" style="106"/>
  </cols>
  <sheetData>
    <row r="1" s="106" customFormat="1" ht="16" customHeight="1" spans="1:15">
      <c r="A1" s="242" t="s">
        <v>148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="106" customFormat="1" ht="16" customHeight="1" spans="1:15">
      <c r="A2" s="110" t="s">
        <v>62</v>
      </c>
      <c r="B2" s="111" t="s">
        <v>63</v>
      </c>
      <c r="C2" s="112"/>
      <c r="D2" s="113" t="s">
        <v>68</v>
      </c>
      <c r="E2" s="114" t="s">
        <v>69</v>
      </c>
      <c r="F2" s="114"/>
      <c r="G2" s="114"/>
      <c r="H2" s="114"/>
      <c r="I2" s="251"/>
      <c r="J2" s="252" t="s">
        <v>57</v>
      </c>
      <c r="K2" s="114" t="s">
        <v>58</v>
      </c>
      <c r="L2" s="114"/>
      <c r="M2" s="114"/>
      <c r="N2" s="114"/>
      <c r="O2" s="253"/>
    </row>
    <row r="3" s="106" customFormat="1" ht="16" customHeight="1" spans="1:15">
      <c r="A3" s="115" t="s">
        <v>149</v>
      </c>
      <c r="B3" s="116" t="s">
        <v>150</v>
      </c>
      <c r="C3" s="116"/>
      <c r="D3" s="116"/>
      <c r="E3" s="116"/>
      <c r="F3" s="116"/>
      <c r="G3" s="116"/>
      <c r="H3" s="116"/>
      <c r="I3" s="254"/>
      <c r="J3" s="135" t="s">
        <v>151</v>
      </c>
      <c r="K3" s="135"/>
      <c r="L3" s="135"/>
      <c r="M3" s="135"/>
      <c r="N3" s="135"/>
      <c r="O3" s="255"/>
    </row>
    <row r="4" s="106" customFormat="1" ht="16" customHeight="1" spans="1:15">
      <c r="A4" s="115"/>
      <c r="B4" s="117" t="s">
        <v>111</v>
      </c>
      <c r="C4" s="118" t="s">
        <v>112</v>
      </c>
      <c r="D4" s="119" t="s">
        <v>113</v>
      </c>
      <c r="E4" s="118" t="s">
        <v>114</v>
      </c>
      <c r="F4" s="118" t="s">
        <v>115</v>
      </c>
      <c r="G4" s="118" t="s">
        <v>116</v>
      </c>
      <c r="H4" s="118" t="s">
        <v>117</v>
      </c>
      <c r="I4" s="254"/>
      <c r="J4" s="138" t="s">
        <v>119</v>
      </c>
      <c r="K4" s="138" t="s">
        <v>119</v>
      </c>
      <c r="L4" s="138" t="s">
        <v>119</v>
      </c>
      <c r="M4" s="138"/>
      <c r="N4" s="138"/>
      <c r="O4" s="373"/>
    </row>
    <row r="5" s="106" customFormat="1" ht="16" customHeight="1" spans="1:15">
      <c r="A5" s="115"/>
      <c r="B5" s="117" t="s">
        <v>152</v>
      </c>
      <c r="C5" s="118" t="s">
        <v>153</v>
      </c>
      <c r="D5" s="119" t="s">
        <v>154</v>
      </c>
      <c r="E5" s="118" t="s">
        <v>155</v>
      </c>
      <c r="F5" s="118" t="s">
        <v>156</v>
      </c>
      <c r="G5" s="118" t="s">
        <v>157</v>
      </c>
      <c r="H5" s="118" t="s">
        <v>158</v>
      </c>
      <c r="I5" s="254"/>
      <c r="J5" s="374" t="s">
        <v>159</v>
      </c>
      <c r="K5" s="374" t="s">
        <v>159</v>
      </c>
      <c r="L5" s="374" t="s">
        <v>159</v>
      </c>
      <c r="M5" s="374"/>
      <c r="N5" s="374"/>
      <c r="O5" s="375"/>
    </row>
    <row r="6" s="106" customFormat="1" ht="16" customHeight="1" spans="1:15">
      <c r="A6" s="118" t="s">
        <v>160</v>
      </c>
      <c r="B6" s="120">
        <f>C6-1</f>
        <v>51</v>
      </c>
      <c r="C6" s="120">
        <f>D6-1</f>
        <v>52</v>
      </c>
      <c r="D6" s="121">
        <v>53</v>
      </c>
      <c r="E6" s="120">
        <f t="shared" ref="E6:H6" si="0">D6+1</f>
        <v>54</v>
      </c>
      <c r="F6" s="120">
        <f t="shared" si="0"/>
        <v>55</v>
      </c>
      <c r="G6" s="120">
        <f t="shared" si="0"/>
        <v>56</v>
      </c>
      <c r="H6" s="120">
        <f t="shared" si="0"/>
        <v>57</v>
      </c>
      <c r="I6" s="254"/>
      <c r="J6" s="144" t="s">
        <v>161</v>
      </c>
      <c r="K6" s="144" t="s">
        <v>162</v>
      </c>
      <c r="L6" s="144" t="s">
        <v>163</v>
      </c>
      <c r="M6" s="142"/>
      <c r="N6" s="142"/>
      <c r="O6" s="376"/>
    </row>
    <row r="7" s="106" customFormat="1" ht="16" customHeight="1" spans="1:15">
      <c r="A7" s="118" t="s">
        <v>164</v>
      </c>
      <c r="B7" s="120">
        <f>C7-1.5</f>
        <v>-3</v>
      </c>
      <c r="C7" s="120">
        <f>D7-1.5</f>
        <v>-1.5</v>
      </c>
      <c r="D7" s="121">
        <v>0</v>
      </c>
      <c r="E7" s="120">
        <f>D7+0.8</f>
        <v>0.8</v>
      </c>
      <c r="F7" s="120">
        <f t="shared" ref="F7:H7" si="1">E7+1.5</f>
        <v>2.3</v>
      </c>
      <c r="G7" s="120">
        <f t="shared" si="1"/>
        <v>3.8</v>
      </c>
      <c r="H7" s="120">
        <f t="shared" si="1"/>
        <v>5.3</v>
      </c>
      <c r="I7" s="254"/>
      <c r="J7" s="144" t="s">
        <v>162</v>
      </c>
      <c r="K7" s="144" t="s">
        <v>162</v>
      </c>
      <c r="L7" s="144" t="s">
        <v>161</v>
      </c>
      <c r="M7" s="144"/>
      <c r="N7" s="144"/>
      <c r="O7" s="258"/>
    </row>
    <row r="8" s="106" customFormat="1" ht="16" customHeight="1" spans="1:15">
      <c r="A8" s="118" t="s">
        <v>165</v>
      </c>
      <c r="B8" s="120">
        <f>C8-4</f>
        <v>74</v>
      </c>
      <c r="C8" s="120">
        <f>D8-4</f>
        <v>78</v>
      </c>
      <c r="D8" s="121" t="s">
        <v>166</v>
      </c>
      <c r="E8" s="120">
        <f t="shared" ref="E8:E10" si="2">D8+4</f>
        <v>86</v>
      </c>
      <c r="F8" s="120">
        <f>E8+5</f>
        <v>91</v>
      </c>
      <c r="G8" s="120">
        <f>F8+6</f>
        <v>97</v>
      </c>
      <c r="H8" s="120">
        <f>G8+6</f>
        <v>103</v>
      </c>
      <c r="I8" s="254"/>
      <c r="J8" s="144" t="s">
        <v>162</v>
      </c>
      <c r="K8" s="144" t="s">
        <v>162</v>
      </c>
      <c r="L8" s="144" t="s">
        <v>161</v>
      </c>
      <c r="M8" s="144"/>
      <c r="N8" s="144"/>
      <c r="O8" s="258"/>
    </row>
    <row r="9" s="106" customFormat="1" ht="16" customHeight="1" spans="1:15">
      <c r="A9" s="118" t="s">
        <v>167</v>
      </c>
      <c r="B9" s="120">
        <f>C9-4</f>
        <v>88</v>
      </c>
      <c r="C9" s="120">
        <f>D9-4</f>
        <v>92</v>
      </c>
      <c r="D9" s="121" t="s">
        <v>168</v>
      </c>
      <c r="E9" s="120">
        <f t="shared" si="2"/>
        <v>100</v>
      </c>
      <c r="F9" s="120">
        <f>E9+5</f>
        <v>105</v>
      </c>
      <c r="G9" s="120">
        <f>F9+6</f>
        <v>111</v>
      </c>
      <c r="H9" s="120">
        <f>G9+6</f>
        <v>117</v>
      </c>
      <c r="I9" s="254"/>
      <c r="J9" s="144" t="s">
        <v>162</v>
      </c>
      <c r="K9" s="144" t="s">
        <v>169</v>
      </c>
      <c r="L9" s="144" t="s">
        <v>162</v>
      </c>
      <c r="M9" s="142"/>
      <c r="N9" s="142"/>
      <c r="O9" s="376"/>
    </row>
    <row r="10" s="106" customFormat="1" ht="16" customHeight="1" spans="1:15">
      <c r="A10" s="118" t="s">
        <v>170</v>
      </c>
      <c r="B10" s="120">
        <f>C10-3.6</f>
        <v>104.8</v>
      </c>
      <c r="C10" s="120">
        <f>D10-3.6</f>
        <v>108.4</v>
      </c>
      <c r="D10" s="121" t="s">
        <v>171</v>
      </c>
      <c r="E10" s="120">
        <f t="shared" si="2"/>
        <v>116</v>
      </c>
      <c r="F10" s="120">
        <f t="shared" ref="F10:H10" si="3">E10+4</f>
        <v>120</v>
      </c>
      <c r="G10" s="120">
        <f t="shared" si="3"/>
        <v>124</v>
      </c>
      <c r="H10" s="120">
        <f t="shared" si="3"/>
        <v>128</v>
      </c>
      <c r="I10" s="254"/>
      <c r="J10" s="144" t="s">
        <v>162</v>
      </c>
      <c r="K10" s="144" t="s">
        <v>161</v>
      </c>
      <c r="L10" s="144" t="s">
        <v>162</v>
      </c>
      <c r="M10" s="142"/>
      <c r="N10" s="142"/>
      <c r="O10" s="376"/>
    </row>
    <row r="11" s="106" customFormat="1" ht="16" customHeight="1" spans="1:15">
      <c r="A11" s="122" t="s">
        <v>172</v>
      </c>
      <c r="B11" s="120">
        <f>C11-2.3/2</f>
        <v>32.2</v>
      </c>
      <c r="C11" s="120">
        <f>D11-2.3/2</f>
        <v>33.35</v>
      </c>
      <c r="D11" s="121">
        <v>34.5</v>
      </c>
      <c r="E11" s="120">
        <f t="shared" ref="E11:H11" si="4">D11+2.6/2</f>
        <v>35.8</v>
      </c>
      <c r="F11" s="120">
        <f t="shared" si="4"/>
        <v>37.1</v>
      </c>
      <c r="G11" s="120">
        <f t="shared" si="4"/>
        <v>38.4</v>
      </c>
      <c r="H11" s="120">
        <f t="shared" si="4"/>
        <v>39.7</v>
      </c>
      <c r="I11" s="254"/>
      <c r="J11" s="144" t="s">
        <v>162</v>
      </c>
      <c r="K11" s="144" t="s">
        <v>173</v>
      </c>
      <c r="L11" s="144" t="s">
        <v>162</v>
      </c>
      <c r="M11" s="142"/>
      <c r="N11" s="142"/>
      <c r="O11" s="376"/>
    </row>
    <row r="12" s="106" customFormat="1" ht="16" customHeight="1" spans="1:15">
      <c r="A12" s="122" t="s">
        <v>174</v>
      </c>
      <c r="B12" s="120">
        <f t="shared" ref="B12:B15" si="5">C12-0.7</f>
        <v>-1.4</v>
      </c>
      <c r="C12" s="120">
        <f>D12-0.7</f>
        <v>-0.7</v>
      </c>
      <c r="D12" s="121"/>
      <c r="E12" s="120">
        <f>D12+0.7</f>
        <v>0.7</v>
      </c>
      <c r="F12" s="120">
        <f t="shared" ref="F12:F15" si="6">E12+0.7</f>
        <v>1.4</v>
      </c>
      <c r="G12" s="120">
        <f>F12+0.9</f>
        <v>2.3</v>
      </c>
      <c r="H12" s="120">
        <f>G12+0.9</f>
        <v>3.2</v>
      </c>
      <c r="I12" s="254"/>
      <c r="J12" s="144" t="s">
        <v>162</v>
      </c>
      <c r="K12" s="144" t="s">
        <v>162</v>
      </c>
      <c r="L12" s="144" t="s">
        <v>175</v>
      </c>
      <c r="M12" s="142"/>
      <c r="N12" s="142"/>
      <c r="O12" s="376"/>
    </row>
    <row r="13" s="106" customFormat="1" ht="16" customHeight="1" spans="1:15">
      <c r="A13" s="118" t="s">
        <v>176</v>
      </c>
      <c r="B13" s="120">
        <f t="shared" si="5"/>
        <v>27.6</v>
      </c>
      <c r="C13" s="120">
        <f>D13-0.7</f>
        <v>28.3</v>
      </c>
      <c r="D13" s="121">
        <v>29</v>
      </c>
      <c r="E13" s="120">
        <f>D13+0.7</f>
        <v>29.7</v>
      </c>
      <c r="F13" s="120">
        <f t="shared" si="6"/>
        <v>30.4</v>
      </c>
      <c r="G13" s="120">
        <f>F13+0.9</f>
        <v>31.3</v>
      </c>
      <c r="H13" s="120">
        <f>G13+0.9</f>
        <v>32.2</v>
      </c>
      <c r="I13" s="254"/>
      <c r="J13" s="144" t="s">
        <v>162</v>
      </c>
      <c r="K13" s="144" t="s">
        <v>173</v>
      </c>
      <c r="L13" s="144" t="s">
        <v>177</v>
      </c>
      <c r="M13" s="142"/>
      <c r="N13" s="142"/>
      <c r="O13" s="376"/>
    </row>
    <row r="14" s="106" customFormat="1" ht="16" customHeight="1" spans="1:15">
      <c r="A14" s="118"/>
      <c r="B14" s="120">
        <f>C14-0.5</f>
        <v>-1</v>
      </c>
      <c r="C14" s="120">
        <f>D14-0.5</f>
        <v>-0.5</v>
      </c>
      <c r="D14" s="121"/>
      <c r="E14" s="120">
        <f>D14+0.5</f>
        <v>0.5</v>
      </c>
      <c r="F14" s="120">
        <f>E14+0.5</f>
        <v>1</v>
      </c>
      <c r="G14" s="120">
        <f>F14+0.7</f>
        <v>1.7</v>
      </c>
      <c r="H14" s="120">
        <f>G14+0.7</f>
        <v>2.4</v>
      </c>
      <c r="I14" s="254"/>
      <c r="J14" s="144" t="s">
        <v>162</v>
      </c>
      <c r="K14" s="144" t="s">
        <v>162</v>
      </c>
      <c r="L14" s="144" t="s">
        <v>178</v>
      </c>
      <c r="M14" s="142"/>
      <c r="N14" s="142"/>
      <c r="O14" s="376"/>
    </row>
    <row r="15" s="106" customFormat="1" ht="16" customHeight="1" spans="1:15">
      <c r="A15" s="118" t="s">
        <v>179</v>
      </c>
      <c r="B15" s="120">
        <f t="shared" si="5"/>
        <v>28.7</v>
      </c>
      <c r="C15" s="120">
        <f>D15-0.6</f>
        <v>29.4</v>
      </c>
      <c r="D15" s="121">
        <v>30</v>
      </c>
      <c r="E15" s="120">
        <f>D15+0.6</f>
        <v>30.6</v>
      </c>
      <c r="F15" s="120">
        <f t="shared" si="6"/>
        <v>31.3</v>
      </c>
      <c r="G15" s="120">
        <f>F15+0.6</f>
        <v>31.9</v>
      </c>
      <c r="H15" s="120">
        <f>G15+0.7</f>
        <v>32.6</v>
      </c>
      <c r="I15" s="254"/>
      <c r="J15" s="144" t="s">
        <v>180</v>
      </c>
      <c r="K15" s="144" t="s">
        <v>162</v>
      </c>
      <c r="L15" s="144" t="s">
        <v>173</v>
      </c>
      <c r="M15" s="142"/>
      <c r="N15" s="142"/>
      <c r="O15" s="376"/>
    </row>
    <row r="16" s="106" customFormat="1" ht="16" customHeight="1" spans="1:15">
      <c r="A16" s="118" t="s">
        <v>181</v>
      </c>
      <c r="B16" s="120">
        <f>C16-0.9</f>
        <v>41.2</v>
      </c>
      <c r="C16" s="120">
        <f>D16-0.9</f>
        <v>42.1</v>
      </c>
      <c r="D16" s="121">
        <v>43</v>
      </c>
      <c r="E16" s="120">
        <f t="shared" ref="E16:H16" si="7">D16+1.1</f>
        <v>44.1</v>
      </c>
      <c r="F16" s="120">
        <f t="shared" si="7"/>
        <v>45.2</v>
      </c>
      <c r="G16" s="120">
        <f t="shared" si="7"/>
        <v>46.3</v>
      </c>
      <c r="H16" s="120">
        <f t="shared" si="7"/>
        <v>47.4</v>
      </c>
      <c r="I16" s="254"/>
      <c r="J16" s="144" t="s">
        <v>162</v>
      </c>
      <c r="K16" s="144" t="s">
        <v>162</v>
      </c>
      <c r="L16" s="144" t="s">
        <v>162</v>
      </c>
      <c r="M16" s="142"/>
      <c r="N16" s="142"/>
      <c r="O16" s="376"/>
    </row>
    <row r="17" s="106" customFormat="1" ht="16" customHeight="1" spans="1:15">
      <c r="A17" s="118" t="s">
        <v>182</v>
      </c>
      <c r="B17" s="120">
        <f t="shared" ref="B17:B19" si="8">D17-0.5</f>
        <v>14</v>
      </c>
      <c r="C17" s="120">
        <f t="shared" ref="C17:H17" si="9">B17</f>
        <v>14</v>
      </c>
      <c r="D17" s="121">
        <v>14.5</v>
      </c>
      <c r="E17" s="120">
        <f t="shared" si="9"/>
        <v>14.5</v>
      </c>
      <c r="F17" s="120">
        <f t="shared" ref="F17:F19" si="10">D17+1.5</f>
        <v>16</v>
      </c>
      <c r="G17" s="120">
        <f t="shared" si="9"/>
        <v>16</v>
      </c>
      <c r="H17" s="120">
        <f t="shared" si="9"/>
        <v>16</v>
      </c>
      <c r="I17" s="254"/>
      <c r="J17" s="144" t="s">
        <v>162</v>
      </c>
      <c r="K17" s="144" t="s">
        <v>162</v>
      </c>
      <c r="L17" s="144" t="s">
        <v>162</v>
      </c>
      <c r="M17" s="142"/>
      <c r="N17" s="142"/>
      <c r="O17" s="376"/>
    </row>
    <row r="18" s="106" customFormat="1" ht="16" customHeight="1" spans="1:15">
      <c r="A18" s="118" t="s">
        <v>183</v>
      </c>
      <c r="B18" s="120">
        <f t="shared" si="8"/>
        <v>17</v>
      </c>
      <c r="C18" s="120">
        <f t="shared" ref="C18:H18" si="11">B18</f>
        <v>17</v>
      </c>
      <c r="D18" s="121">
        <v>17.5</v>
      </c>
      <c r="E18" s="120">
        <f t="shared" si="11"/>
        <v>17.5</v>
      </c>
      <c r="F18" s="120">
        <f t="shared" si="10"/>
        <v>19</v>
      </c>
      <c r="G18" s="120">
        <f t="shared" si="11"/>
        <v>19</v>
      </c>
      <c r="H18" s="120">
        <f t="shared" si="11"/>
        <v>19</v>
      </c>
      <c r="I18" s="254"/>
      <c r="J18" s="144" t="s">
        <v>162</v>
      </c>
      <c r="K18" s="144" t="s">
        <v>162</v>
      </c>
      <c r="L18" s="144" t="s">
        <v>162</v>
      </c>
      <c r="M18" s="142"/>
      <c r="N18" s="142"/>
      <c r="O18" s="376"/>
    </row>
    <row r="19" s="106" customFormat="1" ht="16" customHeight="1" spans="1:15">
      <c r="A19" s="118"/>
      <c r="B19" s="120">
        <f t="shared" si="8"/>
        <v>-0.5</v>
      </c>
      <c r="C19" s="120">
        <f t="shared" ref="C19:H19" si="12">B19</f>
        <v>-0.5</v>
      </c>
      <c r="D19" s="121"/>
      <c r="E19" s="120">
        <f t="shared" si="12"/>
        <v>0</v>
      </c>
      <c r="F19" s="120">
        <f t="shared" si="10"/>
        <v>1.5</v>
      </c>
      <c r="G19" s="120">
        <f t="shared" si="12"/>
        <v>1.5</v>
      </c>
      <c r="H19" s="120">
        <f t="shared" si="12"/>
        <v>1.5</v>
      </c>
      <c r="I19" s="254"/>
      <c r="J19" s="144" t="s">
        <v>162</v>
      </c>
      <c r="K19" s="144" t="s">
        <v>162</v>
      </c>
      <c r="L19" s="144" t="s">
        <v>162</v>
      </c>
      <c r="M19" s="142"/>
      <c r="N19" s="142"/>
      <c r="O19" s="376"/>
    </row>
    <row r="20" s="106" customFormat="1" ht="16" customHeight="1" spans="1:15">
      <c r="A20" s="118" t="s">
        <v>184</v>
      </c>
      <c r="B20" s="120">
        <f>C20</f>
        <v>4</v>
      </c>
      <c r="C20" s="120">
        <f>D20</f>
        <v>4</v>
      </c>
      <c r="D20" s="121">
        <v>4</v>
      </c>
      <c r="E20" s="120">
        <f t="shared" ref="E20:H20" si="13">D20</f>
        <v>4</v>
      </c>
      <c r="F20" s="120">
        <f t="shared" si="13"/>
        <v>4</v>
      </c>
      <c r="G20" s="120">
        <f t="shared" si="13"/>
        <v>4</v>
      </c>
      <c r="H20" s="120">
        <f t="shared" si="13"/>
        <v>4</v>
      </c>
      <c r="I20" s="254"/>
      <c r="J20" s="144" t="s">
        <v>162</v>
      </c>
      <c r="K20" s="144" t="s">
        <v>162</v>
      </c>
      <c r="L20" s="144" t="s">
        <v>162</v>
      </c>
      <c r="M20" s="142"/>
      <c r="N20" s="142"/>
      <c r="O20" s="376"/>
    </row>
    <row r="21" s="106" customFormat="1" ht="16" customHeight="1" spans="1:15">
      <c r="A21" s="118" t="s">
        <v>185</v>
      </c>
      <c r="B21" s="120"/>
      <c r="C21" s="120"/>
      <c r="D21" s="121">
        <v>20</v>
      </c>
      <c r="E21" s="120"/>
      <c r="F21" s="120"/>
      <c r="G21" s="120"/>
      <c r="H21" s="120"/>
      <c r="I21" s="254"/>
      <c r="J21" s="144"/>
      <c r="K21" s="144"/>
      <c r="L21" s="144"/>
      <c r="M21" s="142"/>
      <c r="N21" s="142"/>
      <c r="O21" s="376"/>
    </row>
    <row r="22" s="106" customFormat="1" ht="16" customHeight="1" spans="1:15">
      <c r="A22" s="118" t="s">
        <v>186</v>
      </c>
      <c r="B22" s="120"/>
      <c r="C22" s="120"/>
      <c r="D22" s="121">
        <v>18</v>
      </c>
      <c r="E22" s="120"/>
      <c r="F22" s="120"/>
      <c r="G22" s="120"/>
      <c r="H22" s="120"/>
      <c r="I22" s="254"/>
      <c r="J22" s="144"/>
      <c r="K22" s="144"/>
      <c r="L22" s="144"/>
      <c r="M22" s="142"/>
      <c r="N22" s="142"/>
      <c r="O22" s="376"/>
    </row>
    <row r="23" s="106" customFormat="1" ht="16" customHeight="1" spans="1:15">
      <c r="A23" s="244"/>
      <c r="B23" s="245"/>
      <c r="C23" s="245"/>
      <c r="D23" s="245"/>
      <c r="E23" s="246"/>
      <c r="F23" s="245"/>
      <c r="G23" s="245"/>
      <c r="H23" s="245"/>
      <c r="I23" s="254"/>
      <c r="J23" s="144"/>
      <c r="K23" s="144"/>
      <c r="L23" s="144"/>
      <c r="M23" s="142"/>
      <c r="N23" s="142"/>
      <c r="O23" s="376"/>
    </row>
    <row r="24" s="106" customFormat="1" ht="20" customHeight="1" spans="1:15">
      <c r="A24" s="244"/>
      <c r="B24" s="371"/>
      <c r="C24" s="371"/>
      <c r="D24" s="372"/>
      <c r="E24" s="371"/>
      <c r="F24" s="371"/>
      <c r="G24" s="371"/>
      <c r="H24" s="371"/>
      <c r="I24" s="254"/>
      <c r="J24" s="144"/>
      <c r="K24" s="144"/>
      <c r="L24" s="144"/>
      <c r="M24" s="142"/>
      <c r="N24" s="142"/>
      <c r="O24" s="376"/>
    </row>
    <row r="25" s="106" customFormat="1" ht="14.25" spans="1:15">
      <c r="A25" s="151" t="s">
        <v>187</v>
      </c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="106" customFormat="1" ht="14.25" spans="1:15">
      <c r="A26" s="106" t="s">
        <v>188</v>
      </c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</row>
    <row r="27" s="106" customFormat="1" ht="14.25" spans="1:14">
      <c r="A27" s="128"/>
      <c r="B27" s="128"/>
      <c r="C27" s="128"/>
      <c r="D27" s="128"/>
      <c r="E27" s="128"/>
      <c r="F27" s="128"/>
      <c r="G27" s="128"/>
      <c r="H27" s="128"/>
      <c r="I27" s="128"/>
      <c r="J27" s="151" t="s">
        <v>189</v>
      </c>
      <c r="K27" s="260"/>
      <c r="L27" s="151" t="s">
        <v>190</v>
      </c>
      <c r="M27" s="151"/>
      <c r="N27" s="151" t="s">
        <v>191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3" workbookViewId="0">
      <selection activeCell="N16" sqref="N16"/>
    </sheetView>
  </sheetViews>
  <sheetFormatPr defaultColWidth="10" defaultRowHeight="16.5" customHeight="1"/>
  <cols>
    <col min="1" max="1" width="10.875" style="261" customWidth="1"/>
    <col min="2" max="16384" width="10" style="261"/>
  </cols>
  <sheetData>
    <row r="1" ht="22.5" customHeight="1" spans="1:11">
      <c r="A1" s="262" t="s">
        <v>192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ht="17.25" customHeight="1" spans="1:11">
      <c r="A2" s="263" t="s">
        <v>53</v>
      </c>
      <c r="B2" s="264" t="s">
        <v>54</v>
      </c>
      <c r="C2" s="264"/>
      <c r="D2" s="265" t="s">
        <v>55</v>
      </c>
      <c r="E2" s="265"/>
      <c r="F2" s="264" t="s">
        <v>56</v>
      </c>
      <c r="G2" s="264"/>
      <c r="H2" s="266" t="s">
        <v>57</v>
      </c>
      <c r="I2" s="340"/>
      <c r="J2" s="340"/>
      <c r="K2" s="341"/>
    </row>
    <row r="3" customHeight="1" spans="1:11">
      <c r="A3" s="267" t="s">
        <v>59</v>
      </c>
      <c r="B3" s="268"/>
      <c r="C3" s="269"/>
      <c r="D3" s="270" t="s">
        <v>60</v>
      </c>
      <c r="E3" s="271"/>
      <c r="F3" s="271"/>
      <c r="G3" s="272"/>
      <c r="H3" s="273" t="s">
        <v>61</v>
      </c>
      <c r="I3" s="342"/>
      <c r="J3" s="342"/>
      <c r="K3" s="343"/>
    </row>
    <row r="4" customHeight="1" spans="1:11">
      <c r="A4" s="274" t="s">
        <v>62</v>
      </c>
      <c r="B4" s="163" t="s">
        <v>63</v>
      </c>
      <c r="C4" s="164"/>
      <c r="D4" s="274" t="s">
        <v>64</v>
      </c>
      <c r="E4" s="275"/>
      <c r="F4" s="276">
        <v>45361</v>
      </c>
      <c r="G4" s="277"/>
      <c r="H4" s="278" t="s">
        <v>65</v>
      </c>
      <c r="I4" s="344"/>
      <c r="J4" s="313" t="s">
        <v>66</v>
      </c>
      <c r="K4" s="345" t="s">
        <v>67</v>
      </c>
    </row>
    <row r="5" customHeight="1" spans="1:11">
      <c r="A5" s="279" t="s">
        <v>68</v>
      </c>
      <c r="B5" s="280" t="s">
        <v>69</v>
      </c>
      <c r="C5" s="281"/>
      <c r="D5" s="274" t="s">
        <v>70</v>
      </c>
      <c r="E5" s="275"/>
      <c r="F5" s="276">
        <v>45342</v>
      </c>
      <c r="G5" s="277"/>
      <c r="H5" s="278" t="s">
        <v>71</v>
      </c>
      <c r="I5" s="344"/>
      <c r="J5" s="313" t="s">
        <v>66</v>
      </c>
      <c r="K5" s="345" t="s">
        <v>67</v>
      </c>
    </row>
    <row r="6" customHeight="1" spans="1:11">
      <c r="A6" s="274" t="s">
        <v>72</v>
      </c>
      <c r="B6" s="282">
        <v>3</v>
      </c>
      <c r="C6" s="283">
        <v>6</v>
      </c>
      <c r="D6" s="279" t="s">
        <v>73</v>
      </c>
      <c r="E6" s="284"/>
      <c r="F6" s="285">
        <v>45373</v>
      </c>
      <c r="G6" s="286"/>
      <c r="H6" s="278" t="s">
        <v>74</v>
      </c>
      <c r="I6" s="344"/>
      <c r="J6" s="313" t="s">
        <v>66</v>
      </c>
      <c r="K6" s="345" t="s">
        <v>67</v>
      </c>
    </row>
    <row r="7" customHeight="1" spans="1:11">
      <c r="A7" s="274" t="s">
        <v>75</v>
      </c>
      <c r="B7" s="287">
        <v>2750</v>
      </c>
      <c r="C7" s="288"/>
      <c r="D7" s="279" t="s">
        <v>76</v>
      </c>
      <c r="E7" s="289"/>
      <c r="F7" s="285">
        <v>45376</v>
      </c>
      <c r="G7" s="286"/>
      <c r="H7" s="278" t="s">
        <v>77</v>
      </c>
      <c r="I7" s="344"/>
      <c r="J7" s="313" t="s">
        <v>66</v>
      </c>
      <c r="K7" s="345" t="s">
        <v>67</v>
      </c>
    </row>
    <row r="8" customHeight="1" spans="1:11">
      <c r="A8" s="290" t="s">
        <v>78</v>
      </c>
      <c r="B8" s="291"/>
      <c r="C8" s="292"/>
      <c r="D8" s="293" t="s">
        <v>79</v>
      </c>
      <c r="E8" s="294"/>
      <c r="F8" s="285">
        <v>45376</v>
      </c>
      <c r="G8" s="286"/>
      <c r="H8" s="295" t="s">
        <v>80</v>
      </c>
      <c r="I8" s="346"/>
      <c r="J8" s="347" t="s">
        <v>66</v>
      </c>
      <c r="K8" s="348" t="s">
        <v>67</v>
      </c>
    </row>
    <row r="9" customHeight="1" spans="1:11">
      <c r="A9" s="296" t="s">
        <v>193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</row>
    <row r="10" customHeight="1" spans="1:11">
      <c r="A10" s="297" t="s">
        <v>83</v>
      </c>
      <c r="B10" s="298" t="s">
        <v>84</v>
      </c>
      <c r="C10" s="299" t="s">
        <v>85</v>
      </c>
      <c r="D10" s="300"/>
      <c r="E10" s="301" t="s">
        <v>88</v>
      </c>
      <c r="F10" s="298" t="s">
        <v>84</v>
      </c>
      <c r="G10" s="299" t="s">
        <v>85</v>
      </c>
      <c r="H10" s="298"/>
      <c r="I10" s="301" t="s">
        <v>86</v>
      </c>
      <c r="J10" s="298" t="s">
        <v>84</v>
      </c>
      <c r="K10" s="349" t="s">
        <v>85</v>
      </c>
    </row>
    <row r="11" customHeight="1" spans="1:11">
      <c r="A11" s="279" t="s">
        <v>89</v>
      </c>
      <c r="B11" s="302" t="s">
        <v>84</v>
      </c>
      <c r="C11" s="280" t="s">
        <v>85</v>
      </c>
      <c r="D11" s="289"/>
      <c r="E11" s="284" t="s">
        <v>91</v>
      </c>
      <c r="F11" s="302" t="s">
        <v>84</v>
      </c>
      <c r="G11" s="280" t="s">
        <v>85</v>
      </c>
      <c r="H11" s="302"/>
      <c r="I11" s="284" t="s">
        <v>96</v>
      </c>
      <c r="J11" s="302" t="s">
        <v>84</v>
      </c>
      <c r="K11" s="281" t="s">
        <v>85</v>
      </c>
    </row>
    <row r="12" customHeight="1" spans="1:11">
      <c r="A12" s="293" t="s">
        <v>187</v>
      </c>
      <c r="B12" s="294"/>
      <c r="C12" s="294"/>
      <c r="D12" s="294"/>
      <c r="E12" s="294"/>
      <c r="F12" s="294"/>
      <c r="G12" s="294"/>
      <c r="H12" s="294"/>
      <c r="I12" s="294"/>
      <c r="J12" s="294"/>
      <c r="K12" s="350"/>
    </row>
    <row r="13" customHeight="1" spans="1:11">
      <c r="A13" s="303" t="s">
        <v>194</v>
      </c>
      <c r="B13" s="303"/>
      <c r="C13" s="303"/>
      <c r="D13" s="303"/>
      <c r="E13" s="303"/>
      <c r="F13" s="303"/>
      <c r="G13" s="303"/>
      <c r="H13" s="303"/>
      <c r="I13" s="303"/>
      <c r="J13" s="303"/>
      <c r="K13" s="303"/>
    </row>
    <row r="14" customHeight="1" spans="1:11">
      <c r="A14" s="304" t="s">
        <v>195</v>
      </c>
      <c r="B14" s="305"/>
      <c r="C14" s="305"/>
      <c r="D14" s="305"/>
      <c r="E14" s="305"/>
      <c r="F14" s="305"/>
      <c r="G14" s="305"/>
      <c r="H14" s="305"/>
      <c r="I14" s="351"/>
      <c r="J14" s="351"/>
      <c r="K14" s="352"/>
    </row>
    <row r="15" customHeight="1" spans="1:11">
      <c r="A15" s="306"/>
      <c r="B15" s="307"/>
      <c r="C15" s="307"/>
      <c r="D15" s="308"/>
      <c r="E15" s="309"/>
      <c r="F15" s="307"/>
      <c r="G15" s="307"/>
      <c r="H15" s="308"/>
      <c r="I15" s="353"/>
      <c r="J15" s="354"/>
      <c r="K15" s="355"/>
    </row>
    <row r="16" customHeight="1" spans="1:11">
      <c r="A16" s="310"/>
      <c r="B16" s="311"/>
      <c r="C16" s="311"/>
      <c r="D16" s="311"/>
      <c r="E16" s="311"/>
      <c r="F16" s="311"/>
      <c r="G16" s="311"/>
      <c r="H16" s="311"/>
      <c r="I16" s="311"/>
      <c r="J16" s="311"/>
      <c r="K16" s="356"/>
    </row>
    <row r="17" customHeight="1" spans="1:11">
      <c r="A17" s="303" t="s">
        <v>196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</row>
    <row r="18" customHeight="1" spans="1:11">
      <c r="A18" s="304" t="s">
        <v>197</v>
      </c>
      <c r="B18" s="305"/>
      <c r="C18" s="305"/>
      <c r="D18" s="305"/>
      <c r="E18" s="305"/>
      <c r="F18" s="305"/>
      <c r="G18" s="305"/>
      <c r="H18" s="305"/>
      <c r="I18" s="351"/>
      <c r="J18" s="351"/>
      <c r="K18" s="352"/>
    </row>
    <row r="19" customHeight="1" spans="1:11">
      <c r="A19" s="306"/>
      <c r="B19" s="307"/>
      <c r="C19" s="307"/>
      <c r="D19" s="308"/>
      <c r="E19" s="309"/>
      <c r="F19" s="307"/>
      <c r="G19" s="307"/>
      <c r="H19" s="308"/>
      <c r="I19" s="353"/>
      <c r="J19" s="354"/>
      <c r="K19" s="355"/>
    </row>
    <row r="20" customHeight="1" spans="1:11">
      <c r="A20" s="310"/>
      <c r="B20" s="311"/>
      <c r="C20" s="311"/>
      <c r="D20" s="311"/>
      <c r="E20" s="311"/>
      <c r="F20" s="311"/>
      <c r="G20" s="311"/>
      <c r="H20" s="311"/>
      <c r="I20" s="311"/>
      <c r="J20" s="311"/>
      <c r="K20" s="356"/>
    </row>
    <row r="21" customHeight="1" spans="1:11">
      <c r="A21" s="312" t="s">
        <v>125</v>
      </c>
      <c r="B21" s="312"/>
      <c r="C21" s="312"/>
      <c r="D21" s="312"/>
      <c r="E21" s="312"/>
      <c r="F21" s="312"/>
      <c r="G21" s="312"/>
      <c r="H21" s="312"/>
      <c r="I21" s="312"/>
      <c r="J21" s="312"/>
      <c r="K21" s="312"/>
    </row>
    <row r="22" customHeight="1" spans="1:11">
      <c r="A22" s="160" t="s">
        <v>126</v>
      </c>
      <c r="B22" s="198"/>
      <c r="C22" s="198"/>
      <c r="D22" s="198"/>
      <c r="E22" s="198"/>
      <c r="F22" s="198"/>
      <c r="G22" s="198"/>
      <c r="H22" s="198"/>
      <c r="I22" s="198"/>
      <c r="J22" s="198"/>
      <c r="K22" s="229"/>
    </row>
    <row r="23" customHeight="1" spans="1:11">
      <c r="A23" s="172" t="s">
        <v>127</v>
      </c>
      <c r="B23" s="174"/>
      <c r="C23" s="280" t="s">
        <v>66</v>
      </c>
      <c r="D23" s="280" t="s">
        <v>67</v>
      </c>
      <c r="E23" s="171"/>
      <c r="F23" s="171"/>
      <c r="G23" s="171"/>
      <c r="H23" s="171"/>
      <c r="I23" s="171"/>
      <c r="J23" s="171"/>
      <c r="K23" s="223"/>
    </row>
    <row r="24" customHeight="1" spans="1:11">
      <c r="A24" s="278" t="s">
        <v>198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45"/>
    </row>
    <row r="25" customHeight="1" spans="1:11">
      <c r="A25" s="314"/>
      <c r="B25" s="315"/>
      <c r="C25" s="315"/>
      <c r="D25" s="315"/>
      <c r="E25" s="315"/>
      <c r="F25" s="315"/>
      <c r="G25" s="315"/>
      <c r="H25" s="315"/>
      <c r="I25" s="315"/>
      <c r="J25" s="315"/>
      <c r="K25" s="357"/>
    </row>
    <row r="26" customHeight="1" spans="1:11">
      <c r="A26" s="296" t="s">
        <v>134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</row>
    <row r="27" customHeight="1" spans="1:11">
      <c r="A27" s="267" t="s">
        <v>135</v>
      </c>
      <c r="B27" s="299" t="s">
        <v>94</v>
      </c>
      <c r="C27" s="299" t="s">
        <v>95</v>
      </c>
      <c r="D27" s="299" t="s">
        <v>87</v>
      </c>
      <c r="E27" s="268" t="s">
        <v>136</v>
      </c>
      <c r="F27" s="299" t="s">
        <v>94</v>
      </c>
      <c r="G27" s="299" t="s">
        <v>95</v>
      </c>
      <c r="H27" s="299" t="s">
        <v>87</v>
      </c>
      <c r="I27" s="268" t="s">
        <v>137</v>
      </c>
      <c r="J27" s="299" t="s">
        <v>94</v>
      </c>
      <c r="K27" s="349" t="s">
        <v>95</v>
      </c>
    </row>
    <row r="28" customHeight="1" spans="1:11">
      <c r="A28" s="316" t="s">
        <v>86</v>
      </c>
      <c r="B28" s="280" t="s">
        <v>94</v>
      </c>
      <c r="C28" s="280" t="s">
        <v>95</v>
      </c>
      <c r="D28" s="280" t="s">
        <v>87</v>
      </c>
      <c r="E28" s="317" t="s">
        <v>93</v>
      </c>
      <c r="F28" s="280" t="s">
        <v>94</v>
      </c>
      <c r="G28" s="280" t="s">
        <v>95</v>
      </c>
      <c r="H28" s="280" t="s">
        <v>87</v>
      </c>
      <c r="I28" s="317" t="s">
        <v>104</v>
      </c>
      <c r="J28" s="280" t="s">
        <v>94</v>
      </c>
      <c r="K28" s="281" t="s">
        <v>95</v>
      </c>
    </row>
    <row r="29" customHeight="1" spans="1:11">
      <c r="A29" s="274" t="s">
        <v>97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58"/>
    </row>
    <row r="30" customHeight="1" spans="1:11">
      <c r="A30" s="319"/>
      <c r="B30" s="320"/>
      <c r="C30" s="320"/>
      <c r="D30" s="320"/>
      <c r="E30" s="320"/>
      <c r="F30" s="320"/>
      <c r="G30" s="320"/>
      <c r="H30" s="320"/>
      <c r="I30" s="320"/>
      <c r="J30" s="320"/>
      <c r="K30" s="359"/>
    </row>
    <row r="31" customHeight="1" spans="1:11">
      <c r="A31" s="321" t="s">
        <v>199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</row>
    <row r="32" ht="17.25" customHeight="1" spans="1:11">
      <c r="A32" s="322" t="s">
        <v>200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60"/>
    </row>
    <row r="33" ht="17.25" customHeight="1" spans="1:11">
      <c r="A33" s="261" t="s">
        <v>201</v>
      </c>
      <c r="K33" s="361"/>
    </row>
    <row r="34" ht="17.25" customHeight="1" spans="1:11">
      <c r="A34" s="324"/>
      <c r="B34" s="325"/>
      <c r="C34" s="325"/>
      <c r="D34" s="325"/>
      <c r="E34" s="325"/>
      <c r="F34" s="325"/>
      <c r="G34" s="325"/>
      <c r="H34" s="325"/>
      <c r="I34" s="325"/>
      <c r="J34" s="325"/>
      <c r="K34" s="362"/>
    </row>
    <row r="35" ht="17.25" customHeight="1" spans="1:11">
      <c r="A35" s="324"/>
      <c r="B35" s="325"/>
      <c r="C35" s="325"/>
      <c r="D35" s="325"/>
      <c r="E35" s="325"/>
      <c r="F35" s="325"/>
      <c r="G35" s="325"/>
      <c r="H35" s="325"/>
      <c r="I35" s="325"/>
      <c r="J35" s="325"/>
      <c r="K35" s="362"/>
    </row>
    <row r="36" ht="17.25" customHeight="1" spans="1:11">
      <c r="A36" s="324"/>
      <c r="B36" s="325"/>
      <c r="C36" s="325"/>
      <c r="D36" s="325"/>
      <c r="E36" s="325"/>
      <c r="F36" s="325"/>
      <c r="G36" s="325"/>
      <c r="H36" s="325"/>
      <c r="I36" s="325"/>
      <c r="J36" s="325"/>
      <c r="K36" s="362"/>
    </row>
    <row r="37" ht="17.25" customHeight="1" spans="1:11">
      <c r="A37" s="324"/>
      <c r="B37" s="325"/>
      <c r="C37" s="325"/>
      <c r="D37" s="325"/>
      <c r="E37" s="325"/>
      <c r="F37" s="325"/>
      <c r="G37" s="325"/>
      <c r="H37" s="325"/>
      <c r="I37" s="325"/>
      <c r="J37" s="325"/>
      <c r="K37" s="362"/>
    </row>
    <row r="38" ht="17.25" customHeight="1" spans="1:11">
      <c r="A38" s="324"/>
      <c r="B38" s="325"/>
      <c r="C38" s="325"/>
      <c r="D38" s="325"/>
      <c r="E38" s="325"/>
      <c r="F38" s="325"/>
      <c r="G38" s="325"/>
      <c r="H38" s="325"/>
      <c r="I38" s="325"/>
      <c r="J38" s="325"/>
      <c r="K38" s="362"/>
    </row>
    <row r="39" ht="17.25" customHeight="1" spans="1:11">
      <c r="A39" s="324"/>
      <c r="B39" s="325"/>
      <c r="C39" s="325"/>
      <c r="D39" s="325"/>
      <c r="E39" s="325"/>
      <c r="F39" s="325"/>
      <c r="G39" s="325"/>
      <c r="H39" s="325"/>
      <c r="I39" s="325"/>
      <c r="J39" s="325"/>
      <c r="K39" s="362"/>
    </row>
    <row r="40" ht="17.25" customHeight="1" spans="1:11">
      <c r="A40" s="324"/>
      <c r="B40" s="325"/>
      <c r="C40" s="325"/>
      <c r="D40" s="325"/>
      <c r="E40" s="325"/>
      <c r="F40" s="325"/>
      <c r="G40" s="325"/>
      <c r="H40" s="325"/>
      <c r="I40" s="325"/>
      <c r="J40" s="325"/>
      <c r="K40" s="362"/>
    </row>
    <row r="41" ht="17.25" customHeight="1" spans="1:11">
      <c r="A41" s="324"/>
      <c r="B41" s="325"/>
      <c r="C41" s="325"/>
      <c r="D41" s="325"/>
      <c r="E41" s="325"/>
      <c r="F41" s="325"/>
      <c r="G41" s="325"/>
      <c r="H41" s="325"/>
      <c r="I41" s="325"/>
      <c r="J41" s="325"/>
      <c r="K41" s="362"/>
    </row>
    <row r="42" ht="17.25" customHeight="1" spans="1:11">
      <c r="A42" s="324"/>
      <c r="B42" s="325"/>
      <c r="C42" s="325"/>
      <c r="D42" s="325"/>
      <c r="E42" s="325"/>
      <c r="F42" s="325"/>
      <c r="G42" s="325"/>
      <c r="H42" s="325"/>
      <c r="I42" s="325"/>
      <c r="J42" s="325"/>
      <c r="K42" s="362"/>
    </row>
    <row r="43" ht="17.25" customHeight="1" spans="1:11">
      <c r="A43" s="319" t="s">
        <v>133</v>
      </c>
      <c r="B43" s="320"/>
      <c r="C43" s="320"/>
      <c r="D43" s="320"/>
      <c r="E43" s="320"/>
      <c r="F43" s="320"/>
      <c r="G43" s="320"/>
      <c r="H43" s="320"/>
      <c r="I43" s="320"/>
      <c r="J43" s="320"/>
      <c r="K43" s="359"/>
    </row>
    <row r="44" customHeight="1" spans="1:11">
      <c r="A44" s="321" t="s">
        <v>202</v>
      </c>
      <c r="B44" s="321"/>
      <c r="C44" s="321"/>
      <c r="D44" s="321"/>
      <c r="E44" s="321"/>
      <c r="F44" s="321"/>
      <c r="G44" s="321"/>
      <c r="H44" s="321"/>
      <c r="I44" s="321"/>
      <c r="J44" s="321"/>
      <c r="K44" s="363"/>
    </row>
    <row r="45" ht="18" customHeight="1" spans="1:11">
      <c r="A45" s="326" t="s">
        <v>187</v>
      </c>
      <c r="B45" s="327"/>
      <c r="C45" s="327"/>
      <c r="D45" s="327"/>
      <c r="E45" s="327"/>
      <c r="F45" s="327"/>
      <c r="G45" s="327"/>
      <c r="H45" s="327"/>
      <c r="I45" s="327"/>
      <c r="J45" s="327"/>
      <c r="K45" s="364"/>
    </row>
    <row r="46" ht="18" customHeight="1" spans="1:11">
      <c r="A46" s="326"/>
      <c r="B46" s="327"/>
      <c r="C46" s="327"/>
      <c r="D46" s="327"/>
      <c r="E46" s="327"/>
      <c r="F46" s="327"/>
      <c r="G46" s="327"/>
      <c r="H46" s="327"/>
      <c r="I46" s="327"/>
      <c r="J46" s="327"/>
      <c r="K46" s="364"/>
    </row>
    <row r="47" ht="18" customHeight="1" spans="1:11">
      <c r="A47" s="314"/>
      <c r="B47" s="315"/>
      <c r="C47" s="315"/>
      <c r="D47" s="315"/>
      <c r="E47" s="315"/>
      <c r="F47" s="315"/>
      <c r="G47" s="315"/>
      <c r="H47" s="315"/>
      <c r="I47" s="315"/>
      <c r="J47" s="315"/>
      <c r="K47" s="357"/>
    </row>
    <row r="48" ht="21" customHeight="1" spans="1:11">
      <c r="A48" s="328" t="s">
        <v>139</v>
      </c>
      <c r="B48" s="329" t="s">
        <v>140</v>
      </c>
      <c r="C48" s="329"/>
      <c r="D48" s="330" t="s">
        <v>141</v>
      </c>
      <c r="E48" s="331" t="s">
        <v>142</v>
      </c>
      <c r="F48" s="330" t="s">
        <v>143</v>
      </c>
      <c r="G48" s="332">
        <v>45356</v>
      </c>
      <c r="H48" s="333" t="s">
        <v>144</v>
      </c>
      <c r="I48" s="333"/>
      <c r="J48" s="329" t="s">
        <v>145</v>
      </c>
      <c r="K48" s="365"/>
    </row>
    <row r="49" customHeight="1" spans="1:11">
      <c r="A49" s="334" t="s">
        <v>146</v>
      </c>
      <c r="B49" s="335"/>
      <c r="C49" s="335"/>
      <c r="D49" s="335"/>
      <c r="E49" s="335"/>
      <c r="F49" s="335"/>
      <c r="G49" s="335"/>
      <c r="H49" s="335"/>
      <c r="I49" s="335"/>
      <c r="J49" s="335"/>
      <c r="K49" s="366"/>
    </row>
    <row r="50" customHeight="1" spans="1:11">
      <c r="A50" s="336"/>
      <c r="B50" s="337"/>
      <c r="C50" s="337"/>
      <c r="D50" s="337"/>
      <c r="E50" s="337"/>
      <c r="F50" s="337"/>
      <c r="G50" s="337"/>
      <c r="H50" s="337"/>
      <c r="I50" s="337"/>
      <c r="J50" s="337"/>
      <c r="K50" s="367"/>
    </row>
    <row r="51" customHeight="1" spans="1:11">
      <c r="A51" s="338"/>
      <c r="B51" s="339"/>
      <c r="C51" s="339"/>
      <c r="D51" s="339"/>
      <c r="E51" s="339"/>
      <c r="F51" s="339"/>
      <c r="G51" s="339"/>
      <c r="H51" s="339"/>
      <c r="I51" s="339"/>
      <c r="J51" s="339"/>
      <c r="K51" s="368"/>
    </row>
    <row r="52" ht="21" customHeight="1" spans="1:11">
      <c r="A52" s="328" t="s">
        <v>139</v>
      </c>
      <c r="B52" s="329" t="s">
        <v>140</v>
      </c>
      <c r="C52" s="329"/>
      <c r="D52" s="330" t="s">
        <v>141</v>
      </c>
      <c r="E52" s="330"/>
      <c r="F52" s="330" t="s">
        <v>143</v>
      </c>
      <c r="G52" s="330"/>
      <c r="H52" s="333" t="s">
        <v>144</v>
      </c>
      <c r="I52" s="333"/>
      <c r="J52" s="369"/>
      <c r="K52" s="37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A2" sqref="A2:H22"/>
    </sheetView>
  </sheetViews>
  <sheetFormatPr defaultColWidth="9" defaultRowHeight="26" customHeight="1"/>
  <cols>
    <col min="1" max="1" width="17.875" style="106" customWidth="1"/>
    <col min="2" max="8" width="9.33333333333333" style="106" customWidth="1"/>
    <col min="9" max="9" width="1.33333333333333" style="106" customWidth="1"/>
    <col min="10" max="10" width="10.9" style="106" customWidth="1"/>
    <col min="11" max="11" width="11" style="106" customWidth="1"/>
    <col min="12" max="12" width="11.6" style="106" customWidth="1"/>
    <col min="13" max="13" width="11.7" style="106" customWidth="1"/>
    <col min="14" max="14" width="11.8" style="106" customWidth="1"/>
    <col min="15" max="15" width="13.4" style="106" customWidth="1"/>
    <col min="16" max="16" width="9.625" style="106" customWidth="1"/>
    <col min="17" max="16384" width="9" style="106"/>
  </cols>
  <sheetData>
    <row r="1" s="106" customFormat="1" ht="16" customHeight="1" spans="1:16">
      <c r="A1" s="242" t="s">
        <v>148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</row>
    <row r="2" s="106" customFormat="1" ht="16" customHeight="1" spans="1:16">
      <c r="A2" s="110" t="s">
        <v>62</v>
      </c>
      <c r="B2" s="111" t="s">
        <v>63</v>
      </c>
      <c r="C2" s="112"/>
      <c r="D2" s="113" t="s">
        <v>68</v>
      </c>
      <c r="E2" s="114" t="s">
        <v>69</v>
      </c>
      <c r="F2" s="114"/>
      <c r="G2" s="114"/>
      <c r="H2" s="114"/>
      <c r="I2" s="251"/>
      <c r="J2" s="252" t="s">
        <v>57</v>
      </c>
      <c r="K2" s="114" t="s">
        <v>58</v>
      </c>
      <c r="L2" s="114"/>
      <c r="M2" s="114"/>
      <c r="N2" s="114"/>
      <c r="O2" s="114"/>
      <c r="P2" s="253"/>
    </row>
    <row r="3" s="106" customFormat="1" ht="16" customHeight="1" spans="1:16">
      <c r="A3" s="115" t="s">
        <v>149</v>
      </c>
      <c r="B3" s="116" t="s">
        <v>150</v>
      </c>
      <c r="C3" s="116"/>
      <c r="D3" s="116"/>
      <c r="E3" s="116"/>
      <c r="F3" s="116"/>
      <c r="G3" s="116"/>
      <c r="H3" s="116"/>
      <c r="I3" s="254"/>
      <c r="J3" s="135" t="s">
        <v>151</v>
      </c>
      <c r="K3" s="135"/>
      <c r="L3" s="135"/>
      <c r="M3" s="135"/>
      <c r="N3" s="135"/>
      <c r="O3" s="135"/>
      <c r="P3" s="255"/>
    </row>
    <row r="4" s="106" customFormat="1" ht="16" customHeight="1" spans="1:16">
      <c r="A4" s="115"/>
      <c r="B4" s="117" t="s">
        <v>111</v>
      </c>
      <c r="C4" s="118" t="s">
        <v>112</v>
      </c>
      <c r="D4" s="119" t="s">
        <v>113</v>
      </c>
      <c r="E4" s="118" t="s">
        <v>114</v>
      </c>
      <c r="F4" s="118" t="s">
        <v>115</v>
      </c>
      <c r="G4" s="118" t="s">
        <v>116</v>
      </c>
      <c r="H4" s="118" t="s">
        <v>117</v>
      </c>
      <c r="I4" s="254"/>
      <c r="J4" s="138" t="s">
        <v>119</v>
      </c>
      <c r="K4" s="138" t="s">
        <v>121</v>
      </c>
      <c r="L4" s="138" t="s">
        <v>122</v>
      </c>
      <c r="M4" s="138" t="s">
        <v>120</v>
      </c>
      <c r="N4" s="138" t="s">
        <v>119</v>
      </c>
      <c r="O4" s="138" t="s">
        <v>119</v>
      </c>
      <c r="P4" s="138"/>
    </row>
    <row r="5" s="106" customFormat="1" ht="16" customHeight="1" spans="1:16">
      <c r="A5" s="115"/>
      <c r="B5" s="117" t="s">
        <v>152</v>
      </c>
      <c r="C5" s="118" t="s">
        <v>153</v>
      </c>
      <c r="D5" s="119" t="s">
        <v>154</v>
      </c>
      <c r="E5" s="118" t="s">
        <v>155</v>
      </c>
      <c r="F5" s="118" t="s">
        <v>156</v>
      </c>
      <c r="G5" s="118" t="s">
        <v>157</v>
      </c>
      <c r="H5" s="118" t="s">
        <v>158</v>
      </c>
      <c r="I5" s="254"/>
      <c r="J5" s="256" t="s">
        <v>203</v>
      </c>
      <c r="K5" s="147" t="s">
        <v>204</v>
      </c>
      <c r="L5" s="147" t="s">
        <v>205</v>
      </c>
      <c r="M5" s="147" t="s">
        <v>206</v>
      </c>
      <c r="N5" s="147" t="s">
        <v>207</v>
      </c>
      <c r="O5" s="147" t="s">
        <v>208</v>
      </c>
      <c r="P5" s="257"/>
    </row>
    <row r="6" s="106" customFormat="1" ht="16" customHeight="1" spans="1:16">
      <c r="A6" s="118" t="s">
        <v>160</v>
      </c>
      <c r="B6" s="120">
        <f>C6-1</f>
        <v>51</v>
      </c>
      <c r="C6" s="120">
        <f>D6-1</f>
        <v>52</v>
      </c>
      <c r="D6" s="121">
        <v>53</v>
      </c>
      <c r="E6" s="120">
        <f t="shared" ref="E6:H6" si="0">D6+1</f>
        <v>54</v>
      </c>
      <c r="F6" s="120">
        <f t="shared" si="0"/>
        <v>55</v>
      </c>
      <c r="G6" s="120">
        <f t="shared" si="0"/>
        <v>56</v>
      </c>
      <c r="H6" s="120">
        <f t="shared" si="0"/>
        <v>57</v>
      </c>
      <c r="I6" s="254"/>
      <c r="J6" s="144" t="s">
        <v>209</v>
      </c>
      <c r="K6" s="144" t="s">
        <v>210</v>
      </c>
      <c r="L6" s="144" t="s">
        <v>211</v>
      </c>
      <c r="M6" s="144" t="s">
        <v>212</v>
      </c>
      <c r="N6" s="144" t="s">
        <v>213</v>
      </c>
      <c r="O6" s="144" t="s">
        <v>214</v>
      </c>
      <c r="P6" s="144"/>
    </row>
    <row r="7" s="106" customFormat="1" ht="16" customHeight="1" spans="1:16">
      <c r="A7" s="118" t="s">
        <v>164</v>
      </c>
      <c r="B7" s="120">
        <f>C7-1.5</f>
        <v>-3</v>
      </c>
      <c r="C7" s="120">
        <f>D7-1.5</f>
        <v>-1.5</v>
      </c>
      <c r="D7" s="121">
        <v>0</v>
      </c>
      <c r="E7" s="120">
        <f>D7+0.8</f>
        <v>0.8</v>
      </c>
      <c r="F7" s="120">
        <f t="shared" ref="F7:H7" si="1">E7+1.5</f>
        <v>2.3</v>
      </c>
      <c r="G7" s="120">
        <f t="shared" si="1"/>
        <v>3.8</v>
      </c>
      <c r="H7" s="120">
        <f t="shared" si="1"/>
        <v>5.3</v>
      </c>
      <c r="I7" s="254"/>
      <c r="J7" s="144" t="s">
        <v>215</v>
      </c>
      <c r="K7" s="144" t="s">
        <v>216</v>
      </c>
      <c r="L7" s="144" t="s">
        <v>217</v>
      </c>
      <c r="M7" s="144" t="s">
        <v>211</v>
      </c>
      <c r="N7" s="144" t="s">
        <v>214</v>
      </c>
      <c r="O7" s="144" t="s">
        <v>218</v>
      </c>
      <c r="P7" s="144"/>
    </row>
    <row r="8" s="106" customFormat="1" ht="16" customHeight="1" spans="1:16">
      <c r="A8" s="118" t="s">
        <v>165</v>
      </c>
      <c r="B8" s="120">
        <f>C8-4</f>
        <v>74</v>
      </c>
      <c r="C8" s="120">
        <f>D8-4</f>
        <v>78</v>
      </c>
      <c r="D8" s="121" t="s">
        <v>166</v>
      </c>
      <c r="E8" s="120">
        <f t="shared" ref="E8:E10" si="2">D8+4</f>
        <v>86</v>
      </c>
      <c r="F8" s="120">
        <f>E8+5</f>
        <v>91</v>
      </c>
      <c r="G8" s="120">
        <f>F8+6</f>
        <v>97</v>
      </c>
      <c r="H8" s="120">
        <f>G8+6</f>
        <v>103</v>
      </c>
      <c r="I8" s="254"/>
      <c r="J8" s="144" t="s">
        <v>215</v>
      </c>
      <c r="K8" s="144" t="s">
        <v>219</v>
      </c>
      <c r="L8" s="144" t="s">
        <v>220</v>
      </c>
      <c r="M8" s="144" t="s">
        <v>211</v>
      </c>
      <c r="N8" s="144" t="s">
        <v>221</v>
      </c>
      <c r="O8" s="144" t="s">
        <v>221</v>
      </c>
      <c r="P8" s="144"/>
    </row>
    <row r="9" s="106" customFormat="1" ht="16" customHeight="1" spans="1:16">
      <c r="A9" s="118" t="s">
        <v>167</v>
      </c>
      <c r="B9" s="120">
        <f>C9-4</f>
        <v>88</v>
      </c>
      <c r="C9" s="120">
        <f>D9-4</f>
        <v>92</v>
      </c>
      <c r="D9" s="121" t="s">
        <v>168</v>
      </c>
      <c r="E9" s="120">
        <f t="shared" si="2"/>
        <v>100</v>
      </c>
      <c r="F9" s="120">
        <f>E9+5</f>
        <v>105</v>
      </c>
      <c r="G9" s="120">
        <f>F9+6</f>
        <v>111</v>
      </c>
      <c r="H9" s="120">
        <f>G9+6</f>
        <v>117</v>
      </c>
      <c r="I9" s="254"/>
      <c r="J9" s="144" t="s">
        <v>222</v>
      </c>
      <c r="K9" s="144" t="s">
        <v>223</v>
      </c>
      <c r="L9" s="144" t="s">
        <v>224</v>
      </c>
      <c r="M9" s="144" t="s">
        <v>225</v>
      </c>
      <c r="N9" s="144" t="s">
        <v>224</v>
      </c>
      <c r="O9" s="144" t="s">
        <v>224</v>
      </c>
      <c r="P9" s="144"/>
    </row>
    <row r="10" s="106" customFormat="1" ht="16" customHeight="1" spans="1:16">
      <c r="A10" s="118" t="s">
        <v>170</v>
      </c>
      <c r="B10" s="120">
        <f>C10-3.6</f>
        <v>104.8</v>
      </c>
      <c r="C10" s="120">
        <f>D10-3.6</f>
        <v>108.4</v>
      </c>
      <c r="D10" s="121" t="s">
        <v>171</v>
      </c>
      <c r="E10" s="120">
        <f t="shared" si="2"/>
        <v>116</v>
      </c>
      <c r="F10" s="120">
        <f t="shared" ref="F10:H10" si="3">E10+4</f>
        <v>120</v>
      </c>
      <c r="G10" s="120">
        <f t="shared" si="3"/>
        <v>124</v>
      </c>
      <c r="H10" s="120">
        <f t="shared" si="3"/>
        <v>128</v>
      </c>
      <c r="I10" s="254"/>
      <c r="J10" s="144" t="s">
        <v>226</v>
      </c>
      <c r="K10" s="144" t="s">
        <v>227</v>
      </c>
      <c r="L10" s="144" t="s">
        <v>222</v>
      </c>
      <c r="M10" s="144" t="s">
        <v>228</v>
      </c>
      <c r="N10" s="144" t="s">
        <v>229</v>
      </c>
      <c r="O10" s="144" t="s">
        <v>218</v>
      </c>
      <c r="P10" s="144"/>
    </row>
    <row r="11" s="106" customFormat="1" ht="16" customHeight="1" spans="1:16">
      <c r="A11" s="122" t="s">
        <v>172</v>
      </c>
      <c r="B11" s="120">
        <f>C11-2.3/2</f>
        <v>32.2</v>
      </c>
      <c r="C11" s="120">
        <f>D11-2.3/2</f>
        <v>33.35</v>
      </c>
      <c r="D11" s="121">
        <v>34.5</v>
      </c>
      <c r="E11" s="120">
        <f t="shared" ref="E11:H11" si="4">D11+2.6/2</f>
        <v>35.8</v>
      </c>
      <c r="F11" s="120">
        <f t="shared" si="4"/>
        <v>37.1</v>
      </c>
      <c r="G11" s="120">
        <f t="shared" si="4"/>
        <v>38.4</v>
      </c>
      <c r="H11" s="120">
        <f t="shared" si="4"/>
        <v>39.7</v>
      </c>
      <c r="I11" s="254"/>
      <c r="J11" s="144" t="s">
        <v>230</v>
      </c>
      <c r="K11" s="144" t="s">
        <v>231</v>
      </c>
      <c r="L11" s="144" t="s">
        <v>221</v>
      </c>
      <c r="M11" s="144" t="s">
        <v>232</v>
      </c>
      <c r="N11" s="144" t="s">
        <v>218</v>
      </c>
      <c r="O11" s="144" t="s">
        <v>232</v>
      </c>
      <c r="P11" s="144"/>
    </row>
    <row r="12" s="106" customFormat="1" ht="16" customHeight="1" spans="1:16">
      <c r="A12" s="122" t="s">
        <v>174</v>
      </c>
      <c r="B12" s="120">
        <f t="shared" ref="B12:B15" si="5">C12-0.7</f>
        <v>-1.4</v>
      </c>
      <c r="C12" s="120">
        <f>D12-0.7</f>
        <v>-0.7</v>
      </c>
      <c r="D12" s="121"/>
      <c r="E12" s="120">
        <f>D12+0.7</f>
        <v>0.7</v>
      </c>
      <c r="F12" s="120">
        <f t="shared" ref="F12:F15" si="6">E12+0.7</f>
        <v>1.4</v>
      </c>
      <c r="G12" s="120">
        <f>F12+0.9</f>
        <v>2.3</v>
      </c>
      <c r="H12" s="120">
        <f>G12+0.9</f>
        <v>3.2</v>
      </c>
      <c r="I12" s="254"/>
      <c r="J12" s="144" t="s">
        <v>220</v>
      </c>
      <c r="K12" s="144" t="s">
        <v>233</v>
      </c>
      <c r="L12" s="144" t="s">
        <v>234</v>
      </c>
      <c r="M12" s="144" t="s">
        <v>235</v>
      </c>
      <c r="N12" s="144" t="s">
        <v>236</v>
      </c>
      <c r="O12" s="144" t="s">
        <v>236</v>
      </c>
      <c r="P12" s="144"/>
    </row>
    <row r="13" s="106" customFormat="1" ht="16" customHeight="1" spans="1:16">
      <c r="A13" s="118" t="s">
        <v>176</v>
      </c>
      <c r="B13" s="120">
        <f t="shared" si="5"/>
        <v>27.6</v>
      </c>
      <c r="C13" s="120">
        <f>D13-0.7</f>
        <v>28.3</v>
      </c>
      <c r="D13" s="121">
        <v>29</v>
      </c>
      <c r="E13" s="120">
        <f>D13+0.7</f>
        <v>29.7</v>
      </c>
      <c r="F13" s="120">
        <f t="shared" si="6"/>
        <v>30.4</v>
      </c>
      <c r="G13" s="120">
        <f>F13+0.9</f>
        <v>31.3</v>
      </c>
      <c r="H13" s="120">
        <f>G13+0.9</f>
        <v>32.2</v>
      </c>
      <c r="I13" s="254"/>
      <c r="J13" s="144" t="s">
        <v>217</v>
      </c>
      <c r="K13" s="144" t="s">
        <v>216</v>
      </c>
      <c r="L13" s="144" t="s">
        <v>237</v>
      </c>
      <c r="M13" s="144" t="s">
        <v>220</v>
      </c>
      <c r="N13" s="144" t="s">
        <v>238</v>
      </c>
      <c r="O13" s="144" t="s">
        <v>238</v>
      </c>
      <c r="P13" s="144"/>
    </row>
    <row r="14" s="106" customFormat="1" ht="16" customHeight="1" spans="1:16">
      <c r="A14" s="118"/>
      <c r="B14" s="120">
        <f>C14-0.5</f>
        <v>-1</v>
      </c>
      <c r="C14" s="120">
        <f>D14-0.5</f>
        <v>-0.5</v>
      </c>
      <c r="D14" s="121"/>
      <c r="E14" s="120">
        <f>D14+0.5</f>
        <v>0.5</v>
      </c>
      <c r="F14" s="120">
        <f>E14+0.5</f>
        <v>1</v>
      </c>
      <c r="G14" s="120">
        <f>F14+0.7</f>
        <v>1.7</v>
      </c>
      <c r="H14" s="120">
        <f>G14+0.7</f>
        <v>2.4</v>
      </c>
      <c r="I14" s="254"/>
      <c r="J14" s="144" t="s">
        <v>239</v>
      </c>
      <c r="K14" s="144" t="s">
        <v>225</v>
      </c>
      <c r="L14" s="144" t="s">
        <v>225</v>
      </c>
      <c r="M14" s="144" t="s">
        <v>221</v>
      </c>
      <c r="N14" s="144" t="s">
        <v>221</v>
      </c>
      <c r="O14" s="144" t="s">
        <v>221</v>
      </c>
      <c r="P14" s="144"/>
    </row>
    <row r="15" s="106" customFormat="1" ht="16" customHeight="1" spans="1:16">
      <c r="A15" s="118" t="s">
        <v>179</v>
      </c>
      <c r="B15" s="120">
        <f t="shared" si="5"/>
        <v>28.7</v>
      </c>
      <c r="C15" s="120">
        <f>D15-0.6</f>
        <v>29.4</v>
      </c>
      <c r="D15" s="121">
        <v>30</v>
      </c>
      <c r="E15" s="120">
        <f>D15+0.6</f>
        <v>30.6</v>
      </c>
      <c r="F15" s="120">
        <f t="shared" si="6"/>
        <v>31.3</v>
      </c>
      <c r="G15" s="120">
        <f>F15+0.6</f>
        <v>31.9</v>
      </c>
      <c r="H15" s="120">
        <f>G15+0.7</f>
        <v>32.6</v>
      </c>
      <c r="I15" s="254"/>
      <c r="J15" s="144" t="s">
        <v>220</v>
      </c>
      <c r="K15" s="144" t="s">
        <v>220</v>
      </c>
      <c r="L15" s="144" t="s">
        <v>237</v>
      </c>
      <c r="M15" s="144" t="s">
        <v>220</v>
      </c>
      <c r="N15" s="144" t="s">
        <v>220</v>
      </c>
      <c r="O15" s="144" t="s">
        <v>221</v>
      </c>
      <c r="P15" s="144"/>
    </row>
    <row r="16" s="106" customFormat="1" ht="16" customHeight="1" spans="1:16">
      <c r="A16" s="118" t="s">
        <v>181</v>
      </c>
      <c r="B16" s="120">
        <f>C16-0.9</f>
        <v>41.2</v>
      </c>
      <c r="C16" s="120">
        <f>D16-0.9</f>
        <v>42.1</v>
      </c>
      <c r="D16" s="121">
        <v>43</v>
      </c>
      <c r="E16" s="120">
        <f t="shared" ref="E16:H16" si="7">D16+1.1</f>
        <v>44.1</v>
      </c>
      <c r="F16" s="120">
        <f t="shared" si="7"/>
        <v>45.2</v>
      </c>
      <c r="G16" s="120">
        <f t="shared" si="7"/>
        <v>46.3</v>
      </c>
      <c r="H16" s="120">
        <f t="shared" si="7"/>
        <v>47.4</v>
      </c>
      <c r="I16" s="254"/>
      <c r="J16" s="144" t="s">
        <v>220</v>
      </c>
      <c r="K16" s="144" t="s">
        <v>220</v>
      </c>
      <c r="L16" s="144" t="s">
        <v>220</v>
      </c>
      <c r="M16" s="144" t="s">
        <v>220</v>
      </c>
      <c r="N16" s="144" t="s">
        <v>220</v>
      </c>
      <c r="O16" s="144" t="s">
        <v>220</v>
      </c>
      <c r="P16" s="144"/>
    </row>
    <row r="17" s="106" customFormat="1" ht="16.5" spans="1:16">
      <c r="A17" s="118" t="s">
        <v>182</v>
      </c>
      <c r="B17" s="120">
        <f t="shared" ref="B17:B19" si="8">D17-0.5</f>
        <v>14</v>
      </c>
      <c r="C17" s="120">
        <f t="shared" ref="C17:H17" si="9">B17</f>
        <v>14</v>
      </c>
      <c r="D17" s="121">
        <v>14.5</v>
      </c>
      <c r="E17" s="120">
        <f t="shared" si="9"/>
        <v>14.5</v>
      </c>
      <c r="F17" s="120">
        <f t="shared" ref="F17:F19" si="10">D17+1.5</f>
        <v>16</v>
      </c>
      <c r="G17" s="120">
        <f t="shared" si="9"/>
        <v>16</v>
      </c>
      <c r="H17" s="120">
        <f t="shared" si="9"/>
        <v>16</v>
      </c>
      <c r="I17" s="254"/>
      <c r="J17" s="144" t="s">
        <v>240</v>
      </c>
      <c r="K17" s="144" t="s">
        <v>241</v>
      </c>
      <c r="L17" s="144" t="s">
        <v>242</v>
      </c>
      <c r="M17" s="144" t="s">
        <v>243</v>
      </c>
      <c r="N17" s="144" t="s">
        <v>244</v>
      </c>
      <c r="O17" s="144" t="s">
        <v>244</v>
      </c>
      <c r="P17" s="144"/>
    </row>
    <row r="18" s="106" customFormat="1" ht="16" customHeight="1" spans="1:16">
      <c r="A18" s="118" t="s">
        <v>183</v>
      </c>
      <c r="B18" s="120">
        <f t="shared" si="8"/>
        <v>17</v>
      </c>
      <c r="C18" s="120">
        <f t="shared" ref="C18:H18" si="11">B18</f>
        <v>17</v>
      </c>
      <c r="D18" s="121">
        <v>17.5</v>
      </c>
      <c r="E18" s="120">
        <f t="shared" si="11"/>
        <v>17.5</v>
      </c>
      <c r="F18" s="120">
        <f t="shared" si="10"/>
        <v>19</v>
      </c>
      <c r="G18" s="120">
        <f t="shared" si="11"/>
        <v>19</v>
      </c>
      <c r="H18" s="120">
        <f t="shared" si="11"/>
        <v>19</v>
      </c>
      <c r="I18" s="254"/>
      <c r="J18" s="144" t="s">
        <v>220</v>
      </c>
      <c r="K18" s="144" t="s">
        <v>220</v>
      </c>
      <c r="L18" s="144" t="s">
        <v>220</v>
      </c>
      <c r="M18" s="144" t="s">
        <v>220</v>
      </c>
      <c r="N18" s="144" t="s">
        <v>220</v>
      </c>
      <c r="O18" s="144" t="s">
        <v>221</v>
      </c>
      <c r="P18" s="144"/>
    </row>
    <row r="19" s="106" customFormat="1" ht="16" customHeight="1" spans="1:16">
      <c r="A19" s="118"/>
      <c r="B19" s="120">
        <f t="shared" si="8"/>
        <v>-0.5</v>
      </c>
      <c r="C19" s="120">
        <f t="shared" ref="C19:H19" si="12">B19</f>
        <v>-0.5</v>
      </c>
      <c r="D19" s="121"/>
      <c r="E19" s="120">
        <f t="shared" si="12"/>
        <v>0</v>
      </c>
      <c r="F19" s="120">
        <f t="shared" si="10"/>
        <v>1.5</v>
      </c>
      <c r="G19" s="120">
        <f t="shared" si="12"/>
        <v>1.5</v>
      </c>
      <c r="H19" s="120">
        <f t="shared" si="12"/>
        <v>1.5</v>
      </c>
      <c r="I19" s="254"/>
      <c r="J19" s="144" t="s">
        <v>228</v>
      </c>
      <c r="K19" s="144" t="s">
        <v>245</v>
      </c>
      <c r="L19" s="144" t="s">
        <v>216</v>
      </c>
      <c r="M19" s="144" t="s">
        <v>221</v>
      </c>
      <c r="N19" s="144" t="s">
        <v>224</v>
      </c>
      <c r="O19" s="144" t="s">
        <v>224</v>
      </c>
      <c r="P19" s="144"/>
    </row>
    <row r="20" s="106" customFormat="1" ht="15" customHeight="1" spans="1:16">
      <c r="A20" s="118" t="s">
        <v>184</v>
      </c>
      <c r="B20" s="120">
        <f>C20</f>
        <v>4</v>
      </c>
      <c r="C20" s="120">
        <f>D20</f>
        <v>4</v>
      </c>
      <c r="D20" s="121">
        <v>4</v>
      </c>
      <c r="E20" s="120">
        <f t="shared" ref="E20:H20" si="13">D20</f>
        <v>4</v>
      </c>
      <c r="F20" s="120">
        <f t="shared" si="13"/>
        <v>4</v>
      </c>
      <c r="G20" s="120">
        <f t="shared" si="13"/>
        <v>4</v>
      </c>
      <c r="H20" s="120">
        <f t="shared" si="13"/>
        <v>4</v>
      </c>
      <c r="I20" s="254"/>
      <c r="J20" s="144" t="s">
        <v>220</v>
      </c>
      <c r="K20" s="144" t="s">
        <v>220</v>
      </c>
      <c r="L20" s="144" t="s">
        <v>220</v>
      </c>
      <c r="M20" s="144" t="s">
        <v>220</v>
      </c>
      <c r="N20" s="144" t="s">
        <v>220</v>
      </c>
      <c r="O20" s="144" t="s">
        <v>220</v>
      </c>
      <c r="P20" s="144"/>
    </row>
    <row r="21" s="106" customFormat="1" ht="16" customHeight="1" spans="1:16">
      <c r="A21" s="118" t="s">
        <v>185</v>
      </c>
      <c r="B21" s="120"/>
      <c r="C21" s="120"/>
      <c r="D21" s="121">
        <v>20</v>
      </c>
      <c r="E21" s="120"/>
      <c r="F21" s="120"/>
      <c r="G21" s="120"/>
      <c r="H21" s="120"/>
      <c r="I21" s="254"/>
      <c r="J21" s="144"/>
      <c r="K21" s="144"/>
      <c r="L21" s="144"/>
      <c r="M21" s="144"/>
      <c r="N21" s="144"/>
      <c r="O21" s="144"/>
      <c r="P21" s="144"/>
    </row>
    <row r="22" s="106" customFormat="1" ht="16" customHeight="1" spans="1:16">
      <c r="A22" s="118" t="s">
        <v>186</v>
      </c>
      <c r="B22" s="120"/>
      <c r="C22" s="120"/>
      <c r="D22" s="121">
        <v>18</v>
      </c>
      <c r="E22" s="120"/>
      <c r="F22" s="120"/>
      <c r="G22" s="120"/>
      <c r="H22" s="120"/>
      <c r="I22" s="254"/>
      <c r="J22" s="144"/>
      <c r="K22" s="144"/>
      <c r="L22" s="144"/>
      <c r="M22" s="144"/>
      <c r="N22" s="144"/>
      <c r="O22" s="144"/>
      <c r="P22" s="144"/>
    </row>
    <row r="23" s="106" customFormat="1" ht="16" customHeight="1" spans="1:16">
      <c r="A23" s="244"/>
      <c r="B23" s="245"/>
      <c r="C23" s="245"/>
      <c r="D23" s="245"/>
      <c r="E23" s="246"/>
      <c r="F23" s="245"/>
      <c r="G23" s="245"/>
      <c r="H23" s="245"/>
      <c r="I23" s="254"/>
      <c r="J23" s="144"/>
      <c r="K23" s="144"/>
      <c r="L23" s="144"/>
      <c r="M23" s="144"/>
      <c r="N23" s="144"/>
      <c r="O23" s="144"/>
      <c r="P23" s="144"/>
    </row>
    <row r="24" s="106" customFormat="1" ht="16" customHeight="1" spans="1:16">
      <c r="A24" s="247"/>
      <c r="B24" s="248"/>
      <c r="C24" s="248"/>
      <c r="D24" s="249"/>
      <c r="E24" s="248"/>
      <c r="F24" s="248"/>
      <c r="G24" s="248"/>
      <c r="H24" s="250"/>
      <c r="I24" s="254"/>
      <c r="J24" s="144"/>
      <c r="K24" s="144"/>
      <c r="L24" s="144"/>
      <c r="M24" s="144"/>
      <c r="N24" s="144"/>
      <c r="O24" s="144"/>
      <c r="P24" s="144"/>
    </row>
    <row r="25" s="106" customFormat="1" ht="16" customHeight="1" spans="1:16">
      <c r="A25" s="126"/>
      <c r="B25" s="127"/>
      <c r="C25" s="127"/>
      <c r="D25" s="127"/>
      <c r="E25" s="127"/>
      <c r="F25" s="127"/>
      <c r="G25" s="127"/>
      <c r="H25" s="127"/>
      <c r="I25" s="254"/>
      <c r="J25" s="142"/>
      <c r="K25" s="144"/>
      <c r="L25" s="144"/>
      <c r="M25" s="144"/>
      <c r="N25" s="144"/>
      <c r="O25" s="144"/>
      <c r="P25" s="258"/>
    </row>
    <row r="26" s="106" customFormat="1" ht="14.25" spans="1:16">
      <c r="A26" s="151" t="s">
        <v>187</v>
      </c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</row>
    <row r="27" s="106" customFormat="1" ht="14.25" spans="1:16">
      <c r="A27" s="106" t="s">
        <v>188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</row>
    <row r="28" s="106" customFormat="1" ht="14.25" spans="1:15">
      <c r="A28" s="128"/>
      <c r="B28" s="128"/>
      <c r="C28" s="128"/>
      <c r="D28" s="128"/>
      <c r="E28" s="128"/>
      <c r="F28" s="128"/>
      <c r="G28" s="128"/>
      <c r="H28" s="128"/>
      <c r="I28" s="128"/>
      <c r="J28" s="151" t="s">
        <v>246</v>
      </c>
      <c r="K28" s="259">
        <v>45356</v>
      </c>
      <c r="L28" s="260"/>
      <c r="M28" s="151" t="s">
        <v>190</v>
      </c>
      <c r="N28" s="151"/>
      <c r="O28" s="151" t="s">
        <v>191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4" workbookViewId="0">
      <selection activeCell="A2" sqref="A2:H22"/>
    </sheetView>
  </sheetViews>
  <sheetFormatPr defaultColWidth="9" defaultRowHeight="26.1" customHeight="1"/>
  <cols>
    <col min="1" max="1" width="17.125" style="106" customWidth="1"/>
    <col min="2" max="7" width="9.375" style="106" customWidth="1"/>
    <col min="8" max="8" width="9.68333333333333" style="106" customWidth="1"/>
    <col min="9" max="9" width="1.86666666666667" style="106" customWidth="1"/>
    <col min="10" max="10" width="20.3083333333333" style="106" customWidth="1"/>
    <col min="11" max="11" width="19.0583333333333" style="107" customWidth="1"/>
    <col min="12" max="12" width="20" style="107" customWidth="1"/>
    <col min="13" max="13" width="17.9666666666667" style="107" customWidth="1"/>
    <col min="14" max="14" width="15.775" style="107" customWidth="1"/>
    <col min="15" max="15" width="16.4" style="107" customWidth="1"/>
    <col min="16" max="16" width="16.0916666666667" style="107" customWidth="1"/>
    <col min="17" max="17" width="16.375" style="107" customWidth="1"/>
    <col min="18" max="16384" width="9" style="106"/>
  </cols>
  <sheetData>
    <row r="1" s="106" customFormat="1" ht="30" customHeight="1" spans="1:17">
      <c r="A1" s="108" t="s">
        <v>148</v>
      </c>
      <c r="B1" s="109"/>
      <c r="C1" s="109"/>
      <c r="D1" s="109"/>
      <c r="E1" s="109"/>
      <c r="F1" s="109"/>
      <c r="G1" s="109"/>
      <c r="H1" s="109"/>
      <c r="I1" s="109"/>
      <c r="J1" s="109"/>
      <c r="K1" s="129"/>
      <c r="L1" s="129"/>
      <c r="M1" s="129"/>
      <c r="N1" s="129"/>
      <c r="O1" s="129"/>
      <c r="P1" s="129"/>
      <c r="Q1" s="129"/>
    </row>
    <row r="2" s="106" customFormat="1" ht="29.1" customHeight="1" spans="1:17">
      <c r="A2" s="110" t="s">
        <v>62</v>
      </c>
      <c r="B2" s="111" t="s">
        <v>63</v>
      </c>
      <c r="C2" s="112"/>
      <c r="D2" s="113" t="s">
        <v>68</v>
      </c>
      <c r="E2" s="114" t="s">
        <v>69</v>
      </c>
      <c r="F2" s="114"/>
      <c r="G2" s="114"/>
      <c r="H2" s="114"/>
      <c r="I2" s="130"/>
      <c r="J2" s="131" t="s">
        <v>57</v>
      </c>
      <c r="K2" s="132" t="s">
        <v>247</v>
      </c>
      <c r="L2" s="132"/>
      <c r="M2" s="132"/>
      <c r="N2" s="132"/>
      <c r="O2" s="133"/>
      <c r="P2" s="133"/>
      <c r="Q2" s="153"/>
    </row>
    <row r="3" s="106" customFormat="1" ht="29.1" customHeight="1" spans="1:17">
      <c r="A3" s="115" t="s">
        <v>149</v>
      </c>
      <c r="B3" s="116" t="s">
        <v>150</v>
      </c>
      <c r="C3" s="116"/>
      <c r="D3" s="116"/>
      <c r="E3" s="116"/>
      <c r="F3" s="116"/>
      <c r="G3" s="116"/>
      <c r="H3" s="116"/>
      <c r="I3" s="134"/>
      <c r="J3" s="135" t="s">
        <v>151</v>
      </c>
      <c r="K3" s="136"/>
      <c r="L3" s="136"/>
      <c r="M3" s="136"/>
      <c r="N3" s="136"/>
      <c r="O3" s="137"/>
      <c r="P3" s="137"/>
      <c r="Q3" s="154"/>
    </row>
    <row r="4" s="106" customFormat="1" ht="29.1" customHeight="1" spans="1:17">
      <c r="A4" s="115"/>
      <c r="B4" s="117" t="s">
        <v>111</v>
      </c>
      <c r="C4" s="118" t="s">
        <v>112</v>
      </c>
      <c r="D4" s="119" t="s">
        <v>113</v>
      </c>
      <c r="E4" s="118" t="s">
        <v>114</v>
      </c>
      <c r="F4" s="118" t="s">
        <v>115</v>
      </c>
      <c r="G4" s="118" t="s">
        <v>116</v>
      </c>
      <c r="H4" s="118" t="s">
        <v>117</v>
      </c>
      <c r="I4" s="134"/>
      <c r="J4" s="138"/>
      <c r="K4" s="139" t="s">
        <v>111</v>
      </c>
      <c r="L4" s="139" t="s">
        <v>112</v>
      </c>
      <c r="M4" s="140" t="s">
        <v>113</v>
      </c>
      <c r="N4" s="139" t="s">
        <v>114</v>
      </c>
      <c r="O4" s="241" t="s">
        <v>115</v>
      </c>
      <c r="P4" s="118" t="s">
        <v>116</v>
      </c>
      <c r="Q4" s="155"/>
    </row>
    <row r="5" s="106" customFormat="1" ht="29.1" customHeight="1" spans="1:17">
      <c r="A5" s="115"/>
      <c r="B5" s="117" t="s">
        <v>152</v>
      </c>
      <c r="C5" s="118" t="s">
        <v>153</v>
      </c>
      <c r="D5" s="119" t="s">
        <v>154</v>
      </c>
      <c r="E5" s="118" t="s">
        <v>155</v>
      </c>
      <c r="F5" s="118" t="s">
        <v>156</v>
      </c>
      <c r="G5" s="118" t="s">
        <v>157</v>
      </c>
      <c r="H5" s="118" t="s">
        <v>158</v>
      </c>
      <c r="I5" s="134"/>
      <c r="J5" s="138"/>
      <c r="K5" s="141" t="s">
        <v>248</v>
      </c>
      <c r="L5" s="141" t="s">
        <v>249</v>
      </c>
      <c r="M5" s="141" t="s">
        <v>250</v>
      </c>
      <c r="N5" s="141" t="s">
        <v>251</v>
      </c>
      <c r="O5" s="241" t="s">
        <v>252</v>
      </c>
      <c r="P5" s="118" t="s">
        <v>157</v>
      </c>
      <c r="Q5" s="141"/>
    </row>
    <row r="6" s="106" customFormat="1" ht="29.1" customHeight="1" spans="1:17">
      <c r="A6" s="118" t="s">
        <v>160</v>
      </c>
      <c r="B6" s="120">
        <f>C6-1</f>
        <v>51</v>
      </c>
      <c r="C6" s="120">
        <f>D6-1</f>
        <v>52</v>
      </c>
      <c r="D6" s="121">
        <v>53</v>
      </c>
      <c r="E6" s="120">
        <f t="shared" ref="E6:H6" si="0">D6+1</f>
        <v>54</v>
      </c>
      <c r="F6" s="120">
        <f t="shared" si="0"/>
        <v>55</v>
      </c>
      <c r="G6" s="120">
        <f t="shared" si="0"/>
        <v>56</v>
      </c>
      <c r="H6" s="120">
        <f t="shared" si="0"/>
        <v>57</v>
      </c>
      <c r="I6" s="134"/>
      <c r="J6" s="118" t="s">
        <v>160</v>
      </c>
      <c r="K6" s="142" t="s">
        <v>253</v>
      </c>
      <c r="L6" s="142" t="s">
        <v>253</v>
      </c>
      <c r="M6" s="142" t="s">
        <v>254</v>
      </c>
      <c r="N6" s="142" t="s">
        <v>253</v>
      </c>
      <c r="O6" s="142" t="s">
        <v>253</v>
      </c>
      <c r="P6" s="142" t="s">
        <v>253</v>
      </c>
      <c r="Q6" s="142"/>
    </row>
    <row r="7" s="106" customFormat="1" ht="29.1" customHeight="1" spans="1:17">
      <c r="A7" s="118" t="s">
        <v>164</v>
      </c>
      <c r="B7" s="120">
        <f>C7-1.5</f>
        <v>-3</v>
      </c>
      <c r="C7" s="120">
        <f>D7-1.5</f>
        <v>-1.5</v>
      </c>
      <c r="D7" s="121">
        <v>0</v>
      </c>
      <c r="E7" s="120">
        <f>D7+0.8</f>
        <v>0.8</v>
      </c>
      <c r="F7" s="120">
        <f t="shared" ref="F7:H7" si="1">E7+1.5</f>
        <v>2.3</v>
      </c>
      <c r="G7" s="120">
        <f t="shared" si="1"/>
        <v>3.8</v>
      </c>
      <c r="H7" s="120">
        <f t="shared" si="1"/>
        <v>5.3</v>
      </c>
      <c r="I7" s="134"/>
      <c r="J7" s="118" t="s">
        <v>164</v>
      </c>
      <c r="K7" s="145" t="s">
        <v>255</v>
      </c>
      <c r="L7" s="142" t="s">
        <v>253</v>
      </c>
      <c r="M7" s="142" t="s">
        <v>253</v>
      </c>
      <c r="N7" s="142" t="s">
        <v>253</v>
      </c>
      <c r="O7" s="142" t="s">
        <v>253</v>
      </c>
      <c r="P7" s="142" t="s">
        <v>253</v>
      </c>
      <c r="Q7" s="142"/>
    </row>
    <row r="8" s="106" customFormat="1" ht="29.1" customHeight="1" spans="1:17">
      <c r="A8" s="118" t="s">
        <v>165</v>
      </c>
      <c r="B8" s="120">
        <f>C8-4</f>
        <v>74</v>
      </c>
      <c r="C8" s="120">
        <f>D8-4</f>
        <v>78</v>
      </c>
      <c r="D8" s="121" t="s">
        <v>166</v>
      </c>
      <c r="E8" s="120">
        <f t="shared" ref="E8:E10" si="2">D8+4</f>
        <v>86</v>
      </c>
      <c r="F8" s="120">
        <f>E8+5</f>
        <v>91</v>
      </c>
      <c r="G8" s="120">
        <f>F8+6</f>
        <v>97</v>
      </c>
      <c r="H8" s="120">
        <f>G8+6</f>
        <v>103</v>
      </c>
      <c r="I8" s="134"/>
      <c r="J8" s="118" t="s">
        <v>165</v>
      </c>
      <c r="K8" s="142" t="s">
        <v>253</v>
      </c>
      <c r="L8" s="142" t="s">
        <v>253</v>
      </c>
      <c r="M8" s="142" t="s">
        <v>253</v>
      </c>
      <c r="N8" s="142" t="s">
        <v>254</v>
      </c>
      <c r="O8" s="144" t="s">
        <v>256</v>
      </c>
      <c r="P8" s="142" t="s">
        <v>253</v>
      </c>
      <c r="Q8" s="144"/>
    </row>
    <row r="9" s="106" customFormat="1" ht="29.1" customHeight="1" spans="1:17">
      <c r="A9" s="118" t="s">
        <v>167</v>
      </c>
      <c r="B9" s="120">
        <f>C9-4</f>
        <v>88</v>
      </c>
      <c r="C9" s="120">
        <f>D9-4</f>
        <v>92</v>
      </c>
      <c r="D9" s="121" t="s">
        <v>168</v>
      </c>
      <c r="E9" s="120">
        <f t="shared" si="2"/>
        <v>100</v>
      </c>
      <c r="F9" s="120">
        <f>E9+5</f>
        <v>105</v>
      </c>
      <c r="G9" s="120">
        <f>F9+6</f>
        <v>111</v>
      </c>
      <c r="H9" s="120">
        <f>G9+6</f>
        <v>117</v>
      </c>
      <c r="I9" s="134"/>
      <c r="J9" s="118" t="s">
        <v>167</v>
      </c>
      <c r="K9" s="144" t="s">
        <v>256</v>
      </c>
      <c r="L9" s="142" t="s">
        <v>253</v>
      </c>
      <c r="M9" s="144" t="s">
        <v>256</v>
      </c>
      <c r="N9" s="142" t="s">
        <v>253</v>
      </c>
      <c r="O9" s="142" t="s">
        <v>257</v>
      </c>
      <c r="P9" s="142" t="s">
        <v>253</v>
      </c>
      <c r="Q9" s="142"/>
    </row>
    <row r="10" s="106" customFormat="1" ht="29.1" customHeight="1" spans="1:17">
      <c r="A10" s="118" t="s">
        <v>170</v>
      </c>
      <c r="B10" s="120">
        <f>C10-3.6</f>
        <v>104.8</v>
      </c>
      <c r="C10" s="120">
        <f>D10-3.6</f>
        <v>108.4</v>
      </c>
      <c r="D10" s="121" t="s">
        <v>171</v>
      </c>
      <c r="E10" s="120">
        <f t="shared" si="2"/>
        <v>116</v>
      </c>
      <c r="F10" s="120">
        <f t="shared" ref="F10:H10" si="3">E10+4</f>
        <v>120</v>
      </c>
      <c r="G10" s="120">
        <f t="shared" si="3"/>
        <v>124</v>
      </c>
      <c r="H10" s="120">
        <f t="shared" si="3"/>
        <v>128</v>
      </c>
      <c r="I10" s="134"/>
      <c r="J10" s="118" t="s">
        <v>170</v>
      </c>
      <c r="K10" s="142" t="s">
        <v>253</v>
      </c>
      <c r="L10" s="145" t="s">
        <v>258</v>
      </c>
      <c r="M10" s="142" t="s">
        <v>257</v>
      </c>
      <c r="N10" s="142" t="s">
        <v>253</v>
      </c>
      <c r="O10" s="142" t="s">
        <v>253</v>
      </c>
      <c r="P10" s="142" t="s">
        <v>253</v>
      </c>
      <c r="Q10" s="144"/>
    </row>
    <row r="11" s="106" customFormat="1" ht="29.1" customHeight="1" spans="1:17">
      <c r="A11" s="122" t="s">
        <v>172</v>
      </c>
      <c r="B11" s="120">
        <f>C11-2.3/2</f>
        <v>32.2</v>
      </c>
      <c r="C11" s="120">
        <f>D11-2.3/2</f>
        <v>33.35</v>
      </c>
      <c r="D11" s="121">
        <v>34.5</v>
      </c>
      <c r="E11" s="120">
        <f t="shared" ref="E11:H11" si="4">D11+2.6/2</f>
        <v>35.8</v>
      </c>
      <c r="F11" s="120">
        <f t="shared" si="4"/>
        <v>37.1</v>
      </c>
      <c r="G11" s="120">
        <f t="shared" si="4"/>
        <v>38.4</v>
      </c>
      <c r="H11" s="120">
        <f t="shared" si="4"/>
        <v>39.7</v>
      </c>
      <c r="I11" s="134"/>
      <c r="J11" s="122" t="s">
        <v>172</v>
      </c>
      <c r="K11" s="144" t="s">
        <v>259</v>
      </c>
      <c r="L11" s="142" t="s">
        <v>253</v>
      </c>
      <c r="M11" s="142" t="s">
        <v>253</v>
      </c>
      <c r="N11" s="142" t="s">
        <v>253</v>
      </c>
      <c r="O11" s="144" t="s">
        <v>260</v>
      </c>
      <c r="P11" s="142" t="s">
        <v>253</v>
      </c>
      <c r="Q11" s="144"/>
    </row>
    <row r="12" s="106" customFormat="1" ht="29.1" customHeight="1" spans="1:17">
      <c r="A12" s="122" t="s">
        <v>174</v>
      </c>
      <c r="B12" s="120">
        <f t="shared" ref="B12:B15" si="5">C12-0.7</f>
        <v>-1.4</v>
      </c>
      <c r="C12" s="120">
        <f>D12-0.7</f>
        <v>-0.7</v>
      </c>
      <c r="D12" s="121"/>
      <c r="E12" s="120">
        <f>D12+0.7</f>
        <v>0.7</v>
      </c>
      <c r="F12" s="120">
        <f t="shared" ref="F12:F15" si="6">E12+0.7</f>
        <v>1.4</v>
      </c>
      <c r="G12" s="120">
        <f>F12+0.9</f>
        <v>2.3</v>
      </c>
      <c r="H12" s="120">
        <f>G12+0.9</f>
        <v>3.2</v>
      </c>
      <c r="I12" s="134"/>
      <c r="J12" s="122" t="s">
        <v>174</v>
      </c>
      <c r="K12" s="142" t="s">
        <v>253</v>
      </c>
      <c r="L12" s="142" t="s">
        <v>253</v>
      </c>
      <c r="M12" s="144" t="s">
        <v>261</v>
      </c>
      <c r="N12" s="145" t="s">
        <v>262</v>
      </c>
      <c r="O12" s="142" t="s">
        <v>253</v>
      </c>
      <c r="P12" s="144" t="s">
        <v>263</v>
      </c>
      <c r="Q12" s="144"/>
    </row>
    <row r="13" s="106" customFormat="1" ht="29.1" customHeight="1" spans="1:17">
      <c r="A13" s="118" t="s">
        <v>176</v>
      </c>
      <c r="B13" s="120">
        <f t="shared" si="5"/>
        <v>27.6</v>
      </c>
      <c r="C13" s="120">
        <f>D13-0.7</f>
        <v>28.3</v>
      </c>
      <c r="D13" s="121">
        <v>29</v>
      </c>
      <c r="E13" s="120">
        <f>D13+0.7</f>
        <v>29.7</v>
      </c>
      <c r="F13" s="120">
        <f t="shared" si="6"/>
        <v>30.4</v>
      </c>
      <c r="G13" s="120">
        <f>F13+0.9</f>
        <v>31.3</v>
      </c>
      <c r="H13" s="120">
        <f>G13+0.9</f>
        <v>32.2</v>
      </c>
      <c r="I13" s="134"/>
      <c r="J13" s="118" t="s">
        <v>176</v>
      </c>
      <c r="K13" s="142" t="s">
        <v>253</v>
      </c>
      <c r="L13" s="145" t="s">
        <v>264</v>
      </c>
      <c r="M13" s="142" t="s">
        <v>253</v>
      </c>
      <c r="N13" s="142" t="s">
        <v>253</v>
      </c>
      <c r="O13" s="142" t="s">
        <v>253</v>
      </c>
      <c r="P13" s="144" t="s">
        <v>260</v>
      </c>
      <c r="Q13" s="144"/>
    </row>
    <row r="14" s="106" customFormat="1" ht="29.1" customHeight="1" spans="1:17">
      <c r="A14" s="118"/>
      <c r="B14" s="120">
        <f>C14-0.5</f>
        <v>-1</v>
      </c>
      <c r="C14" s="120">
        <f>D14-0.5</f>
        <v>-0.5</v>
      </c>
      <c r="D14" s="121"/>
      <c r="E14" s="120">
        <f>D14+0.5</f>
        <v>0.5</v>
      </c>
      <c r="F14" s="120">
        <f>E14+0.5</f>
        <v>1</v>
      </c>
      <c r="G14" s="120">
        <f>F14+0.7</f>
        <v>1.7</v>
      </c>
      <c r="H14" s="120">
        <f>G14+0.7</f>
        <v>2.4</v>
      </c>
      <c r="I14" s="134"/>
      <c r="J14" s="118"/>
      <c r="K14" s="144" t="s">
        <v>263</v>
      </c>
      <c r="L14" s="142" t="s">
        <v>253</v>
      </c>
      <c r="M14" s="144" t="s">
        <v>263</v>
      </c>
      <c r="N14" s="142" t="s">
        <v>253</v>
      </c>
      <c r="O14" s="144" t="s">
        <v>260</v>
      </c>
      <c r="P14" s="142" t="s">
        <v>253</v>
      </c>
      <c r="Q14" s="144"/>
    </row>
    <row r="15" s="106" customFormat="1" ht="29.1" customHeight="1" spans="1:17">
      <c r="A15" s="118" t="s">
        <v>179</v>
      </c>
      <c r="B15" s="120">
        <f t="shared" si="5"/>
        <v>28.7</v>
      </c>
      <c r="C15" s="120">
        <f>D15-0.6</f>
        <v>29.4</v>
      </c>
      <c r="D15" s="121">
        <v>30</v>
      </c>
      <c r="E15" s="120">
        <f>D15+0.6</f>
        <v>30.6</v>
      </c>
      <c r="F15" s="120">
        <f t="shared" si="6"/>
        <v>31.3</v>
      </c>
      <c r="G15" s="120">
        <f>F15+0.6</f>
        <v>31.9</v>
      </c>
      <c r="H15" s="120">
        <f>G15+0.7</f>
        <v>32.6</v>
      </c>
      <c r="I15" s="134"/>
      <c r="J15" s="118" t="s">
        <v>179</v>
      </c>
      <c r="K15" s="142" t="s">
        <v>253</v>
      </c>
      <c r="L15" s="142" t="s">
        <v>253</v>
      </c>
      <c r="M15" s="142" t="s">
        <v>253</v>
      </c>
      <c r="N15" s="142" t="s">
        <v>253</v>
      </c>
      <c r="O15" s="142" t="s">
        <v>253</v>
      </c>
      <c r="P15" s="142" t="s">
        <v>253</v>
      </c>
      <c r="Q15" s="144"/>
    </row>
    <row r="16" s="106" customFormat="1" ht="29.1" customHeight="1" spans="1:17">
      <c r="A16" s="118" t="s">
        <v>181</v>
      </c>
      <c r="B16" s="120">
        <f>C16-0.9</f>
        <v>41.2</v>
      </c>
      <c r="C16" s="120">
        <f>D16-0.9</f>
        <v>42.1</v>
      </c>
      <c r="D16" s="121">
        <v>43</v>
      </c>
      <c r="E16" s="120">
        <f t="shared" ref="E16:H16" si="7">D16+1.1</f>
        <v>44.1</v>
      </c>
      <c r="F16" s="120">
        <f t="shared" si="7"/>
        <v>45.2</v>
      </c>
      <c r="G16" s="120">
        <f t="shared" si="7"/>
        <v>46.3</v>
      </c>
      <c r="H16" s="120">
        <f t="shared" si="7"/>
        <v>47.4</v>
      </c>
      <c r="I16" s="134"/>
      <c r="J16" s="118" t="s">
        <v>181</v>
      </c>
      <c r="K16" s="144" t="s">
        <v>260</v>
      </c>
      <c r="L16" s="145" t="s">
        <v>255</v>
      </c>
      <c r="M16" s="144" t="s">
        <v>260</v>
      </c>
      <c r="N16" s="142" t="s">
        <v>253</v>
      </c>
      <c r="O16" s="145" t="s">
        <v>255</v>
      </c>
      <c r="P16" s="142" t="s">
        <v>253</v>
      </c>
      <c r="Q16" s="144"/>
    </row>
    <row r="17" s="106" customFormat="1" ht="29.1" customHeight="1" spans="1:17">
      <c r="A17" s="118" t="s">
        <v>182</v>
      </c>
      <c r="B17" s="120">
        <f t="shared" ref="B17:B19" si="8">D17-0.5</f>
        <v>14</v>
      </c>
      <c r="C17" s="120">
        <f t="shared" ref="C17:H17" si="9">B17</f>
        <v>14</v>
      </c>
      <c r="D17" s="121">
        <v>14.5</v>
      </c>
      <c r="E17" s="120">
        <f t="shared" si="9"/>
        <v>14.5</v>
      </c>
      <c r="F17" s="120">
        <f t="shared" ref="F17:F19" si="10">D17+1.5</f>
        <v>16</v>
      </c>
      <c r="G17" s="120">
        <f t="shared" si="9"/>
        <v>16</v>
      </c>
      <c r="H17" s="120">
        <f t="shared" si="9"/>
        <v>16</v>
      </c>
      <c r="I17" s="134"/>
      <c r="J17" s="118" t="s">
        <v>182</v>
      </c>
      <c r="K17" s="142" t="s">
        <v>253</v>
      </c>
      <c r="L17" s="143" t="s">
        <v>258</v>
      </c>
      <c r="M17" s="142" t="s">
        <v>253</v>
      </c>
      <c r="N17" s="143" t="s">
        <v>258</v>
      </c>
      <c r="O17" s="142" t="s">
        <v>253</v>
      </c>
      <c r="P17" s="142" t="s">
        <v>254</v>
      </c>
      <c r="Q17" s="144"/>
    </row>
    <row r="18" s="106" customFormat="1" ht="29.1" customHeight="1" spans="1:17">
      <c r="A18" s="118" t="s">
        <v>183</v>
      </c>
      <c r="B18" s="120">
        <f t="shared" si="8"/>
        <v>17</v>
      </c>
      <c r="C18" s="120">
        <f t="shared" ref="C18:H18" si="11">B18</f>
        <v>17</v>
      </c>
      <c r="D18" s="121">
        <v>17.5</v>
      </c>
      <c r="E18" s="120">
        <f t="shared" si="11"/>
        <v>17.5</v>
      </c>
      <c r="F18" s="120">
        <f t="shared" si="10"/>
        <v>19</v>
      </c>
      <c r="G18" s="120">
        <f t="shared" si="11"/>
        <v>19</v>
      </c>
      <c r="H18" s="120">
        <f t="shared" si="11"/>
        <v>19</v>
      </c>
      <c r="I18" s="134"/>
      <c r="J18" s="118" t="s">
        <v>183</v>
      </c>
      <c r="K18" s="142" t="s">
        <v>253</v>
      </c>
      <c r="L18" s="142" t="s">
        <v>253</v>
      </c>
      <c r="M18" s="142" t="s">
        <v>253</v>
      </c>
      <c r="N18" s="142" t="s">
        <v>253</v>
      </c>
      <c r="O18" s="142" t="s">
        <v>253</v>
      </c>
      <c r="P18" s="142" t="s">
        <v>253</v>
      </c>
      <c r="Q18" s="144"/>
    </row>
    <row r="19" s="106" customFormat="1" ht="29.1" customHeight="1" spans="1:17">
      <c r="A19" s="118"/>
      <c r="B19" s="120">
        <f t="shared" si="8"/>
        <v>-0.5</v>
      </c>
      <c r="C19" s="120">
        <f t="shared" ref="C19:H19" si="12">B19</f>
        <v>-0.5</v>
      </c>
      <c r="D19" s="121"/>
      <c r="E19" s="120">
        <f t="shared" si="12"/>
        <v>0</v>
      </c>
      <c r="F19" s="120">
        <f t="shared" si="10"/>
        <v>1.5</v>
      </c>
      <c r="G19" s="120">
        <f t="shared" si="12"/>
        <v>1.5</v>
      </c>
      <c r="H19" s="120">
        <f t="shared" si="12"/>
        <v>1.5</v>
      </c>
      <c r="I19" s="146"/>
      <c r="J19" s="118"/>
      <c r="K19" s="142" t="s">
        <v>253</v>
      </c>
      <c r="L19" s="142" t="s">
        <v>253</v>
      </c>
      <c r="M19" s="142" t="s">
        <v>253</v>
      </c>
      <c r="N19" s="142" t="s">
        <v>254</v>
      </c>
      <c r="O19" s="142" t="s">
        <v>253</v>
      </c>
      <c r="P19" s="142" t="s">
        <v>253</v>
      </c>
      <c r="Q19" s="144"/>
    </row>
    <row r="20" s="106" customFormat="1" ht="29.1" customHeight="1" spans="1:17">
      <c r="A20" s="118" t="s">
        <v>184</v>
      </c>
      <c r="B20" s="120">
        <f>C20</f>
        <v>4</v>
      </c>
      <c r="C20" s="120">
        <f>D20</f>
        <v>4</v>
      </c>
      <c r="D20" s="121">
        <v>4</v>
      </c>
      <c r="E20" s="120">
        <f t="shared" ref="E20:H20" si="13">D20</f>
        <v>4</v>
      </c>
      <c r="F20" s="120">
        <f t="shared" si="13"/>
        <v>4</v>
      </c>
      <c r="G20" s="120">
        <f t="shared" si="13"/>
        <v>4</v>
      </c>
      <c r="H20" s="120">
        <f t="shared" si="13"/>
        <v>4</v>
      </c>
      <c r="I20" s="146"/>
      <c r="J20" s="118" t="s">
        <v>184</v>
      </c>
      <c r="K20" s="144" t="s">
        <v>256</v>
      </c>
      <c r="L20" s="142" t="s">
        <v>253</v>
      </c>
      <c r="M20" s="144" t="s">
        <v>256</v>
      </c>
      <c r="N20" s="142" t="s">
        <v>253</v>
      </c>
      <c r="O20" s="142" t="s">
        <v>253</v>
      </c>
      <c r="P20" s="142" t="s">
        <v>253</v>
      </c>
      <c r="Q20" s="144"/>
    </row>
    <row r="21" s="106" customFormat="1" ht="29.1" customHeight="1" spans="1:17">
      <c r="A21" s="118" t="s">
        <v>185</v>
      </c>
      <c r="B21" s="120"/>
      <c r="C21" s="120"/>
      <c r="D21" s="121">
        <v>20</v>
      </c>
      <c r="E21" s="120"/>
      <c r="F21" s="120"/>
      <c r="G21" s="120"/>
      <c r="H21" s="120"/>
      <c r="I21" s="146"/>
      <c r="J21" s="118" t="s">
        <v>185</v>
      </c>
      <c r="K21" s="142" t="s">
        <v>253</v>
      </c>
      <c r="L21" s="142" t="s">
        <v>253</v>
      </c>
      <c r="M21" s="142" t="s">
        <v>253</v>
      </c>
      <c r="N21" s="142" t="s">
        <v>253</v>
      </c>
      <c r="O21" s="142" t="s">
        <v>253</v>
      </c>
      <c r="P21" s="142" t="s">
        <v>253</v>
      </c>
      <c r="Q21" s="144"/>
    </row>
    <row r="22" s="106" customFormat="1" ht="29.1" customHeight="1" spans="1:17">
      <c r="A22" s="118" t="s">
        <v>186</v>
      </c>
      <c r="B22" s="120"/>
      <c r="C22" s="120"/>
      <c r="D22" s="121">
        <v>18</v>
      </c>
      <c r="E22" s="120"/>
      <c r="F22" s="120"/>
      <c r="G22" s="120"/>
      <c r="H22" s="120"/>
      <c r="I22" s="146"/>
      <c r="J22" s="118" t="s">
        <v>186</v>
      </c>
      <c r="K22" s="142" t="s">
        <v>253</v>
      </c>
      <c r="L22" s="142" t="s">
        <v>253</v>
      </c>
      <c r="M22" s="142" t="s">
        <v>253</v>
      </c>
      <c r="N22" s="142" t="s">
        <v>253</v>
      </c>
      <c r="O22" s="142" t="s">
        <v>253</v>
      </c>
      <c r="P22" s="142" t="s">
        <v>253</v>
      </c>
      <c r="Q22" s="144"/>
    </row>
    <row r="23" s="106" customFormat="1" ht="29.1" customHeight="1" spans="1:17">
      <c r="A23" s="123"/>
      <c r="B23" s="124"/>
      <c r="C23" s="124"/>
      <c r="D23" s="125"/>
      <c r="E23" s="124"/>
      <c r="F23" s="124"/>
      <c r="G23" s="124"/>
      <c r="H23" s="124"/>
      <c r="I23" s="146"/>
      <c r="J23" s="147"/>
      <c r="K23" s="142"/>
      <c r="L23" s="142"/>
      <c r="M23" s="144"/>
      <c r="N23" s="142"/>
      <c r="O23" s="144"/>
      <c r="P23" s="142"/>
      <c r="Q23" s="155"/>
    </row>
    <row r="24" s="106" customFormat="1" ht="16.5" spans="1:17">
      <c r="A24" s="126"/>
      <c r="B24" s="127"/>
      <c r="C24" s="127"/>
      <c r="D24" s="127"/>
      <c r="E24" s="127"/>
      <c r="F24" s="127"/>
      <c r="G24" s="127"/>
      <c r="H24" s="127"/>
      <c r="I24" s="148"/>
      <c r="J24" s="149"/>
      <c r="K24" s="150"/>
      <c r="L24" s="150"/>
      <c r="M24" s="150"/>
      <c r="N24" s="150"/>
      <c r="O24" s="150"/>
      <c r="P24" s="150"/>
      <c r="Q24" s="150"/>
    </row>
    <row r="25" s="106" customFormat="1" ht="14.25" spans="1:17">
      <c r="A25" s="106" t="s">
        <v>188</v>
      </c>
      <c r="B25" s="128"/>
      <c r="C25" s="128"/>
      <c r="D25" s="128"/>
      <c r="E25" s="128"/>
      <c r="F25" s="128"/>
      <c r="G25" s="128"/>
      <c r="H25" s="128"/>
      <c r="I25" s="128"/>
      <c r="J25" s="151" t="s">
        <v>265</v>
      </c>
      <c r="K25" s="152"/>
      <c r="L25" s="152" t="s">
        <v>190</v>
      </c>
      <c r="M25" s="152"/>
      <c r="N25" s="152" t="s">
        <v>191</v>
      </c>
      <c r="O25" s="152"/>
      <c r="P25" s="152"/>
      <c r="Q25" s="107"/>
    </row>
    <row r="26" s="106" customFormat="1" customHeight="1" spans="1:17">
      <c r="A26" s="128"/>
      <c r="K26" s="107"/>
      <c r="L26" s="107"/>
      <c r="M26" s="107"/>
      <c r="N26" s="107"/>
      <c r="O26" s="107"/>
      <c r="P26" s="107"/>
      <c r="Q26" s="107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A1" sqref="$A1:$XFD1048576"/>
    </sheetView>
  </sheetViews>
  <sheetFormatPr defaultColWidth="10.125" defaultRowHeight="14.25"/>
  <cols>
    <col min="1" max="1" width="9.625" style="156" customWidth="1"/>
    <col min="2" max="2" width="11.125" style="156" customWidth="1"/>
    <col min="3" max="3" width="9.125" style="156" customWidth="1"/>
    <col min="4" max="4" width="9.5" style="156" customWidth="1"/>
    <col min="5" max="5" width="11" style="156" customWidth="1"/>
    <col min="6" max="6" width="10.375" style="156" customWidth="1"/>
    <col min="7" max="7" width="9.5" style="156" customWidth="1"/>
    <col min="8" max="8" width="9.125" style="156" customWidth="1"/>
    <col min="9" max="9" width="8.125" style="156" customWidth="1"/>
    <col min="10" max="10" width="10.5" style="156" customWidth="1"/>
    <col min="11" max="11" width="12.125" style="156" customWidth="1"/>
    <col min="12" max="16384" width="10.125" style="156"/>
  </cols>
  <sheetData>
    <row r="1" s="156" customFormat="1" ht="26.25" spans="1:11">
      <c r="A1" s="159" t="s">
        <v>266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="156" customFormat="1" spans="1:11">
      <c r="A2" s="160" t="s">
        <v>53</v>
      </c>
      <c r="B2" s="161" t="s">
        <v>54</v>
      </c>
      <c r="C2" s="161"/>
      <c r="D2" s="162" t="s">
        <v>62</v>
      </c>
      <c r="E2" s="163" t="s">
        <v>63</v>
      </c>
      <c r="F2" s="164"/>
      <c r="G2" s="165" t="s">
        <v>69</v>
      </c>
      <c r="H2" s="165"/>
      <c r="I2" s="198" t="s">
        <v>57</v>
      </c>
      <c r="J2" s="165" t="s">
        <v>58</v>
      </c>
      <c r="K2" s="222"/>
    </row>
    <row r="3" s="156" customFormat="1" ht="42" customHeight="1" spans="1:11">
      <c r="A3" s="166" t="s">
        <v>75</v>
      </c>
      <c r="B3" s="167">
        <v>2750</v>
      </c>
      <c r="C3" s="167"/>
      <c r="D3" s="168" t="s">
        <v>267</v>
      </c>
      <c r="E3" s="169" t="s">
        <v>268</v>
      </c>
      <c r="F3" s="170"/>
      <c r="G3" s="170"/>
      <c r="H3" s="171" t="s">
        <v>269</v>
      </c>
      <c r="I3" s="171"/>
      <c r="J3" s="171"/>
      <c r="K3" s="223"/>
    </row>
    <row r="4" s="156" customFormat="1" spans="1:11">
      <c r="A4" s="172" t="s">
        <v>72</v>
      </c>
      <c r="B4" s="173">
        <v>3</v>
      </c>
      <c r="C4" s="173">
        <v>6</v>
      </c>
      <c r="D4" s="174" t="s">
        <v>270</v>
      </c>
      <c r="E4" s="175"/>
      <c r="F4" s="175"/>
      <c r="G4" s="175"/>
      <c r="H4" s="174" t="s">
        <v>271</v>
      </c>
      <c r="I4" s="174"/>
      <c r="J4" s="190" t="s">
        <v>66</v>
      </c>
      <c r="K4" s="224" t="s">
        <v>67</v>
      </c>
    </row>
    <row r="5" s="156" customFormat="1" spans="1:11">
      <c r="A5" s="172" t="s">
        <v>272</v>
      </c>
      <c r="B5" s="167">
        <v>1</v>
      </c>
      <c r="C5" s="167"/>
      <c r="D5" s="168" t="s">
        <v>273</v>
      </c>
      <c r="E5" s="168" t="s">
        <v>274</v>
      </c>
      <c r="F5" s="168" t="s">
        <v>275</v>
      </c>
      <c r="G5" s="168" t="s">
        <v>276</v>
      </c>
      <c r="H5" s="174" t="s">
        <v>277</v>
      </c>
      <c r="I5" s="174"/>
      <c r="J5" s="190" t="s">
        <v>66</v>
      </c>
      <c r="K5" s="224" t="s">
        <v>67</v>
      </c>
    </row>
    <row r="6" s="156" customFormat="1" ht="15" spans="1:11">
      <c r="A6" s="176" t="s">
        <v>278</v>
      </c>
      <c r="B6" s="177">
        <v>125</v>
      </c>
      <c r="C6" s="177"/>
      <c r="D6" s="178" t="s">
        <v>279</v>
      </c>
      <c r="E6" s="179"/>
      <c r="F6" s="240">
        <v>1684</v>
      </c>
      <c r="G6" s="178"/>
      <c r="H6" s="182" t="s">
        <v>280</v>
      </c>
      <c r="I6" s="182"/>
      <c r="J6" s="196" t="s">
        <v>66</v>
      </c>
      <c r="K6" s="225" t="s">
        <v>67</v>
      </c>
    </row>
    <row r="7" s="156" customFormat="1" ht="15" spans="1:11">
      <c r="A7" s="183"/>
      <c r="B7" s="184"/>
      <c r="C7" s="184"/>
      <c r="D7" s="183"/>
      <c r="E7" s="184"/>
      <c r="F7" s="185"/>
      <c r="G7" s="183"/>
      <c r="H7" s="185"/>
      <c r="I7" s="184"/>
      <c r="J7" s="184"/>
      <c r="K7" s="184"/>
    </row>
    <row r="8" s="156" customFormat="1" spans="1:11">
      <c r="A8" s="186" t="s">
        <v>281</v>
      </c>
      <c r="B8" s="187" t="s">
        <v>282</v>
      </c>
      <c r="C8" s="187" t="s">
        <v>283</v>
      </c>
      <c r="D8" s="187" t="s">
        <v>284</v>
      </c>
      <c r="E8" s="187" t="s">
        <v>285</v>
      </c>
      <c r="F8" s="187" t="s">
        <v>286</v>
      </c>
      <c r="G8" s="188" t="s">
        <v>287</v>
      </c>
      <c r="H8" s="189"/>
      <c r="I8" s="189"/>
      <c r="J8" s="189"/>
      <c r="K8" s="226"/>
    </row>
    <row r="9" s="156" customFormat="1" spans="1:11">
      <c r="A9" s="172" t="s">
        <v>288</v>
      </c>
      <c r="B9" s="174"/>
      <c r="C9" s="190" t="s">
        <v>66</v>
      </c>
      <c r="D9" s="190" t="s">
        <v>67</v>
      </c>
      <c r="E9" s="168" t="s">
        <v>289</v>
      </c>
      <c r="F9" s="191" t="s">
        <v>290</v>
      </c>
      <c r="G9" s="192"/>
      <c r="H9" s="193"/>
      <c r="I9" s="193"/>
      <c r="J9" s="193"/>
      <c r="K9" s="227"/>
    </row>
    <row r="10" s="156" customFormat="1" spans="1:11">
      <c r="A10" s="172" t="s">
        <v>291</v>
      </c>
      <c r="B10" s="174"/>
      <c r="C10" s="190" t="s">
        <v>66</v>
      </c>
      <c r="D10" s="190" t="s">
        <v>67</v>
      </c>
      <c r="E10" s="168" t="s">
        <v>292</v>
      </c>
      <c r="F10" s="191" t="s">
        <v>293</v>
      </c>
      <c r="G10" s="192" t="s">
        <v>294</v>
      </c>
      <c r="H10" s="193"/>
      <c r="I10" s="193"/>
      <c r="J10" s="193"/>
      <c r="K10" s="227"/>
    </row>
    <row r="11" s="156" customFormat="1" spans="1:11">
      <c r="A11" s="194" t="s">
        <v>193</v>
      </c>
      <c r="B11" s="195"/>
      <c r="C11" s="195"/>
      <c r="D11" s="195"/>
      <c r="E11" s="195"/>
      <c r="F11" s="195"/>
      <c r="G11" s="195"/>
      <c r="H11" s="195"/>
      <c r="I11" s="195"/>
      <c r="J11" s="195"/>
      <c r="K11" s="228"/>
    </row>
    <row r="12" s="156" customFormat="1" spans="1:11">
      <c r="A12" s="166" t="s">
        <v>88</v>
      </c>
      <c r="B12" s="190" t="s">
        <v>84</v>
      </c>
      <c r="C12" s="190" t="s">
        <v>85</v>
      </c>
      <c r="D12" s="191"/>
      <c r="E12" s="168" t="s">
        <v>86</v>
      </c>
      <c r="F12" s="190" t="s">
        <v>84</v>
      </c>
      <c r="G12" s="190" t="s">
        <v>85</v>
      </c>
      <c r="H12" s="190"/>
      <c r="I12" s="168" t="s">
        <v>295</v>
      </c>
      <c r="J12" s="190" t="s">
        <v>84</v>
      </c>
      <c r="K12" s="224" t="s">
        <v>85</v>
      </c>
    </row>
    <row r="13" s="156" customFormat="1" spans="1:11">
      <c r="A13" s="166" t="s">
        <v>91</v>
      </c>
      <c r="B13" s="190" t="s">
        <v>84</v>
      </c>
      <c r="C13" s="190" t="s">
        <v>85</v>
      </c>
      <c r="D13" s="191"/>
      <c r="E13" s="168" t="s">
        <v>96</v>
      </c>
      <c r="F13" s="190" t="s">
        <v>84</v>
      </c>
      <c r="G13" s="190" t="s">
        <v>85</v>
      </c>
      <c r="H13" s="190"/>
      <c r="I13" s="168" t="s">
        <v>296</v>
      </c>
      <c r="J13" s="190" t="s">
        <v>84</v>
      </c>
      <c r="K13" s="224" t="s">
        <v>85</v>
      </c>
    </row>
    <row r="14" s="156" customFormat="1" ht="15" spans="1:11">
      <c r="A14" s="176" t="s">
        <v>297</v>
      </c>
      <c r="B14" s="196" t="s">
        <v>84</v>
      </c>
      <c r="C14" s="196" t="s">
        <v>85</v>
      </c>
      <c r="D14" s="179"/>
      <c r="E14" s="178" t="s">
        <v>298</v>
      </c>
      <c r="F14" s="196" t="s">
        <v>84</v>
      </c>
      <c r="G14" s="196" t="s">
        <v>85</v>
      </c>
      <c r="H14" s="196"/>
      <c r="I14" s="178" t="s">
        <v>299</v>
      </c>
      <c r="J14" s="196" t="s">
        <v>84</v>
      </c>
      <c r="K14" s="225" t="s">
        <v>85</v>
      </c>
    </row>
    <row r="15" s="156" customFormat="1" ht="15" spans="1:11">
      <c r="A15" s="183"/>
      <c r="B15" s="197"/>
      <c r="C15" s="197"/>
      <c r="D15" s="184"/>
      <c r="E15" s="183"/>
      <c r="F15" s="197"/>
      <c r="G15" s="197"/>
      <c r="H15" s="197"/>
      <c r="I15" s="183"/>
      <c r="J15" s="197"/>
      <c r="K15" s="197"/>
    </row>
    <row r="16" s="157" customFormat="1" spans="1:11">
      <c r="A16" s="160" t="s">
        <v>300</v>
      </c>
      <c r="B16" s="198"/>
      <c r="C16" s="198"/>
      <c r="D16" s="198"/>
      <c r="E16" s="198"/>
      <c r="F16" s="198"/>
      <c r="G16" s="198"/>
      <c r="H16" s="198"/>
      <c r="I16" s="198"/>
      <c r="J16" s="198"/>
      <c r="K16" s="229"/>
    </row>
    <row r="17" s="156" customFormat="1" spans="1:11">
      <c r="A17" s="172" t="s">
        <v>301</v>
      </c>
      <c r="B17" s="174"/>
      <c r="C17" s="174"/>
      <c r="D17" s="174"/>
      <c r="E17" s="174"/>
      <c r="F17" s="174"/>
      <c r="G17" s="174"/>
      <c r="H17" s="174"/>
      <c r="I17" s="174"/>
      <c r="J17" s="174"/>
      <c r="K17" s="230"/>
    </row>
    <row r="18" s="156" customFormat="1" spans="1:11">
      <c r="A18" s="172" t="s">
        <v>302</v>
      </c>
      <c r="B18" s="174"/>
      <c r="C18" s="174"/>
      <c r="D18" s="174"/>
      <c r="E18" s="174"/>
      <c r="F18" s="174"/>
      <c r="G18" s="174"/>
      <c r="H18" s="174"/>
      <c r="I18" s="174"/>
      <c r="J18" s="174"/>
      <c r="K18" s="230"/>
    </row>
    <row r="19" s="156" customFormat="1" spans="1:1">
      <c r="A19" s="156" t="s">
        <v>303</v>
      </c>
    </row>
    <row r="20" s="156" customFormat="1" spans="1:11">
      <c r="A20" s="199" t="s">
        <v>304</v>
      </c>
      <c r="B20" s="190"/>
      <c r="C20" s="190"/>
      <c r="D20" s="190"/>
      <c r="E20" s="190"/>
      <c r="F20" s="190"/>
      <c r="G20" s="190"/>
      <c r="H20" s="190"/>
      <c r="I20" s="190"/>
      <c r="J20" s="190"/>
      <c r="K20" s="224"/>
    </row>
    <row r="21" s="156" customFormat="1" spans="1:11">
      <c r="A21" s="200" t="s">
        <v>305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31"/>
    </row>
    <row r="22" s="156" customFormat="1" spans="1:11">
      <c r="A22" s="200"/>
      <c r="B22" s="201"/>
      <c r="C22" s="201"/>
      <c r="D22" s="201"/>
      <c r="E22" s="201"/>
      <c r="F22" s="201"/>
      <c r="G22" s="201"/>
      <c r="H22" s="201"/>
      <c r="I22" s="201"/>
      <c r="J22" s="201"/>
      <c r="K22" s="231"/>
    </row>
    <row r="23" s="156" customFormat="1" spans="1:11">
      <c r="A23" s="200"/>
      <c r="B23" s="201"/>
      <c r="C23" s="201"/>
      <c r="D23" s="201"/>
      <c r="E23" s="201"/>
      <c r="F23" s="201"/>
      <c r="G23" s="201"/>
      <c r="H23" s="201"/>
      <c r="I23" s="201"/>
      <c r="J23" s="201"/>
      <c r="K23" s="231"/>
    </row>
    <row r="24" s="156" customFormat="1" spans="1:11">
      <c r="A24" s="200"/>
      <c r="B24" s="201"/>
      <c r="C24" s="201"/>
      <c r="D24" s="201"/>
      <c r="E24" s="201"/>
      <c r="F24" s="201"/>
      <c r="G24" s="201"/>
      <c r="H24" s="201"/>
      <c r="I24" s="201"/>
      <c r="J24" s="201"/>
      <c r="K24" s="231"/>
    </row>
    <row r="25" s="156" customFormat="1" spans="1:11">
      <c r="A25" s="200" t="s">
        <v>306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31"/>
    </row>
    <row r="26" s="156" customFormat="1" spans="1:11">
      <c r="A26" s="200"/>
      <c r="B26" s="201"/>
      <c r="C26" s="201"/>
      <c r="D26" s="201"/>
      <c r="E26" s="201"/>
      <c r="F26" s="201"/>
      <c r="G26" s="201"/>
      <c r="H26" s="201"/>
      <c r="I26" s="201"/>
      <c r="J26" s="201"/>
      <c r="K26" s="231"/>
    </row>
    <row r="27" s="156" customFormat="1" spans="1:11">
      <c r="A27" s="202"/>
      <c r="B27" s="203"/>
      <c r="C27" s="203"/>
      <c r="D27" s="203"/>
      <c r="E27" s="203"/>
      <c r="F27" s="203"/>
      <c r="G27" s="203"/>
      <c r="H27" s="203"/>
      <c r="I27" s="203"/>
      <c r="J27" s="203"/>
      <c r="K27" s="232"/>
    </row>
    <row r="28" s="156" customFormat="1" spans="1:11">
      <c r="A28" s="172" t="s">
        <v>127</v>
      </c>
      <c r="B28" s="174"/>
      <c r="C28" s="190" t="s">
        <v>66</v>
      </c>
      <c r="D28" s="190" t="s">
        <v>67</v>
      </c>
      <c r="E28" s="171"/>
      <c r="F28" s="171"/>
      <c r="G28" s="171"/>
      <c r="H28" s="171"/>
      <c r="I28" s="171"/>
      <c r="J28" s="171"/>
      <c r="K28" s="223"/>
    </row>
    <row r="29" s="156" customFormat="1" ht="15" spans="1:11">
      <c r="A29" s="204" t="s">
        <v>307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33"/>
    </row>
    <row r="30" s="156" customFormat="1" ht="15" spans="1:11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</row>
    <row r="31" s="156" customFormat="1" spans="1:11">
      <c r="A31" s="207" t="s">
        <v>308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34"/>
    </row>
    <row r="32" s="156" customFormat="1" spans="1:11">
      <c r="A32" s="209"/>
      <c r="B32" s="210"/>
      <c r="C32" s="210"/>
      <c r="D32" s="210"/>
      <c r="E32" s="210"/>
      <c r="F32" s="210"/>
      <c r="G32" s="210"/>
      <c r="H32" s="210"/>
      <c r="I32" s="210"/>
      <c r="J32" s="210"/>
      <c r="K32" s="235"/>
    </row>
    <row r="33" s="156" customFormat="1" ht="17.25" customHeight="1" spans="1:11">
      <c r="A33" s="211" t="s">
        <v>309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36"/>
    </row>
    <row r="34" s="156" customFormat="1" ht="17.25" customHeight="1" spans="1:11">
      <c r="A34" s="211" t="s">
        <v>310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36"/>
    </row>
    <row r="35" s="156" customFormat="1" ht="17.25" customHeight="1" spans="1:11">
      <c r="A35" s="211"/>
      <c r="B35" s="212"/>
      <c r="C35" s="212"/>
      <c r="D35" s="212"/>
      <c r="E35" s="212"/>
      <c r="F35" s="212"/>
      <c r="G35" s="212"/>
      <c r="H35" s="212"/>
      <c r="I35" s="212"/>
      <c r="J35" s="212"/>
      <c r="K35" s="236"/>
    </row>
    <row r="36" s="156" customFormat="1" ht="17.25" customHeight="1" spans="1:11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36"/>
    </row>
    <row r="37" s="156" customFormat="1" ht="17.25" customHeight="1" spans="1:11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36"/>
    </row>
    <row r="38" s="156" customFormat="1" ht="17.25" customHeight="1" spans="1:11">
      <c r="A38" s="211"/>
      <c r="B38" s="212"/>
      <c r="C38" s="212"/>
      <c r="D38" s="212"/>
      <c r="E38" s="212"/>
      <c r="F38" s="212"/>
      <c r="G38" s="212"/>
      <c r="H38" s="212"/>
      <c r="I38" s="212"/>
      <c r="J38" s="212"/>
      <c r="K38" s="236"/>
    </row>
    <row r="39" s="156" customFormat="1" ht="17.25" customHeight="1" spans="1:11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31"/>
    </row>
    <row r="40" s="156" customFormat="1" ht="17.25" customHeight="1" spans="1:11">
      <c r="A40" s="213"/>
      <c r="B40" s="201"/>
      <c r="C40" s="201"/>
      <c r="D40" s="201"/>
      <c r="E40" s="201"/>
      <c r="F40" s="201"/>
      <c r="G40" s="201"/>
      <c r="H40" s="201"/>
      <c r="I40" s="201"/>
      <c r="J40" s="201"/>
      <c r="K40" s="231"/>
    </row>
    <row r="41" s="156" customFormat="1" ht="17.25" customHeight="1" spans="1:11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37"/>
    </row>
    <row r="42" s="156" customFormat="1" ht="18.75" customHeight="1" spans="1:11">
      <c r="A42" s="216" t="s">
        <v>311</v>
      </c>
      <c r="B42" s="217"/>
      <c r="C42" s="217"/>
      <c r="D42" s="217"/>
      <c r="E42" s="217"/>
      <c r="F42" s="217"/>
      <c r="G42" s="217"/>
      <c r="H42" s="217"/>
      <c r="I42" s="217"/>
      <c r="J42" s="217"/>
      <c r="K42" s="238"/>
    </row>
    <row r="43" s="158" customFormat="1" ht="18.75" customHeight="1" spans="1:11">
      <c r="A43" s="172" t="s">
        <v>312</v>
      </c>
      <c r="B43" s="174"/>
      <c r="C43" s="174"/>
      <c r="D43" s="171" t="s">
        <v>313</v>
      </c>
      <c r="E43" s="171"/>
      <c r="F43" s="218" t="s">
        <v>314</v>
      </c>
      <c r="G43" s="219"/>
      <c r="H43" s="174" t="s">
        <v>315</v>
      </c>
      <c r="I43" s="174"/>
      <c r="J43" s="174" t="s">
        <v>316</v>
      </c>
      <c r="K43" s="230"/>
    </row>
    <row r="44" s="156" customFormat="1" ht="18.75" customHeight="1" spans="1:13">
      <c r="A44" s="172" t="s">
        <v>187</v>
      </c>
      <c r="B44" s="174"/>
      <c r="C44" s="174"/>
      <c r="D44" s="174"/>
      <c r="E44" s="174"/>
      <c r="F44" s="174"/>
      <c r="G44" s="174"/>
      <c r="H44" s="174"/>
      <c r="I44" s="174"/>
      <c r="J44" s="174"/>
      <c r="K44" s="230"/>
      <c r="M44" s="158"/>
    </row>
    <row r="45" s="156" customFormat="1" ht="30.95" customHeight="1" spans="1:11">
      <c r="A45" s="172"/>
      <c r="B45" s="174"/>
      <c r="C45" s="174"/>
      <c r="D45" s="174"/>
      <c r="E45" s="174"/>
      <c r="F45" s="174"/>
      <c r="G45" s="174"/>
      <c r="H45" s="174"/>
      <c r="I45" s="174"/>
      <c r="J45" s="174"/>
      <c r="K45" s="230"/>
    </row>
    <row r="46" s="156" customFormat="1" ht="18.75" customHeight="1" spans="1:11">
      <c r="A46" s="172"/>
      <c r="B46" s="174"/>
      <c r="C46" s="174"/>
      <c r="D46" s="174"/>
      <c r="E46" s="174"/>
      <c r="F46" s="174"/>
      <c r="G46" s="174"/>
      <c r="H46" s="174"/>
      <c r="I46" s="174"/>
      <c r="J46" s="174"/>
      <c r="K46" s="230"/>
    </row>
    <row r="47" s="156" customFormat="1" ht="32.1" customHeight="1" spans="1:11">
      <c r="A47" s="176" t="s">
        <v>139</v>
      </c>
      <c r="B47" s="220" t="s">
        <v>317</v>
      </c>
      <c r="C47" s="220"/>
      <c r="D47" s="178" t="s">
        <v>318</v>
      </c>
      <c r="E47" s="179" t="s">
        <v>142</v>
      </c>
      <c r="F47" s="178" t="s">
        <v>143</v>
      </c>
      <c r="G47" s="221" t="s">
        <v>319</v>
      </c>
      <c r="H47" s="181" t="s">
        <v>144</v>
      </c>
      <c r="I47" s="181"/>
      <c r="J47" s="220" t="s">
        <v>145</v>
      </c>
      <c r="K47" s="239"/>
    </row>
    <row r="48" s="156" customFormat="1" ht="16.5" customHeight="1"/>
    <row r="49" s="156" customFormat="1" ht="16.5" customHeight="1"/>
    <row r="50" s="156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O16" sqref="O16"/>
    </sheetView>
  </sheetViews>
  <sheetFormatPr defaultColWidth="10.125" defaultRowHeight="14.25"/>
  <cols>
    <col min="1" max="1" width="9.625" style="156" customWidth="1"/>
    <col min="2" max="2" width="11.125" style="156" customWidth="1"/>
    <col min="3" max="3" width="9.125" style="156" customWidth="1"/>
    <col min="4" max="4" width="9.5" style="156" customWidth="1"/>
    <col min="5" max="5" width="11" style="156" customWidth="1"/>
    <col min="6" max="6" width="10.375" style="156" customWidth="1"/>
    <col min="7" max="7" width="9.5" style="156" customWidth="1"/>
    <col min="8" max="8" width="9.125" style="156" customWidth="1"/>
    <col min="9" max="9" width="8.125" style="156" customWidth="1"/>
    <col min="10" max="10" width="10.5" style="156" customWidth="1"/>
    <col min="11" max="11" width="12.125" style="156" customWidth="1"/>
    <col min="12" max="16384" width="10.125" style="156"/>
  </cols>
  <sheetData>
    <row r="1" s="156" customFormat="1" ht="26.25" spans="1:11">
      <c r="A1" s="159" t="s">
        <v>266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="156" customFormat="1" spans="1:11">
      <c r="A2" s="160" t="s">
        <v>53</v>
      </c>
      <c r="B2" s="161" t="s">
        <v>54</v>
      </c>
      <c r="C2" s="161"/>
      <c r="D2" s="162" t="s">
        <v>62</v>
      </c>
      <c r="E2" s="163" t="s">
        <v>63</v>
      </c>
      <c r="F2" s="164"/>
      <c r="G2" s="165" t="s">
        <v>69</v>
      </c>
      <c r="H2" s="165"/>
      <c r="I2" s="198" t="s">
        <v>57</v>
      </c>
      <c r="J2" s="165" t="s">
        <v>58</v>
      </c>
      <c r="K2" s="222"/>
    </row>
    <row r="3" s="156" customFormat="1" ht="42" customHeight="1" spans="1:11">
      <c r="A3" s="166" t="s">
        <v>75</v>
      </c>
      <c r="B3" s="167">
        <v>2750</v>
      </c>
      <c r="C3" s="167"/>
      <c r="D3" s="168" t="s">
        <v>267</v>
      </c>
      <c r="E3" s="169" t="s">
        <v>268</v>
      </c>
      <c r="F3" s="170"/>
      <c r="G3" s="170"/>
      <c r="H3" s="171" t="s">
        <v>269</v>
      </c>
      <c r="I3" s="171"/>
      <c r="J3" s="171"/>
      <c r="K3" s="223"/>
    </row>
    <row r="4" s="156" customFormat="1" spans="1:11">
      <c r="A4" s="172" t="s">
        <v>72</v>
      </c>
      <c r="B4" s="173">
        <v>3</v>
      </c>
      <c r="C4" s="173">
        <v>6</v>
      </c>
      <c r="D4" s="174" t="s">
        <v>270</v>
      </c>
      <c r="E4" s="175"/>
      <c r="F4" s="175"/>
      <c r="G4" s="175"/>
      <c r="H4" s="174" t="s">
        <v>271</v>
      </c>
      <c r="I4" s="174"/>
      <c r="J4" s="190" t="s">
        <v>66</v>
      </c>
      <c r="K4" s="224" t="s">
        <v>67</v>
      </c>
    </row>
    <row r="5" s="156" customFormat="1" spans="1:11">
      <c r="A5" s="172" t="s">
        <v>272</v>
      </c>
      <c r="B5" s="167">
        <v>1</v>
      </c>
      <c r="C5" s="167"/>
      <c r="D5" s="168" t="s">
        <v>273</v>
      </c>
      <c r="E5" s="168" t="s">
        <v>274</v>
      </c>
      <c r="F5" s="168" t="s">
        <v>275</v>
      </c>
      <c r="G5" s="168" t="s">
        <v>276</v>
      </c>
      <c r="H5" s="174" t="s">
        <v>277</v>
      </c>
      <c r="I5" s="174"/>
      <c r="J5" s="190" t="s">
        <v>66</v>
      </c>
      <c r="K5" s="224" t="s">
        <v>67</v>
      </c>
    </row>
    <row r="6" s="156" customFormat="1" ht="15" spans="1:11">
      <c r="A6" s="176" t="s">
        <v>278</v>
      </c>
      <c r="B6" s="177">
        <v>80</v>
      </c>
      <c r="C6" s="177"/>
      <c r="D6" s="178" t="s">
        <v>279</v>
      </c>
      <c r="E6" s="179"/>
      <c r="F6" s="180">
        <v>154</v>
      </c>
      <c r="G6" s="181">
        <v>900</v>
      </c>
      <c r="H6" s="182" t="s">
        <v>280</v>
      </c>
      <c r="I6" s="182"/>
      <c r="J6" s="196" t="s">
        <v>66</v>
      </c>
      <c r="K6" s="225" t="s">
        <v>67</v>
      </c>
    </row>
    <row r="7" s="156" customFormat="1" ht="15" spans="1:11">
      <c r="A7" s="183"/>
      <c r="B7" s="184"/>
      <c r="C7" s="184"/>
      <c r="D7" s="183"/>
      <c r="E7" s="184"/>
      <c r="F7" s="185"/>
      <c r="G7" s="183"/>
      <c r="H7" s="185"/>
      <c r="I7" s="184"/>
      <c r="J7" s="184"/>
      <c r="K7" s="184"/>
    </row>
    <row r="8" s="156" customFormat="1" spans="1:11">
      <c r="A8" s="186" t="s">
        <v>281</v>
      </c>
      <c r="B8" s="187" t="s">
        <v>282</v>
      </c>
      <c r="C8" s="187" t="s">
        <v>283</v>
      </c>
      <c r="D8" s="187" t="s">
        <v>284</v>
      </c>
      <c r="E8" s="187" t="s">
        <v>285</v>
      </c>
      <c r="F8" s="187" t="s">
        <v>286</v>
      </c>
      <c r="G8" s="188" t="s">
        <v>320</v>
      </c>
      <c r="H8" s="189"/>
      <c r="I8" s="189"/>
      <c r="J8" s="189"/>
      <c r="K8" s="226"/>
    </row>
    <row r="9" s="156" customFormat="1" spans="1:11">
      <c r="A9" s="172" t="s">
        <v>288</v>
      </c>
      <c r="B9" s="174"/>
      <c r="C9" s="190" t="s">
        <v>66</v>
      </c>
      <c r="D9" s="190" t="s">
        <v>67</v>
      </c>
      <c r="E9" s="168" t="s">
        <v>289</v>
      </c>
      <c r="F9" s="191" t="s">
        <v>290</v>
      </c>
      <c r="G9" s="192"/>
      <c r="H9" s="193"/>
      <c r="I9" s="193"/>
      <c r="J9" s="193"/>
      <c r="K9" s="227"/>
    </row>
    <row r="10" s="156" customFormat="1" spans="1:11">
      <c r="A10" s="172" t="s">
        <v>291</v>
      </c>
      <c r="B10" s="174"/>
      <c r="C10" s="190" t="s">
        <v>66</v>
      </c>
      <c r="D10" s="190" t="s">
        <v>67</v>
      </c>
      <c r="E10" s="168" t="s">
        <v>292</v>
      </c>
      <c r="F10" s="191" t="s">
        <v>293</v>
      </c>
      <c r="G10" s="192" t="s">
        <v>294</v>
      </c>
      <c r="H10" s="193"/>
      <c r="I10" s="193"/>
      <c r="J10" s="193"/>
      <c r="K10" s="227"/>
    </row>
    <row r="11" s="156" customFormat="1" spans="1:11">
      <c r="A11" s="194" t="s">
        <v>193</v>
      </c>
      <c r="B11" s="195"/>
      <c r="C11" s="195"/>
      <c r="D11" s="195"/>
      <c r="E11" s="195"/>
      <c r="F11" s="195"/>
      <c r="G11" s="195"/>
      <c r="H11" s="195"/>
      <c r="I11" s="195"/>
      <c r="J11" s="195"/>
      <c r="K11" s="228"/>
    </row>
    <row r="12" s="156" customFormat="1" spans="1:11">
      <c r="A12" s="166" t="s">
        <v>88</v>
      </c>
      <c r="B12" s="190" t="s">
        <v>84</v>
      </c>
      <c r="C12" s="190" t="s">
        <v>85</v>
      </c>
      <c r="D12" s="191"/>
      <c r="E12" s="168" t="s">
        <v>86</v>
      </c>
      <c r="F12" s="190" t="s">
        <v>84</v>
      </c>
      <c r="G12" s="190" t="s">
        <v>85</v>
      </c>
      <c r="H12" s="190"/>
      <c r="I12" s="168" t="s">
        <v>295</v>
      </c>
      <c r="J12" s="190" t="s">
        <v>84</v>
      </c>
      <c r="K12" s="224" t="s">
        <v>85</v>
      </c>
    </row>
    <row r="13" s="156" customFormat="1" spans="1:11">
      <c r="A13" s="166" t="s">
        <v>91</v>
      </c>
      <c r="B13" s="190" t="s">
        <v>84</v>
      </c>
      <c r="C13" s="190" t="s">
        <v>85</v>
      </c>
      <c r="D13" s="191"/>
      <c r="E13" s="168" t="s">
        <v>96</v>
      </c>
      <c r="F13" s="190" t="s">
        <v>84</v>
      </c>
      <c r="G13" s="190" t="s">
        <v>85</v>
      </c>
      <c r="H13" s="190"/>
      <c r="I13" s="168" t="s">
        <v>296</v>
      </c>
      <c r="J13" s="190" t="s">
        <v>84</v>
      </c>
      <c r="K13" s="224" t="s">
        <v>85</v>
      </c>
    </row>
    <row r="14" s="156" customFormat="1" ht="15" spans="1:11">
      <c r="A14" s="176" t="s">
        <v>297</v>
      </c>
      <c r="B14" s="196" t="s">
        <v>84</v>
      </c>
      <c r="C14" s="196" t="s">
        <v>85</v>
      </c>
      <c r="D14" s="179"/>
      <c r="E14" s="178" t="s">
        <v>298</v>
      </c>
      <c r="F14" s="196" t="s">
        <v>84</v>
      </c>
      <c r="G14" s="196" t="s">
        <v>85</v>
      </c>
      <c r="H14" s="196"/>
      <c r="I14" s="178" t="s">
        <v>299</v>
      </c>
      <c r="J14" s="196" t="s">
        <v>84</v>
      </c>
      <c r="K14" s="225" t="s">
        <v>85</v>
      </c>
    </row>
    <row r="15" s="156" customFormat="1" ht="15" spans="1:11">
      <c r="A15" s="183"/>
      <c r="B15" s="197"/>
      <c r="C15" s="197"/>
      <c r="D15" s="184"/>
      <c r="E15" s="183"/>
      <c r="F15" s="197"/>
      <c r="G15" s="197"/>
      <c r="H15" s="197"/>
      <c r="I15" s="183"/>
      <c r="J15" s="197"/>
      <c r="K15" s="197"/>
    </row>
    <row r="16" s="157" customFormat="1" spans="1:11">
      <c r="A16" s="160" t="s">
        <v>300</v>
      </c>
      <c r="B16" s="198"/>
      <c r="C16" s="198"/>
      <c r="D16" s="198"/>
      <c r="E16" s="198"/>
      <c r="F16" s="198"/>
      <c r="G16" s="198"/>
      <c r="H16" s="198"/>
      <c r="I16" s="198"/>
      <c r="J16" s="198"/>
      <c r="K16" s="229"/>
    </row>
    <row r="17" s="156" customFormat="1" spans="1:11">
      <c r="A17" s="172" t="s">
        <v>301</v>
      </c>
      <c r="B17" s="174"/>
      <c r="C17" s="174"/>
      <c r="D17" s="174"/>
      <c r="E17" s="174"/>
      <c r="F17" s="174"/>
      <c r="G17" s="174"/>
      <c r="H17" s="174"/>
      <c r="I17" s="174"/>
      <c r="J17" s="174"/>
      <c r="K17" s="230"/>
    </row>
    <row r="18" s="156" customFormat="1" spans="1:11">
      <c r="A18" s="172" t="s">
        <v>302</v>
      </c>
      <c r="B18" s="174"/>
      <c r="C18" s="174"/>
      <c r="D18" s="174"/>
      <c r="E18" s="174"/>
      <c r="F18" s="174"/>
      <c r="G18" s="174"/>
      <c r="H18" s="174"/>
      <c r="I18" s="174"/>
      <c r="J18" s="174"/>
      <c r="K18" s="230"/>
    </row>
    <row r="19" s="156" customFormat="1" spans="1:1">
      <c r="A19" s="156" t="s">
        <v>321</v>
      </c>
    </row>
    <row r="20" s="156" customFormat="1" spans="1:11">
      <c r="A20" s="199" t="s">
        <v>322</v>
      </c>
      <c r="B20" s="190"/>
      <c r="C20" s="190"/>
      <c r="D20" s="190"/>
      <c r="E20" s="190"/>
      <c r="F20" s="190"/>
      <c r="G20" s="190"/>
      <c r="H20" s="190"/>
      <c r="I20" s="190"/>
      <c r="J20" s="190"/>
      <c r="K20" s="224"/>
    </row>
    <row r="21" s="156" customFormat="1" spans="1:11">
      <c r="A21" s="200" t="s">
        <v>323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31"/>
    </row>
    <row r="22" s="156" customFormat="1" spans="1:11">
      <c r="A22" s="200"/>
      <c r="B22" s="201"/>
      <c r="C22" s="201"/>
      <c r="D22" s="201"/>
      <c r="E22" s="201"/>
      <c r="F22" s="201"/>
      <c r="G22" s="201"/>
      <c r="H22" s="201"/>
      <c r="I22" s="201"/>
      <c r="J22" s="201"/>
      <c r="K22" s="231"/>
    </row>
    <row r="23" s="156" customFormat="1" spans="1:11">
      <c r="A23" s="200"/>
      <c r="B23" s="201"/>
      <c r="C23" s="201"/>
      <c r="D23" s="201"/>
      <c r="E23" s="201"/>
      <c r="F23" s="201"/>
      <c r="G23" s="201"/>
      <c r="H23" s="201"/>
      <c r="I23" s="201"/>
      <c r="J23" s="201"/>
      <c r="K23" s="231"/>
    </row>
    <row r="24" s="156" customFormat="1" spans="1:11">
      <c r="A24" s="200"/>
      <c r="B24" s="201"/>
      <c r="C24" s="201"/>
      <c r="D24" s="201"/>
      <c r="E24" s="201"/>
      <c r="F24" s="201"/>
      <c r="G24" s="201"/>
      <c r="H24" s="201"/>
      <c r="I24" s="201"/>
      <c r="J24" s="201"/>
      <c r="K24" s="231"/>
    </row>
    <row r="25" s="156" customFormat="1" spans="1:11">
      <c r="A25" s="200" t="s">
        <v>324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31"/>
    </row>
    <row r="26" s="156" customFormat="1" spans="1:11">
      <c r="A26" s="200"/>
      <c r="B26" s="201"/>
      <c r="C26" s="201"/>
      <c r="D26" s="201"/>
      <c r="E26" s="201"/>
      <c r="F26" s="201"/>
      <c r="G26" s="201"/>
      <c r="H26" s="201"/>
      <c r="I26" s="201"/>
      <c r="J26" s="201"/>
      <c r="K26" s="231"/>
    </row>
    <row r="27" s="156" customFormat="1" spans="1:11">
      <c r="A27" s="202"/>
      <c r="B27" s="203"/>
      <c r="C27" s="203"/>
      <c r="D27" s="203"/>
      <c r="E27" s="203"/>
      <c r="F27" s="203"/>
      <c r="G27" s="203"/>
      <c r="H27" s="203"/>
      <c r="I27" s="203"/>
      <c r="J27" s="203"/>
      <c r="K27" s="232"/>
    </row>
    <row r="28" s="156" customFormat="1" spans="1:11">
      <c r="A28" s="172" t="s">
        <v>127</v>
      </c>
      <c r="B28" s="174"/>
      <c r="C28" s="190" t="s">
        <v>66</v>
      </c>
      <c r="D28" s="190" t="s">
        <v>67</v>
      </c>
      <c r="E28" s="171"/>
      <c r="F28" s="171"/>
      <c r="G28" s="171"/>
      <c r="H28" s="171"/>
      <c r="I28" s="171"/>
      <c r="J28" s="171"/>
      <c r="K28" s="223"/>
    </row>
    <row r="29" s="156" customFormat="1" ht="15" spans="1:11">
      <c r="A29" s="204" t="s">
        <v>307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33"/>
    </row>
    <row r="30" s="156" customFormat="1" ht="15" spans="1:11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</row>
    <row r="31" s="156" customFormat="1" spans="1:11">
      <c r="A31" s="207" t="s">
        <v>308</v>
      </c>
      <c r="B31" s="208"/>
      <c r="C31" s="208"/>
      <c r="D31" s="208"/>
      <c r="E31" s="208"/>
      <c r="F31" s="208"/>
      <c r="G31" s="208"/>
      <c r="H31" s="208"/>
      <c r="I31" s="208"/>
      <c r="J31" s="208"/>
      <c r="K31" s="234"/>
    </row>
    <row r="32" s="156" customFormat="1" spans="1:11">
      <c r="A32" s="209"/>
      <c r="B32" s="210"/>
      <c r="C32" s="210"/>
      <c r="D32" s="210"/>
      <c r="E32" s="210"/>
      <c r="F32" s="210"/>
      <c r="G32" s="210"/>
      <c r="H32" s="210"/>
      <c r="I32" s="210"/>
      <c r="J32" s="210"/>
      <c r="K32" s="235"/>
    </row>
    <row r="33" s="156" customFormat="1" ht="17.25" customHeight="1" spans="1:11">
      <c r="A33" s="211" t="s">
        <v>309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36"/>
    </row>
    <row r="34" s="156" customFormat="1" ht="17.25" customHeight="1" spans="1:11">
      <c r="A34" s="211" t="s">
        <v>310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36"/>
    </row>
    <row r="35" s="156" customFormat="1" ht="17.25" customHeight="1" spans="1:11">
      <c r="A35" s="211"/>
      <c r="B35" s="212"/>
      <c r="C35" s="212"/>
      <c r="D35" s="212"/>
      <c r="E35" s="212"/>
      <c r="F35" s="212"/>
      <c r="G35" s="212"/>
      <c r="H35" s="212"/>
      <c r="I35" s="212"/>
      <c r="J35" s="212"/>
      <c r="K35" s="236"/>
    </row>
    <row r="36" s="156" customFormat="1" ht="17.25" customHeight="1" spans="1:11">
      <c r="A36" s="211"/>
      <c r="B36" s="212"/>
      <c r="C36" s="212"/>
      <c r="D36" s="212"/>
      <c r="E36" s="212"/>
      <c r="F36" s="212"/>
      <c r="G36" s="212"/>
      <c r="H36" s="212"/>
      <c r="I36" s="212"/>
      <c r="J36" s="212"/>
      <c r="K36" s="236"/>
    </row>
    <row r="37" s="156" customFormat="1" ht="17.25" customHeight="1" spans="1:11">
      <c r="A37" s="211"/>
      <c r="B37" s="212"/>
      <c r="C37" s="212"/>
      <c r="D37" s="212"/>
      <c r="E37" s="212"/>
      <c r="F37" s="212"/>
      <c r="G37" s="212"/>
      <c r="H37" s="212"/>
      <c r="I37" s="212"/>
      <c r="J37" s="212"/>
      <c r="K37" s="236"/>
    </row>
    <row r="38" s="156" customFormat="1" ht="17.25" customHeight="1" spans="1:11">
      <c r="A38" s="211"/>
      <c r="B38" s="212"/>
      <c r="C38" s="212"/>
      <c r="D38" s="212"/>
      <c r="E38" s="212"/>
      <c r="F38" s="212"/>
      <c r="G38" s="212"/>
      <c r="H38" s="212"/>
      <c r="I38" s="212"/>
      <c r="J38" s="212"/>
      <c r="K38" s="236"/>
    </row>
    <row r="39" s="156" customFormat="1" ht="17.25" customHeight="1" spans="1:11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31"/>
    </row>
    <row r="40" s="156" customFormat="1" ht="17.25" customHeight="1" spans="1:11">
      <c r="A40" s="213"/>
      <c r="B40" s="201"/>
      <c r="C40" s="201"/>
      <c r="D40" s="201"/>
      <c r="E40" s="201"/>
      <c r="F40" s="201"/>
      <c r="G40" s="201"/>
      <c r="H40" s="201"/>
      <c r="I40" s="201"/>
      <c r="J40" s="201"/>
      <c r="K40" s="231"/>
    </row>
    <row r="41" s="156" customFormat="1" ht="17.25" customHeight="1" spans="1:11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237"/>
    </row>
    <row r="42" s="156" customFormat="1" ht="18.75" customHeight="1" spans="1:11">
      <c r="A42" s="216" t="s">
        <v>311</v>
      </c>
      <c r="B42" s="217"/>
      <c r="C42" s="217"/>
      <c r="D42" s="217"/>
      <c r="E42" s="217"/>
      <c r="F42" s="217"/>
      <c r="G42" s="217"/>
      <c r="H42" s="217"/>
      <c r="I42" s="217"/>
      <c r="J42" s="217"/>
      <c r="K42" s="238"/>
    </row>
    <row r="43" s="158" customFormat="1" ht="18.75" customHeight="1" spans="1:11">
      <c r="A43" s="172" t="s">
        <v>312</v>
      </c>
      <c r="B43" s="174"/>
      <c r="C43" s="174"/>
      <c r="D43" s="171" t="s">
        <v>313</v>
      </c>
      <c r="E43" s="171"/>
      <c r="F43" s="218" t="s">
        <v>314</v>
      </c>
      <c r="G43" s="219"/>
      <c r="H43" s="174" t="s">
        <v>315</v>
      </c>
      <c r="I43" s="174"/>
      <c r="J43" s="174" t="s">
        <v>316</v>
      </c>
      <c r="K43" s="230"/>
    </row>
    <row r="44" s="156" customFormat="1" ht="18.75" customHeight="1" spans="1:13">
      <c r="A44" s="172" t="s">
        <v>187</v>
      </c>
      <c r="B44" s="174"/>
      <c r="C44" s="174"/>
      <c r="D44" s="174"/>
      <c r="E44" s="174"/>
      <c r="F44" s="174"/>
      <c r="G44" s="174"/>
      <c r="H44" s="174"/>
      <c r="I44" s="174"/>
      <c r="J44" s="174"/>
      <c r="K44" s="230"/>
      <c r="M44" s="158"/>
    </row>
    <row r="45" s="156" customFormat="1" ht="30.95" customHeight="1" spans="1:11">
      <c r="A45" s="172"/>
      <c r="B45" s="174"/>
      <c r="C45" s="174"/>
      <c r="D45" s="174"/>
      <c r="E45" s="174"/>
      <c r="F45" s="174"/>
      <c r="G45" s="174"/>
      <c r="H45" s="174"/>
      <c r="I45" s="174"/>
      <c r="J45" s="174"/>
      <c r="K45" s="230"/>
    </row>
    <row r="46" s="156" customFormat="1" ht="18.75" customHeight="1" spans="1:11">
      <c r="A46" s="172"/>
      <c r="B46" s="174"/>
      <c r="C46" s="174"/>
      <c r="D46" s="174"/>
      <c r="E46" s="174"/>
      <c r="F46" s="174"/>
      <c r="G46" s="174"/>
      <c r="H46" s="174"/>
      <c r="I46" s="174"/>
      <c r="J46" s="174"/>
      <c r="K46" s="230"/>
    </row>
    <row r="47" s="156" customFormat="1" ht="32.1" customHeight="1" spans="1:11">
      <c r="A47" s="176" t="s">
        <v>139</v>
      </c>
      <c r="B47" s="220" t="s">
        <v>317</v>
      </c>
      <c r="C47" s="220"/>
      <c r="D47" s="178" t="s">
        <v>318</v>
      </c>
      <c r="E47" s="179" t="s">
        <v>142</v>
      </c>
      <c r="F47" s="178" t="s">
        <v>143</v>
      </c>
      <c r="G47" s="221" t="s">
        <v>325</v>
      </c>
      <c r="H47" s="181" t="s">
        <v>144</v>
      </c>
      <c r="I47" s="181"/>
      <c r="J47" s="220" t="s">
        <v>145</v>
      </c>
      <c r="K47" s="239"/>
    </row>
    <row r="48" s="156" customFormat="1" ht="16.5" customHeight="1"/>
    <row r="49" s="156" customFormat="1" ht="16.5" customHeight="1"/>
    <row r="50" s="156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L18" sqref="L18"/>
    </sheetView>
  </sheetViews>
  <sheetFormatPr defaultColWidth="9" defaultRowHeight="26.1" customHeight="1"/>
  <cols>
    <col min="1" max="1" width="17.125" style="106" customWidth="1"/>
    <col min="2" max="7" width="9.375" style="106" customWidth="1"/>
    <col min="8" max="8" width="9.68333333333333" style="106" customWidth="1"/>
    <col min="9" max="9" width="1.86666666666667" style="106" customWidth="1"/>
    <col min="10" max="10" width="20.3083333333333" style="106" customWidth="1"/>
    <col min="11" max="11" width="19.0583333333333" style="107" customWidth="1"/>
    <col min="12" max="12" width="20" style="107" customWidth="1"/>
    <col min="13" max="13" width="17.9666666666667" style="107" customWidth="1"/>
    <col min="14" max="14" width="15.775" style="107" customWidth="1"/>
    <col min="15" max="15" width="16.4" style="107" customWidth="1"/>
    <col min="16" max="16" width="16.0916666666667" style="107" customWidth="1"/>
    <col min="17" max="17" width="16.375" style="107" customWidth="1"/>
    <col min="18" max="16384" width="9" style="106"/>
  </cols>
  <sheetData>
    <row r="1" s="106" customFormat="1" ht="30" customHeight="1" spans="1:17">
      <c r="A1" s="108" t="s">
        <v>148</v>
      </c>
      <c r="B1" s="109"/>
      <c r="C1" s="109"/>
      <c r="D1" s="109"/>
      <c r="E1" s="109"/>
      <c r="F1" s="109"/>
      <c r="G1" s="109"/>
      <c r="H1" s="109"/>
      <c r="I1" s="109"/>
      <c r="J1" s="109"/>
      <c r="K1" s="129"/>
      <c r="L1" s="129"/>
      <c r="M1" s="129"/>
      <c r="N1" s="129"/>
      <c r="O1" s="129"/>
      <c r="P1" s="129"/>
      <c r="Q1" s="129"/>
    </row>
    <row r="2" s="106" customFormat="1" ht="29.1" customHeight="1" spans="1:17">
      <c r="A2" s="110" t="s">
        <v>62</v>
      </c>
      <c r="B2" s="111" t="s">
        <v>63</v>
      </c>
      <c r="C2" s="112"/>
      <c r="D2" s="113" t="s">
        <v>68</v>
      </c>
      <c r="E2" s="114" t="s">
        <v>69</v>
      </c>
      <c r="F2" s="114"/>
      <c r="G2" s="114"/>
      <c r="H2" s="114"/>
      <c r="I2" s="130"/>
      <c r="J2" s="131" t="s">
        <v>57</v>
      </c>
      <c r="K2" s="132" t="s">
        <v>247</v>
      </c>
      <c r="L2" s="132"/>
      <c r="M2" s="132"/>
      <c r="N2" s="132"/>
      <c r="O2" s="133"/>
      <c r="P2" s="133"/>
      <c r="Q2" s="153"/>
    </row>
    <row r="3" s="106" customFormat="1" ht="29.1" customHeight="1" spans="1:17">
      <c r="A3" s="115" t="s">
        <v>149</v>
      </c>
      <c r="B3" s="116" t="s">
        <v>150</v>
      </c>
      <c r="C3" s="116"/>
      <c r="D3" s="116"/>
      <c r="E3" s="116"/>
      <c r="F3" s="116"/>
      <c r="G3" s="116"/>
      <c r="H3" s="116"/>
      <c r="I3" s="134"/>
      <c r="J3" s="135" t="s">
        <v>151</v>
      </c>
      <c r="K3" s="136"/>
      <c r="L3" s="136"/>
      <c r="M3" s="136"/>
      <c r="N3" s="136"/>
      <c r="O3" s="137"/>
      <c r="P3" s="137"/>
      <c r="Q3" s="154"/>
    </row>
    <row r="4" s="106" customFormat="1" ht="29.1" customHeight="1" spans="1:17">
      <c r="A4" s="115"/>
      <c r="B4" s="117" t="s">
        <v>111</v>
      </c>
      <c r="C4" s="118" t="s">
        <v>112</v>
      </c>
      <c r="D4" s="119" t="s">
        <v>113</v>
      </c>
      <c r="E4" s="118" t="s">
        <v>114</v>
      </c>
      <c r="F4" s="118" t="s">
        <v>115</v>
      </c>
      <c r="G4" s="118" t="s">
        <v>116</v>
      </c>
      <c r="H4" s="118" t="s">
        <v>117</v>
      </c>
      <c r="I4" s="134"/>
      <c r="J4" s="138"/>
      <c r="K4" s="139" t="s">
        <v>111</v>
      </c>
      <c r="L4" s="139" t="s">
        <v>112</v>
      </c>
      <c r="M4" s="140" t="s">
        <v>113</v>
      </c>
      <c r="N4" s="139" t="s">
        <v>114</v>
      </c>
      <c r="O4" s="118" t="s">
        <v>115</v>
      </c>
      <c r="P4" s="118" t="s">
        <v>116</v>
      </c>
      <c r="Q4" s="155"/>
    </row>
    <row r="5" s="106" customFormat="1" ht="29.1" customHeight="1" spans="1:17">
      <c r="A5" s="115"/>
      <c r="B5" s="117" t="s">
        <v>152</v>
      </c>
      <c r="C5" s="118" t="s">
        <v>153</v>
      </c>
      <c r="D5" s="119" t="s">
        <v>154</v>
      </c>
      <c r="E5" s="118" t="s">
        <v>155</v>
      </c>
      <c r="F5" s="118" t="s">
        <v>156</v>
      </c>
      <c r="G5" s="118" t="s">
        <v>157</v>
      </c>
      <c r="H5" s="118" t="s">
        <v>158</v>
      </c>
      <c r="I5" s="134"/>
      <c r="J5" s="138"/>
      <c r="K5" s="141" t="s">
        <v>248</v>
      </c>
      <c r="L5" s="141" t="s">
        <v>249</v>
      </c>
      <c r="M5" s="141" t="s">
        <v>250</v>
      </c>
      <c r="N5" s="141" t="s">
        <v>251</v>
      </c>
      <c r="O5" s="118" t="s">
        <v>156</v>
      </c>
      <c r="P5" s="118" t="s">
        <v>157</v>
      </c>
      <c r="Q5" s="141"/>
    </row>
    <row r="6" s="106" customFormat="1" ht="29.1" customHeight="1" spans="1:17">
      <c r="A6" s="118" t="s">
        <v>160</v>
      </c>
      <c r="B6" s="120">
        <f>C6-1</f>
        <v>51</v>
      </c>
      <c r="C6" s="120">
        <f>D6-1</f>
        <v>52</v>
      </c>
      <c r="D6" s="121">
        <v>53</v>
      </c>
      <c r="E6" s="120">
        <f t="shared" ref="E6:H6" si="0">D6+1</f>
        <v>54</v>
      </c>
      <c r="F6" s="120">
        <f t="shared" si="0"/>
        <v>55</v>
      </c>
      <c r="G6" s="120">
        <f t="shared" si="0"/>
        <v>56</v>
      </c>
      <c r="H6" s="120">
        <f t="shared" si="0"/>
        <v>57</v>
      </c>
      <c r="I6" s="134"/>
      <c r="J6" s="118" t="s">
        <v>160</v>
      </c>
      <c r="K6" s="142" t="s">
        <v>253</v>
      </c>
      <c r="L6" s="142" t="s">
        <v>253</v>
      </c>
      <c r="M6" s="142" t="s">
        <v>254</v>
      </c>
      <c r="N6" s="142" t="s">
        <v>253</v>
      </c>
      <c r="O6" s="142" t="s">
        <v>253</v>
      </c>
      <c r="P6" s="142" t="s">
        <v>253</v>
      </c>
      <c r="Q6" s="142"/>
    </row>
    <row r="7" s="106" customFormat="1" ht="29.1" customHeight="1" spans="1:17">
      <c r="A7" s="118" t="s">
        <v>164</v>
      </c>
      <c r="B7" s="120">
        <f>C7-1.5</f>
        <v>-3</v>
      </c>
      <c r="C7" s="120">
        <f>D7-1.5</f>
        <v>-1.5</v>
      </c>
      <c r="D7" s="121">
        <v>0</v>
      </c>
      <c r="E7" s="120">
        <f>D7+0.8</f>
        <v>0.8</v>
      </c>
      <c r="F7" s="120">
        <f t="shared" ref="F7:H7" si="1">E7+1.5</f>
        <v>2.3</v>
      </c>
      <c r="G7" s="120">
        <f t="shared" si="1"/>
        <v>3.8</v>
      </c>
      <c r="H7" s="120">
        <f t="shared" si="1"/>
        <v>5.3</v>
      </c>
      <c r="I7" s="134"/>
      <c r="J7" s="118" t="s">
        <v>164</v>
      </c>
      <c r="K7" s="142" t="s">
        <v>253</v>
      </c>
      <c r="L7" s="143" t="s">
        <v>258</v>
      </c>
      <c r="M7" s="142" t="s">
        <v>253</v>
      </c>
      <c r="N7" s="143" t="s">
        <v>258</v>
      </c>
      <c r="O7" s="142" t="s">
        <v>253</v>
      </c>
      <c r="P7" s="142" t="s">
        <v>253</v>
      </c>
      <c r="Q7" s="142"/>
    </row>
    <row r="8" s="106" customFormat="1" ht="29.1" customHeight="1" spans="1:17">
      <c r="A8" s="118" t="s">
        <v>165</v>
      </c>
      <c r="B8" s="120">
        <f>C8-4</f>
        <v>74</v>
      </c>
      <c r="C8" s="120">
        <f>D8-4</f>
        <v>78</v>
      </c>
      <c r="D8" s="121" t="s">
        <v>166</v>
      </c>
      <c r="E8" s="120">
        <f t="shared" ref="E8:E10" si="2">D8+4</f>
        <v>86</v>
      </c>
      <c r="F8" s="120">
        <f>E8+5</f>
        <v>91</v>
      </c>
      <c r="G8" s="120">
        <f>F8+6</f>
        <v>97</v>
      </c>
      <c r="H8" s="120">
        <f>G8+6</f>
        <v>103</v>
      </c>
      <c r="I8" s="134"/>
      <c r="J8" s="118" t="s">
        <v>165</v>
      </c>
      <c r="K8" s="142" t="s">
        <v>253</v>
      </c>
      <c r="L8" s="142" t="s">
        <v>253</v>
      </c>
      <c r="M8" s="142" t="s">
        <v>253</v>
      </c>
      <c r="N8" s="142" t="s">
        <v>253</v>
      </c>
      <c r="O8" s="142" t="s">
        <v>253</v>
      </c>
      <c r="P8" s="142" t="s">
        <v>253</v>
      </c>
      <c r="Q8" s="144"/>
    </row>
    <row r="9" s="106" customFormat="1" ht="29.1" customHeight="1" spans="1:17">
      <c r="A9" s="118" t="s">
        <v>167</v>
      </c>
      <c r="B9" s="120">
        <f>C9-4</f>
        <v>88</v>
      </c>
      <c r="C9" s="120">
        <f>D9-4</f>
        <v>92</v>
      </c>
      <c r="D9" s="121" t="s">
        <v>168</v>
      </c>
      <c r="E9" s="120">
        <f t="shared" si="2"/>
        <v>100</v>
      </c>
      <c r="F9" s="120">
        <f>E9+5</f>
        <v>105</v>
      </c>
      <c r="G9" s="120">
        <f>F9+6</f>
        <v>111</v>
      </c>
      <c r="H9" s="120">
        <f>G9+6</f>
        <v>117</v>
      </c>
      <c r="I9" s="134"/>
      <c r="J9" s="118" t="s">
        <v>167</v>
      </c>
      <c r="K9" s="144" t="s">
        <v>256</v>
      </c>
      <c r="L9" s="142" t="s">
        <v>253</v>
      </c>
      <c r="M9" s="142" t="s">
        <v>254</v>
      </c>
      <c r="N9" s="142" t="s">
        <v>253</v>
      </c>
      <c r="O9" s="142" t="s">
        <v>253</v>
      </c>
      <c r="P9" s="142" t="s">
        <v>253</v>
      </c>
      <c r="Q9" s="142"/>
    </row>
    <row r="10" s="106" customFormat="1" ht="29.1" customHeight="1" spans="1:17">
      <c r="A10" s="118" t="s">
        <v>170</v>
      </c>
      <c r="B10" s="120">
        <f>C10-3.6</f>
        <v>104.8</v>
      </c>
      <c r="C10" s="120">
        <f>D10-3.6</f>
        <v>108.4</v>
      </c>
      <c r="D10" s="121" t="s">
        <v>171</v>
      </c>
      <c r="E10" s="120">
        <f t="shared" si="2"/>
        <v>116</v>
      </c>
      <c r="F10" s="120">
        <f t="shared" ref="F10:H10" si="3">E10+4</f>
        <v>120</v>
      </c>
      <c r="G10" s="120">
        <f t="shared" si="3"/>
        <v>124</v>
      </c>
      <c r="H10" s="120">
        <f t="shared" si="3"/>
        <v>128</v>
      </c>
      <c r="I10" s="134"/>
      <c r="J10" s="118" t="s">
        <v>170</v>
      </c>
      <c r="K10" s="142" t="s">
        <v>253</v>
      </c>
      <c r="L10" s="145" t="s">
        <v>258</v>
      </c>
      <c r="M10" s="142" t="s">
        <v>254</v>
      </c>
      <c r="N10" s="142" t="s">
        <v>253</v>
      </c>
      <c r="O10" s="142" t="s">
        <v>253</v>
      </c>
      <c r="P10" s="142" t="s">
        <v>253</v>
      </c>
      <c r="Q10" s="144"/>
    </row>
    <row r="11" s="106" customFormat="1" ht="29.1" customHeight="1" spans="1:17">
      <c r="A11" s="122" t="s">
        <v>172</v>
      </c>
      <c r="B11" s="120">
        <f>C11-2.3/2</f>
        <v>32.2</v>
      </c>
      <c r="C11" s="120">
        <f>D11-2.3/2</f>
        <v>33.35</v>
      </c>
      <c r="D11" s="121">
        <v>34.5</v>
      </c>
      <c r="E11" s="120">
        <f t="shared" ref="E11:H11" si="4">D11+2.6/2</f>
        <v>35.8</v>
      </c>
      <c r="F11" s="120">
        <f t="shared" si="4"/>
        <v>37.1</v>
      </c>
      <c r="G11" s="120">
        <f t="shared" si="4"/>
        <v>38.4</v>
      </c>
      <c r="H11" s="120">
        <f t="shared" si="4"/>
        <v>39.7</v>
      </c>
      <c r="I11" s="134"/>
      <c r="J11" s="122" t="s">
        <v>172</v>
      </c>
      <c r="K11" s="142" t="s">
        <v>253</v>
      </c>
      <c r="L11" s="142" t="s">
        <v>253</v>
      </c>
      <c r="M11" s="142" t="s">
        <v>253</v>
      </c>
      <c r="N11" s="142" t="s">
        <v>253</v>
      </c>
      <c r="O11" s="142" t="s">
        <v>253</v>
      </c>
      <c r="P11" s="142" t="s">
        <v>253</v>
      </c>
      <c r="Q11" s="144"/>
    </row>
    <row r="12" s="106" customFormat="1" ht="29.1" customHeight="1" spans="1:17">
      <c r="A12" s="122" t="s">
        <v>174</v>
      </c>
      <c r="B12" s="120">
        <f t="shared" ref="B12:B15" si="5">C12-0.7</f>
        <v>-1.4</v>
      </c>
      <c r="C12" s="120">
        <f>D12-0.7</f>
        <v>-0.7</v>
      </c>
      <c r="D12" s="121"/>
      <c r="E12" s="120">
        <f>D12+0.7</f>
        <v>0.7</v>
      </c>
      <c r="F12" s="120">
        <f t="shared" ref="F12:F15" si="6">E12+0.7</f>
        <v>1.4</v>
      </c>
      <c r="G12" s="120">
        <f>F12+0.9</f>
        <v>2.3</v>
      </c>
      <c r="H12" s="120">
        <f>G12+0.9</f>
        <v>3.2</v>
      </c>
      <c r="I12" s="134"/>
      <c r="J12" s="122" t="s">
        <v>174</v>
      </c>
      <c r="K12" s="144" t="s">
        <v>261</v>
      </c>
      <c r="L12" s="142" t="s">
        <v>253</v>
      </c>
      <c r="M12" s="144" t="s">
        <v>261</v>
      </c>
      <c r="N12" s="145" t="s">
        <v>262</v>
      </c>
      <c r="O12" s="142" t="s">
        <v>254</v>
      </c>
      <c r="P12" s="142" t="s">
        <v>253</v>
      </c>
      <c r="Q12" s="144"/>
    </row>
    <row r="13" s="106" customFormat="1" ht="29.1" customHeight="1" spans="1:17">
      <c r="A13" s="118" t="s">
        <v>176</v>
      </c>
      <c r="B13" s="120">
        <f t="shared" si="5"/>
        <v>27.6</v>
      </c>
      <c r="C13" s="120">
        <f>D13-0.7</f>
        <v>28.3</v>
      </c>
      <c r="D13" s="121">
        <v>29</v>
      </c>
      <c r="E13" s="120">
        <f>D13+0.7</f>
        <v>29.7</v>
      </c>
      <c r="F13" s="120">
        <f t="shared" si="6"/>
        <v>30.4</v>
      </c>
      <c r="G13" s="120">
        <f>F13+0.9</f>
        <v>31.3</v>
      </c>
      <c r="H13" s="120">
        <f>G13+0.9</f>
        <v>32.2</v>
      </c>
      <c r="I13" s="134"/>
      <c r="J13" s="118" t="s">
        <v>176</v>
      </c>
      <c r="K13" s="142" t="s">
        <v>253</v>
      </c>
      <c r="L13" s="142" t="s">
        <v>254</v>
      </c>
      <c r="M13" s="142" t="s">
        <v>253</v>
      </c>
      <c r="N13" s="142" t="s">
        <v>253</v>
      </c>
      <c r="O13" s="142" t="s">
        <v>253</v>
      </c>
      <c r="P13" s="142" t="s">
        <v>253</v>
      </c>
      <c r="Q13" s="144"/>
    </row>
    <row r="14" s="106" customFormat="1" ht="29.1" customHeight="1" spans="1:17">
      <c r="A14" s="118"/>
      <c r="B14" s="120">
        <f>C14-0.5</f>
        <v>-1</v>
      </c>
      <c r="C14" s="120">
        <f>D14-0.5</f>
        <v>-0.5</v>
      </c>
      <c r="D14" s="121"/>
      <c r="E14" s="120">
        <f>D14+0.5</f>
        <v>0.5</v>
      </c>
      <c r="F14" s="120">
        <f>E14+0.5</f>
        <v>1</v>
      </c>
      <c r="G14" s="120">
        <f>F14+0.7</f>
        <v>1.7</v>
      </c>
      <c r="H14" s="120">
        <f>G14+0.7</f>
        <v>2.4</v>
      </c>
      <c r="I14" s="134"/>
      <c r="J14" s="118"/>
      <c r="K14" s="142" t="s">
        <v>253</v>
      </c>
      <c r="L14" s="142" t="s">
        <v>253</v>
      </c>
      <c r="M14" s="142" t="s">
        <v>254</v>
      </c>
      <c r="N14" s="142" t="s">
        <v>253</v>
      </c>
      <c r="O14" s="142" t="s">
        <v>253</v>
      </c>
      <c r="P14" s="142" t="s">
        <v>253</v>
      </c>
      <c r="Q14" s="144"/>
    </row>
    <row r="15" s="106" customFormat="1" ht="29.1" customHeight="1" spans="1:17">
      <c r="A15" s="118" t="s">
        <v>179</v>
      </c>
      <c r="B15" s="120">
        <f t="shared" si="5"/>
        <v>28.7</v>
      </c>
      <c r="C15" s="120">
        <f>D15-0.6</f>
        <v>29.4</v>
      </c>
      <c r="D15" s="121">
        <v>30</v>
      </c>
      <c r="E15" s="120">
        <f>D15+0.6</f>
        <v>30.6</v>
      </c>
      <c r="F15" s="120">
        <f t="shared" si="6"/>
        <v>31.3</v>
      </c>
      <c r="G15" s="120">
        <f>F15+0.6</f>
        <v>31.9</v>
      </c>
      <c r="H15" s="120">
        <f>G15+0.7</f>
        <v>32.6</v>
      </c>
      <c r="I15" s="134"/>
      <c r="J15" s="118" t="s">
        <v>179</v>
      </c>
      <c r="K15" s="142" t="s">
        <v>253</v>
      </c>
      <c r="L15" s="142" t="s">
        <v>253</v>
      </c>
      <c r="M15" s="142" t="s">
        <v>253</v>
      </c>
      <c r="N15" s="142" t="s">
        <v>253</v>
      </c>
      <c r="O15" s="142" t="s">
        <v>253</v>
      </c>
      <c r="P15" s="142" t="s">
        <v>253</v>
      </c>
      <c r="Q15" s="144"/>
    </row>
    <row r="16" s="106" customFormat="1" ht="29.1" customHeight="1" spans="1:17">
      <c r="A16" s="118" t="s">
        <v>181</v>
      </c>
      <c r="B16" s="120">
        <f>C16-0.9</f>
        <v>41.2</v>
      </c>
      <c r="C16" s="120">
        <f>D16-0.9</f>
        <v>42.1</v>
      </c>
      <c r="D16" s="121">
        <v>43</v>
      </c>
      <c r="E16" s="120">
        <f t="shared" ref="E16:H16" si="7">D16+1.1</f>
        <v>44.1</v>
      </c>
      <c r="F16" s="120">
        <f t="shared" si="7"/>
        <v>45.2</v>
      </c>
      <c r="G16" s="120">
        <f t="shared" si="7"/>
        <v>46.3</v>
      </c>
      <c r="H16" s="120">
        <f t="shared" si="7"/>
        <v>47.4</v>
      </c>
      <c r="I16" s="134"/>
      <c r="J16" s="118" t="s">
        <v>181</v>
      </c>
      <c r="K16" s="142" t="s">
        <v>253</v>
      </c>
      <c r="L16" s="142" t="s">
        <v>254</v>
      </c>
      <c r="M16" s="142" t="s">
        <v>254</v>
      </c>
      <c r="N16" s="142" t="s">
        <v>253</v>
      </c>
      <c r="O16" s="142" t="s">
        <v>253</v>
      </c>
      <c r="P16" s="145" t="s">
        <v>255</v>
      </c>
      <c r="Q16" s="144"/>
    </row>
    <row r="17" s="106" customFormat="1" ht="29.1" customHeight="1" spans="1:17">
      <c r="A17" s="118" t="s">
        <v>182</v>
      </c>
      <c r="B17" s="120">
        <f t="shared" ref="B17:B19" si="8">D17-0.5</f>
        <v>14</v>
      </c>
      <c r="C17" s="120">
        <f t="shared" ref="C17:H17" si="9">B17</f>
        <v>14</v>
      </c>
      <c r="D17" s="121">
        <v>14.5</v>
      </c>
      <c r="E17" s="120">
        <f t="shared" si="9"/>
        <v>14.5</v>
      </c>
      <c r="F17" s="120">
        <f t="shared" ref="F17:F19" si="10">D17+1.5</f>
        <v>16</v>
      </c>
      <c r="G17" s="120">
        <f t="shared" si="9"/>
        <v>16</v>
      </c>
      <c r="H17" s="120">
        <f t="shared" si="9"/>
        <v>16</v>
      </c>
      <c r="I17" s="134"/>
      <c r="J17" s="118" t="s">
        <v>182</v>
      </c>
      <c r="K17" s="142" t="s">
        <v>253</v>
      </c>
      <c r="L17" s="143" t="s">
        <v>258</v>
      </c>
      <c r="M17" s="142" t="s">
        <v>253</v>
      </c>
      <c r="N17" s="142" t="s">
        <v>253</v>
      </c>
      <c r="O17" s="142" t="s">
        <v>253</v>
      </c>
      <c r="P17" s="143" t="s">
        <v>258</v>
      </c>
      <c r="Q17" s="144"/>
    </row>
    <row r="18" s="106" customFormat="1" ht="29.1" customHeight="1" spans="1:17">
      <c r="A18" s="118" t="s">
        <v>183</v>
      </c>
      <c r="B18" s="120">
        <f t="shared" si="8"/>
        <v>17</v>
      </c>
      <c r="C18" s="120">
        <f t="shared" ref="C18:H18" si="11">B18</f>
        <v>17</v>
      </c>
      <c r="D18" s="121">
        <v>17.5</v>
      </c>
      <c r="E18" s="120">
        <f t="shared" si="11"/>
        <v>17.5</v>
      </c>
      <c r="F18" s="120">
        <f t="shared" si="10"/>
        <v>19</v>
      </c>
      <c r="G18" s="120">
        <f t="shared" si="11"/>
        <v>19</v>
      </c>
      <c r="H18" s="120">
        <f t="shared" si="11"/>
        <v>19</v>
      </c>
      <c r="I18" s="134"/>
      <c r="J18" s="118" t="s">
        <v>183</v>
      </c>
      <c r="K18" s="142" t="s">
        <v>253</v>
      </c>
      <c r="L18" s="142" t="s">
        <v>253</v>
      </c>
      <c r="M18" s="142" t="s">
        <v>253</v>
      </c>
      <c r="N18" s="144" t="s">
        <v>260</v>
      </c>
      <c r="O18" s="142" t="s">
        <v>253</v>
      </c>
      <c r="P18" s="144" t="s">
        <v>263</v>
      </c>
      <c r="Q18" s="144"/>
    </row>
    <row r="19" s="106" customFormat="1" ht="29.1" customHeight="1" spans="1:17">
      <c r="A19" s="118"/>
      <c r="B19" s="120">
        <f t="shared" si="8"/>
        <v>-0.5</v>
      </c>
      <c r="C19" s="120">
        <f t="shared" ref="C19:H19" si="12">B19</f>
        <v>-0.5</v>
      </c>
      <c r="D19" s="121"/>
      <c r="E19" s="120">
        <f t="shared" si="12"/>
        <v>0</v>
      </c>
      <c r="F19" s="120">
        <f t="shared" si="10"/>
        <v>1.5</v>
      </c>
      <c r="G19" s="120">
        <f t="shared" si="12"/>
        <v>1.5</v>
      </c>
      <c r="H19" s="120">
        <f t="shared" si="12"/>
        <v>1.5</v>
      </c>
      <c r="I19" s="146"/>
      <c r="J19" s="118"/>
      <c r="K19" s="142" t="s">
        <v>253</v>
      </c>
      <c r="L19" s="142" t="s">
        <v>253</v>
      </c>
      <c r="M19" s="142" t="s">
        <v>253</v>
      </c>
      <c r="N19" s="142" t="s">
        <v>253</v>
      </c>
      <c r="O19" s="142" t="s">
        <v>253</v>
      </c>
      <c r="P19" s="142" t="s">
        <v>253</v>
      </c>
      <c r="Q19" s="144"/>
    </row>
    <row r="20" s="106" customFormat="1" ht="29.1" customHeight="1" spans="1:17">
      <c r="A20" s="118" t="s">
        <v>184</v>
      </c>
      <c r="B20" s="120">
        <f>C20</f>
        <v>4</v>
      </c>
      <c r="C20" s="120">
        <f>D20</f>
        <v>4</v>
      </c>
      <c r="D20" s="121">
        <v>4</v>
      </c>
      <c r="E20" s="120">
        <f t="shared" ref="E20:H20" si="13">D20</f>
        <v>4</v>
      </c>
      <c r="F20" s="120">
        <f t="shared" si="13"/>
        <v>4</v>
      </c>
      <c r="G20" s="120">
        <f t="shared" si="13"/>
        <v>4</v>
      </c>
      <c r="H20" s="120">
        <f t="shared" si="13"/>
        <v>4</v>
      </c>
      <c r="I20" s="146"/>
      <c r="J20" s="118" t="s">
        <v>184</v>
      </c>
      <c r="K20" s="144" t="s">
        <v>261</v>
      </c>
      <c r="L20" s="142" t="s">
        <v>253</v>
      </c>
      <c r="M20" s="144" t="s">
        <v>261</v>
      </c>
      <c r="N20" s="142" t="s">
        <v>253</v>
      </c>
      <c r="O20" s="142" t="s">
        <v>253</v>
      </c>
      <c r="P20" s="142" t="s">
        <v>253</v>
      </c>
      <c r="Q20" s="144"/>
    </row>
    <row r="21" s="106" customFormat="1" ht="29.1" customHeight="1" spans="1:17">
      <c r="A21" s="118" t="s">
        <v>185</v>
      </c>
      <c r="B21" s="120"/>
      <c r="C21" s="120"/>
      <c r="D21" s="121">
        <v>20</v>
      </c>
      <c r="E21" s="120"/>
      <c r="F21" s="120"/>
      <c r="G21" s="120"/>
      <c r="H21" s="120"/>
      <c r="I21" s="146"/>
      <c r="J21" s="118" t="s">
        <v>185</v>
      </c>
      <c r="K21" s="142" t="s">
        <v>253</v>
      </c>
      <c r="L21" s="142" t="s">
        <v>253</v>
      </c>
      <c r="M21" s="142" t="s">
        <v>253</v>
      </c>
      <c r="N21" s="142" t="s">
        <v>253</v>
      </c>
      <c r="O21" s="142" t="s">
        <v>253</v>
      </c>
      <c r="P21" s="142" t="s">
        <v>253</v>
      </c>
      <c r="Q21" s="144"/>
    </row>
    <row r="22" s="106" customFormat="1" ht="29.1" customHeight="1" spans="1:17">
      <c r="A22" s="118" t="s">
        <v>186</v>
      </c>
      <c r="B22" s="120"/>
      <c r="C22" s="120"/>
      <c r="D22" s="121">
        <v>18</v>
      </c>
      <c r="E22" s="120"/>
      <c r="F22" s="120"/>
      <c r="G22" s="120"/>
      <c r="H22" s="120"/>
      <c r="I22" s="146"/>
      <c r="J22" s="118" t="s">
        <v>186</v>
      </c>
      <c r="K22" s="142" t="s">
        <v>253</v>
      </c>
      <c r="L22" s="142" t="s">
        <v>253</v>
      </c>
      <c r="M22" s="142" t="s">
        <v>253</v>
      </c>
      <c r="N22" s="142" t="s">
        <v>253</v>
      </c>
      <c r="O22" s="142" t="s">
        <v>253</v>
      </c>
      <c r="P22" s="142" t="s">
        <v>253</v>
      </c>
      <c r="Q22" s="144"/>
    </row>
    <row r="23" s="106" customFormat="1" ht="29.1" customHeight="1" spans="1:17">
      <c r="A23" s="123"/>
      <c r="B23" s="124"/>
      <c r="C23" s="124"/>
      <c r="D23" s="125"/>
      <c r="E23" s="124"/>
      <c r="F23" s="124"/>
      <c r="G23" s="124"/>
      <c r="H23" s="124"/>
      <c r="I23" s="146"/>
      <c r="J23" s="147"/>
      <c r="K23" s="142"/>
      <c r="L23" s="142"/>
      <c r="M23" s="144"/>
      <c r="N23" s="142"/>
      <c r="O23" s="144"/>
      <c r="P23" s="142"/>
      <c r="Q23" s="155"/>
    </row>
    <row r="24" s="106" customFormat="1" ht="16.5" spans="1:17">
      <c r="A24" s="126"/>
      <c r="B24" s="127"/>
      <c r="C24" s="127"/>
      <c r="D24" s="127"/>
      <c r="E24" s="127"/>
      <c r="F24" s="127"/>
      <c r="G24" s="127"/>
      <c r="H24" s="127"/>
      <c r="I24" s="148"/>
      <c r="J24" s="149"/>
      <c r="K24" s="150"/>
      <c r="L24" s="150"/>
      <c r="M24" s="150"/>
      <c r="N24" s="150"/>
      <c r="O24" s="150"/>
      <c r="P24" s="150"/>
      <c r="Q24" s="150"/>
    </row>
    <row r="25" s="106" customFormat="1" ht="14.25" spans="1:17">
      <c r="A25" s="106" t="s">
        <v>188</v>
      </c>
      <c r="B25" s="128"/>
      <c r="C25" s="128"/>
      <c r="D25" s="128"/>
      <c r="E25" s="128"/>
      <c r="F25" s="128"/>
      <c r="G25" s="128"/>
      <c r="H25" s="128"/>
      <c r="I25" s="128"/>
      <c r="J25" s="151" t="s">
        <v>326</v>
      </c>
      <c r="K25" s="152"/>
      <c r="L25" s="152" t="s">
        <v>190</v>
      </c>
      <c r="M25" s="152"/>
      <c r="N25" s="152" t="s">
        <v>191</v>
      </c>
      <c r="O25" s="152"/>
      <c r="P25" s="152"/>
      <c r="Q25" s="107"/>
    </row>
    <row r="26" s="106" customFormat="1" customHeight="1" spans="1:17">
      <c r="A26" s="128"/>
      <c r="K26" s="107"/>
      <c r="L26" s="107"/>
      <c r="M26" s="107"/>
      <c r="N26" s="107"/>
      <c r="O26" s="107"/>
      <c r="P26" s="107"/>
      <c r="Q26" s="107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I30" sqref="I30"/>
    </sheetView>
  </sheetViews>
  <sheetFormatPr defaultColWidth="9" defaultRowHeight="14.25"/>
  <cols>
    <col min="1" max="1" width="5" style="44" customWidth="1"/>
    <col min="2" max="2" width="11" style="44" customWidth="1"/>
    <col min="3" max="3" width="20.7" style="44" customWidth="1"/>
    <col min="4" max="4" width="10" style="104" customWidth="1"/>
    <col min="5" max="5" width="14.25" style="44" customWidth="1"/>
    <col min="6" max="6" width="11.25" style="44" customWidth="1"/>
    <col min="7" max="7" width="8" style="44" customWidth="1"/>
    <col min="8" max="8" width="11.75" style="44" customWidth="1"/>
    <col min="9" max="12" width="10" style="44" customWidth="1"/>
    <col min="13" max="14" width="9.25" style="44" customWidth="1"/>
    <col min="15" max="15" width="10.75" style="44" customWidth="1"/>
    <col min="16" max="16384" width="9" style="44"/>
  </cols>
  <sheetData>
    <row r="1" customFormat="1" ht="29.25" spans="1:15">
      <c r="A1" s="45" t="s">
        <v>327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="39" customFormat="1" ht="16.5" spans="1:15">
      <c r="A2" s="51" t="s">
        <v>328</v>
      </c>
      <c r="B2" s="46" t="s">
        <v>329</v>
      </c>
      <c r="C2" s="46" t="s">
        <v>330</v>
      </c>
      <c r="D2" s="46" t="s">
        <v>331</v>
      </c>
      <c r="E2" s="46" t="s">
        <v>332</v>
      </c>
      <c r="F2" s="46" t="s">
        <v>333</v>
      </c>
      <c r="G2" s="46" t="s">
        <v>334</v>
      </c>
      <c r="H2" s="46" t="s">
        <v>335</v>
      </c>
      <c r="I2" s="51" t="s">
        <v>336</v>
      </c>
      <c r="J2" s="51" t="s">
        <v>337</v>
      </c>
      <c r="K2" s="51" t="s">
        <v>338</v>
      </c>
      <c r="L2" s="51" t="s">
        <v>339</v>
      </c>
      <c r="M2" s="51" t="s">
        <v>340</v>
      </c>
      <c r="N2" s="46" t="s">
        <v>341</v>
      </c>
      <c r="O2" s="46" t="s">
        <v>342</v>
      </c>
    </row>
    <row r="3" s="39" customFormat="1" ht="16.5" spans="1:15">
      <c r="A3" s="51"/>
      <c r="B3" s="49"/>
      <c r="C3" s="49"/>
      <c r="D3" s="49"/>
      <c r="E3" s="49"/>
      <c r="F3" s="49"/>
      <c r="G3" s="49"/>
      <c r="H3" s="49"/>
      <c r="I3" s="51" t="s">
        <v>343</v>
      </c>
      <c r="J3" s="51" t="s">
        <v>343</v>
      </c>
      <c r="K3" s="51" t="s">
        <v>343</v>
      </c>
      <c r="L3" s="51" t="s">
        <v>343</v>
      </c>
      <c r="M3" s="51" t="s">
        <v>343</v>
      </c>
      <c r="N3" s="49"/>
      <c r="O3" s="49"/>
    </row>
    <row r="4" s="40" customFormat="1" spans="1:15">
      <c r="A4" s="89">
        <v>1</v>
      </c>
      <c r="B4" s="90" t="s">
        <v>344</v>
      </c>
      <c r="C4" s="63" t="s">
        <v>345</v>
      </c>
      <c r="D4" s="63" t="s">
        <v>120</v>
      </c>
      <c r="E4" s="89" t="s">
        <v>63</v>
      </c>
      <c r="F4" s="63" t="s">
        <v>54</v>
      </c>
      <c r="G4" s="63"/>
      <c r="H4" s="63"/>
      <c r="I4" s="63">
        <v>1</v>
      </c>
      <c r="J4" s="63"/>
      <c r="K4" s="63">
        <v>2</v>
      </c>
      <c r="L4" s="63"/>
      <c r="M4" s="63">
        <v>1</v>
      </c>
      <c r="N4" s="63">
        <f t="shared" ref="N4:N6" si="0">SUM(I4:M4)</f>
        <v>4</v>
      </c>
      <c r="O4" s="63" t="s">
        <v>346</v>
      </c>
    </row>
    <row r="5" s="40" customFormat="1" spans="1:15">
      <c r="A5" s="89">
        <v>2</v>
      </c>
      <c r="B5" s="90" t="s">
        <v>347</v>
      </c>
      <c r="C5" s="63" t="s">
        <v>345</v>
      </c>
      <c r="D5" s="63" t="s">
        <v>348</v>
      </c>
      <c r="E5" s="89" t="s">
        <v>63</v>
      </c>
      <c r="F5" s="63" t="s">
        <v>54</v>
      </c>
      <c r="G5" s="63"/>
      <c r="H5" s="89"/>
      <c r="I5" s="63"/>
      <c r="J5" s="63">
        <v>2</v>
      </c>
      <c r="K5" s="63"/>
      <c r="L5" s="63"/>
      <c r="M5" s="63">
        <v>2</v>
      </c>
      <c r="N5" s="63">
        <f t="shared" si="0"/>
        <v>4</v>
      </c>
      <c r="O5" s="63" t="s">
        <v>346</v>
      </c>
    </row>
    <row r="6" s="40" customFormat="1" spans="1:15">
      <c r="A6" s="89">
        <v>3</v>
      </c>
      <c r="B6" s="90" t="s">
        <v>349</v>
      </c>
      <c r="C6" s="63" t="s">
        <v>345</v>
      </c>
      <c r="D6" s="63" t="s">
        <v>119</v>
      </c>
      <c r="E6" s="89" t="s">
        <v>63</v>
      </c>
      <c r="F6" s="63" t="s">
        <v>54</v>
      </c>
      <c r="G6" s="63"/>
      <c r="H6" s="89"/>
      <c r="I6" s="63"/>
      <c r="J6" s="63"/>
      <c r="K6" s="63">
        <v>1</v>
      </c>
      <c r="L6" s="63"/>
      <c r="M6" s="63"/>
      <c r="N6" s="63">
        <f t="shared" si="0"/>
        <v>1</v>
      </c>
      <c r="O6" s="63" t="s">
        <v>346</v>
      </c>
    </row>
    <row r="7" s="40" customFormat="1" spans="1:15">
      <c r="A7" s="89">
        <v>3</v>
      </c>
      <c r="B7" s="90" t="s">
        <v>350</v>
      </c>
      <c r="C7" s="63" t="s">
        <v>345</v>
      </c>
      <c r="D7" s="63" t="s">
        <v>122</v>
      </c>
      <c r="E7" s="89" t="s">
        <v>63</v>
      </c>
      <c r="F7" s="63" t="s">
        <v>54</v>
      </c>
      <c r="G7" s="89"/>
      <c r="H7" s="89"/>
      <c r="I7" s="63">
        <v>1</v>
      </c>
      <c r="J7" s="89"/>
      <c r="K7" s="89"/>
      <c r="L7" s="89"/>
      <c r="M7" s="89"/>
      <c r="N7" s="63"/>
      <c r="O7" s="63" t="s">
        <v>346</v>
      </c>
    </row>
    <row r="8" s="40" customFormat="1" spans="1:15">
      <c r="A8" s="89"/>
      <c r="B8" s="89"/>
      <c r="C8" s="63"/>
      <c r="D8" s="63"/>
      <c r="E8" s="89"/>
      <c r="F8" s="63"/>
      <c r="G8" s="89"/>
      <c r="H8" s="89"/>
      <c r="I8" s="89"/>
      <c r="J8" s="89"/>
      <c r="K8" s="89"/>
      <c r="L8" s="89"/>
      <c r="M8" s="89"/>
      <c r="N8" s="63"/>
      <c r="O8" s="63"/>
    </row>
    <row r="9" s="40" customFormat="1" spans="1:15">
      <c r="A9" s="89"/>
      <c r="B9" s="89"/>
      <c r="C9" s="63"/>
      <c r="D9" s="63"/>
      <c r="E9" s="89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="40" customFormat="1" spans="1:15">
      <c r="A10" s="89"/>
      <c r="B10" s="89"/>
      <c r="C10" s="63"/>
      <c r="D10" s="63"/>
      <c r="E10" s="89"/>
      <c r="F10" s="63"/>
      <c r="G10" s="63"/>
      <c r="H10" s="89"/>
      <c r="I10" s="63"/>
      <c r="J10" s="63"/>
      <c r="K10" s="63"/>
      <c r="L10" s="63"/>
      <c r="M10" s="63"/>
      <c r="N10" s="63"/>
      <c r="O10" s="63"/>
    </row>
    <row r="11" s="40" customFormat="1" spans="1:15">
      <c r="A11" s="89"/>
      <c r="B11" s="89"/>
      <c r="C11" s="63"/>
      <c r="D11" s="63"/>
      <c r="E11" s="89"/>
      <c r="F11" s="63"/>
      <c r="G11" s="89"/>
      <c r="H11" s="89"/>
      <c r="I11" s="89"/>
      <c r="J11" s="89"/>
      <c r="K11" s="89"/>
      <c r="L11" s="89"/>
      <c r="M11" s="89"/>
      <c r="N11" s="63"/>
      <c r="O11" s="63"/>
    </row>
    <row r="12" s="40" customFormat="1" spans="1:15">
      <c r="A12" s="89"/>
      <c r="B12" s="89"/>
      <c r="C12" s="63"/>
      <c r="D12" s="63"/>
      <c r="E12" s="89"/>
      <c r="F12" s="63"/>
      <c r="G12" s="89"/>
      <c r="H12" s="89"/>
      <c r="I12" s="89"/>
      <c r="J12" s="89"/>
      <c r="K12" s="89"/>
      <c r="L12" s="89"/>
      <c r="M12" s="89"/>
      <c r="N12" s="63"/>
      <c r="O12" s="63"/>
    </row>
    <row r="13" s="40" customFormat="1" spans="1:15">
      <c r="A13" s="89"/>
      <c r="B13" s="89"/>
      <c r="C13" s="63"/>
      <c r="D13" s="63"/>
      <c r="E13" s="89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="40" customFormat="1" spans="1:15">
      <c r="A14" s="89"/>
      <c r="B14" s="89"/>
      <c r="C14" s="63"/>
      <c r="D14" s="63"/>
      <c r="E14" s="89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="40" customFormat="1" spans="1:15">
      <c r="A15" s="89"/>
      <c r="B15" s="89"/>
      <c r="C15" s="63"/>
      <c r="D15" s="63"/>
      <c r="E15" s="89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="40" customFormat="1" spans="1:15">
      <c r="A16" s="89"/>
      <c r="B16" s="89"/>
      <c r="C16" s="63"/>
      <c r="D16" s="63"/>
      <c r="E16" s="89"/>
      <c r="F16" s="63"/>
      <c r="G16" s="63"/>
      <c r="H16" s="63"/>
      <c r="I16" s="89"/>
      <c r="J16" s="89"/>
      <c r="K16" s="89"/>
      <c r="L16" s="89"/>
      <c r="M16" s="89"/>
      <c r="N16" s="63"/>
      <c r="O16" s="63"/>
    </row>
    <row r="17" s="40" customFormat="1" spans="1:15">
      <c r="A17" s="89"/>
      <c r="B17" s="89"/>
      <c r="C17" s="63"/>
      <c r="D17" s="63"/>
      <c r="E17" s="89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="40" customFormat="1" spans="1:15">
      <c r="A18" s="89"/>
      <c r="B18" s="89"/>
      <c r="C18" s="89"/>
      <c r="D18" s="63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="40" customFormat="1" spans="1:15">
      <c r="A19" s="89"/>
      <c r="B19" s="89"/>
      <c r="C19" s="89"/>
      <c r="D19" s="63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</row>
    <row r="20" s="42" customFormat="1" ht="18.75" spans="1:15">
      <c r="A20" s="70" t="s">
        <v>351</v>
      </c>
      <c r="B20" s="71"/>
      <c r="C20" s="71"/>
      <c r="D20" s="84"/>
      <c r="E20" s="73"/>
      <c r="F20" s="75"/>
      <c r="G20" s="75"/>
      <c r="H20" s="75"/>
      <c r="I20" s="74"/>
      <c r="J20" s="70" t="s">
        <v>352</v>
      </c>
      <c r="K20" s="71"/>
      <c r="L20" s="71"/>
      <c r="M20" s="72"/>
      <c r="N20" s="71"/>
      <c r="O20" s="84"/>
    </row>
    <row r="21" s="44" customFormat="1" ht="16.5" spans="1:15">
      <c r="A21" s="76" t="s">
        <v>353</v>
      </c>
      <c r="B21" s="77"/>
      <c r="C21" s="77"/>
      <c r="D21" s="105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5 O6:O7 O8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44" customWidth="1"/>
    <col min="2" max="2" width="9.625" style="44" customWidth="1"/>
    <col min="3" max="3" width="8.125" style="86" customWidth="1"/>
    <col min="4" max="4" width="24.375" style="44" customWidth="1"/>
    <col min="5" max="5" width="12.25" style="44" customWidth="1"/>
    <col min="6" max="6" width="14.25" style="44" customWidth="1"/>
    <col min="7" max="10" width="10" style="44" customWidth="1"/>
    <col min="11" max="11" width="9.25" style="44" customWidth="1"/>
    <col min="12" max="13" width="10.75" style="44" customWidth="1"/>
    <col min="14" max="16384" width="9" style="44"/>
  </cols>
  <sheetData>
    <row r="1" customFormat="1" ht="29.25" spans="1:13">
      <c r="A1" s="45" t="s">
        <v>354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="39" customFormat="1" ht="16.5" customHeight="1" spans="1:13">
      <c r="A2" s="46" t="s">
        <v>328</v>
      </c>
      <c r="B2" s="46" t="s">
        <v>333</v>
      </c>
      <c r="C2" s="87" t="s">
        <v>329</v>
      </c>
      <c r="D2" s="46" t="s">
        <v>330</v>
      </c>
      <c r="E2" s="46" t="s">
        <v>331</v>
      </c>
      <c r="F2" s="46" t="s">
        <v>332</v>
      </c>
      <c r="G2" s="47" t="s">
        <v>355</v>
      </c>
      <c r="H2" s="78"/>
      <c r="I2" s="47" t="s">
        <v>356</v>
      </c>
      <c r="J2" s="78"/>
      <c r="K2" s="96" t="s">
        <v>357</v>
      </c>
      <c r="L2" s="97" t="s">
        <v>358</v>
      </c>
      <c r="M2" s="98" t="s">
        <v>359</v>
      </c>
    </row>
    <row r="3" s="39" customFormat="1" ht="16.5" customHeight="1" spans="1:13">
      <c r="A3" s="49"/>
      <c r="B3" s="49"/>
      <c r="C3" s="88"/>
      <c r="D3" s="49"/>
      <c r="E3" s="49"/>
      <c r="F3" s="49"/>
      <c r="G3" s="51" t="s">
        <v>360</v>
      </c>
      <c r="H3" s="51" t="s">
        <v>361</v>
      </c>
      <c r="I3" s="51" t="s">
        <v>360</v>
      </c>
      <c r="J3" s="51" t="s">
        <v>361</v>
      </c>
      <c r="K3" s="99"/>
      <c r="L3" s="100"/>
      <c r="M3" s="101"/>
    </row>
    <row r="4" s="40" customFormat="1" spans="1:13">
      <c r="A4" s="89"/>
      <c r="B4" s="90" t="s">
        <v>54</v>
      </c>
      <c r="C4" s="90" t="s">
        <v>344</v>
      </c>
      <c r="D4" s="63" t="s">
        <v>345</v>
      </c>
      <c r="E4" s="63" t="s">
        <v>120</v>
      </c>
      <c r="F4" s="89" t="s">
        <v>63</v>
      </c>
      <c r="G4" s="91" t="s">
        <v>362</v>
      </c>
      <c r="H4" s="92">
        <v>0.02</v>
      </c>
      <c r="I4" s="92"/>
      <c r="J4" s="92"/>
      <c r="K4" s="92"/>
      <c r="L4" s="63"/>
      <c r="M4" s="63" t="s">
        <v>346</v>
      </c>
    </row>
    <row r="5" s="40" customFormat="1" spans="1:13">
      <c r="A5" s="89"/>
      <c r="B5" s="90" t="s">
        <v>54</v>
      </c>
      <c r="C5" s="90" t="s">
        <v>347</v>
      </c>
      <c r="D5" s="63" t="s">
        <v>345</v>
      </c>
      <c r="E5" s="63" t="s">
        <v>348</v>
      </c>
      <c r="F5" s="89" t="s">
        <v>63</v>
      </c>
      <c r="G5" s="91" t="s">
        <v>362</v>
      </c>
      <c r="H5" s="92">
        <v>0.02</v>
      </c>
      <c r="I5" s="92"/>
      <c r="J5" s="92"/>
      <c r="K5" s="92"/>
      <c r="L5" s="63"/>
      <c r="M5" s="63" t="s">
        <v>346</v>
      </c>
    </row>
    <row r="6" s="40" customFormat="1" spans="1:13">
      <c r="A6" s="89"/>
      <c r="B6" s="90" t="s">
        <v>54</v>
      </c>
      <c r="C6" s="90" t="s">
        <v>349</v>
      </c>
      <c r="D6" s="63" t="s">
        <v>345</v>
      </c>
      <c r="E6" s="63" t="s">
        <v>119</v>
      </c>
      <c r="F6" s="89" t="s">
        <v>63</v>
      </c>
      <c r="G6" s="91" t="s">
        <v>362</v>
      </c>
      <c r="H6" s="92">
        <v>0.02</v>
      </c>
      <c r="I6" s="92"/>
      <c r="J6" s="92"/>
      <c r="K6" s="92"/>
      <c r="L6" s="63"/>
      <c r="M6" s="63" t="s">
        <v>346</v>
      </c>
    </row>
    <row r="7" s="40" customFormat="1" spans="1:13">
      <c r="A7" s="89"/>
      <c r="B7" s="90" t="s">
        <v>54</v>
      </c>
      <c r="C7" s="90" t="s">
        <v>350</v>
      </c>
      <c r="D7" s="63" t="s">
        <v>345</v>
      </c>
      <c r="E7" s="63" t="s">
        <v>122</v>
      </c>
      <c r="F7" s="89" t="s">
        <v>63</v>
      </c>
      <c r="G7" s="91" t="s">
        <v>362</v>
      </c>
      <c r="H7" s="92">
        <v>0.02</v>
      </c>
      <c r="I7" s="89"/>
      <c r="J7" s="89"/>
      <c r="K7" s="89"/>
      <c r="L7" s="89"/>
      <c r="M7" s="63"/>
    </row>
    <row r="8" s="40" customFormat="1" spans="1:13">
      <c r="A8" s="89"/>
      <c r="B8" s="63"/>
      <c r="C8" s="89"/>
      <c r="D8" s="63"/>
      <c r="E8" s="89"/>
      <c r="F8" s="89"/>
      <c r="G8" s="91"/>
      <c r="H8" s="92"/>
      <c r="I8" s="89"/>
      <c r="J8" s="89"/>
      <c r="K8" s="89"/>
      <c r="L8" s="89"/>
      <c r="M8" s="63"/>
    </row>
    <row r="9" s="40" customFormat="1" spans="1:13">
      <c r="A9" s="89"/>
      <c r="B9" s="63"/>
      <c r="C9" s="89"/>
      <c r="D9" s="63"/>
      <c r="E9" s="89"/>
      <c r="F9" s="89"/>
      <c r="G9" s="91"/>
      <c r="H9" s="92"/>
      <c r="I9" s="92"/>
      <c r="J9" s="92"/>
      <c r="K9" s="92"/>
      <c r="L9" s="63"/>
      <c r="M9" s="63"/>
    </row>
    <row r="10" s="40" customFormat="1" spans="1:13">
      <c r="A10" s="89"/>
      <c r="B10" s="63"/>
      <c r="C10" s="89"/>
      <c r="D10" s="63"/>
      <c r="E10" s="89"/>
      <c r="F10" s="89"/>
      <c r="G10" s="91"/>
      <c r="H10" s="92"/>
      <c r="I10" s="92"/>
      <c r="J10" s="92"/>
      <c r="K10" s="92"/>
      <c r="L10" s="63"/>
      <c r="M10" s="63"/>
    </row>
    <row r="11" s="40" customFormat="1" spans="1:13">
      <c r="A11" s="89"/>
      <c r="B11" s="63"/>
      <c r="C11" s="89"/>
      <c r="D11" s="63"/>
      <c r="E11" s="89"/>
      <c r="F11" s="89"/>
      <c r="G11" s="91"/>
      <c r="H11" s="92"/>
      <c r="I11" s="89"/>
      <c r="J11" s="89"/>
      <c r="K11" s="89"/>
      <c r="L11" s="89"/>
      <c r="M11" s="63"/>
    </row>
    <row r="12" s="40" customFormat="1" spans="1:13">
      <c r="A12" s="89"/>
      <c r="B12" s="63"/>
      <c r="C12" s="89"/>
      <c r="D12" s="63"/>
      <c r="E12" s="89"/>
      <c r="F12" s="89"/>
      <c r="G12" s="91"/>
      <c r="H12" s="92"/>
      <c r="I12" s="89"/>
      <c r="J12" s="89"/>
      <c r="K12" s="89"/>
      <c r="L12" s="89"/>
      <c r="M12" s="63"/>
    </row>
    <row r="13" s="40" customFormat="1" spans="1:13">
      <c r="A13" s="89"/>
      <c r="B13" s="63"/>
      <c r="C13" s="89"/>
      <c r="D13" s="63"/>
      <c r="E13" s="89"/>
      <c r="F13" s="89"/>
      <c r="G13" s="91"/>
      <c r="H13" s="92"/>
      <c r="I13" s="92"/>
      <c r="J13" s="92"/>
      <c r="K13" s="92"/>
      <c r="L13" s="63"/>
      <c r="M13" s="63"/>
    </row>
    <row r="14" s="40" customFormat="1" spans="1:13">
      <c r="A14" s="89"/>
      <c r="B14" s="63"/>
      <c r="C14" s="89"/>
      <c r="D14" s="63"/>
      <c r="E14" s="89"/>
      <c r="F14" s="89"/>
      <c r="G14" s="91"/>
      <c r="H14" s="92"/>
      <c r="I14" s="92"/>
      <c r="J14" s="92"/>
      <c r="K14" s="92"/>
      <c r="L14" s="63"/>
      <c r="M14" s="63"/>
    </row>
    <row r="15" s="40" customFormat="1" spans="1:13">
      <c r="A15" s="89"/>
      <c r="B15" s="63"/>
      <c r="C15" s="89"/>
      <c r="D15" s="63"/>
      <c r="E15" s="89"/>
      <c r="F15" s="89"/>
      <c r="G15" s="91"/>
      <c r="H15" s="92"/>
      <c r="I15" s="92"/>
      <c r="J15" s="92"/>
      <c r="K15" s="92"/>
      <c r="L15" s="63"/>
      <c r="M15" s="63"/>
    </row>
    <row r="16" s="40" customFormat="1" spans="1:13">
      <c r="A16" s="89"/>
      <c r="B16" s="63"/>
      <c r="C16" s="89"/>
      <c r="D16" s="63"/>
      <c r="E16" s="89"/>
      <c r="F16" s="89"/>
      <c r="G16" s="91"/>
      <c r="H16" s="92"/>
      <c r="I16" s="92"/>
      <c r="J16" s="92"/>
      <c r="K16" s="92"/>
      <c r="L16" s="63"/>
      <c r="M16" s="63"/>
    </row>
    <row r="17" s="40" customFormat="1" spans="1:13">
      <c r="A17" s="89"/>
      <c r="B17" s="63"/>
      <c r="C17" s="93"/>
      <c r="D17" s="63"/>
      <c r="E17" s="63"/>
      <c r="F17" s="89"/>
      <c r="G17" s="91"/>
      <c r="H17" s="92"/>
      <c r="I17" s="92"/>
      <c r="J17" s="92"/>
      <c r="K17" s="92"/>
      <c r="L17" s="63"/>
      <c r="M17" s="63"/>
    </row>
    <row r="18" s="40" customFormat="1" ht="16.5" customHeight="1" spans="1:13">
      <c r="A18" s="89"/>
      <c r="B18" s="89"/>
      <c r="C18" s="93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19" s="40" customFormat="1" spans="1:13">
      <c r="A19" s="89"/>
      <c r="B19" s="89"/>
      <c r="C19" s="93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="42" customFormat="1" ht="18.75" spans="1:13">
      <c r="A20" s="70" t="s">
        <v>363</v>
      </c>
      <c r="B20" s="71"/>
      <c r="C20" s="71"/>
      <c r="D20" s="71"/>
      <c r="E20" s="72"/>
      <c r="F20" s="73"/>
      <c r="G20" s="74"/>
      <c r="H20" s="70" t="s">
        <v>352</v>
      </c>
      <c r="I20" s="71"/>
      <c r="J20" s="71"/>
      <c r="K20" s="72"/>
      <c r="L20" s="102"/>
      <c r="M20" s="84"/>
    </row>
    <row r="21" s="85" customFormat="1" ht="16.5" spans="1:13">
      <c r="A21" s="94" t="s">
        <v>364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103"/>
    </row>
    <row r="22" s="85" customFormat="1" spans="1:13">
      <c r="A22" s="44"/>
      <c r="B22" s="44"/>
      <c r="C22" s="86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="85" customFormat="1" spans="1:13">
      <c r="A23" s="44"/>
      <c r="B23" s="44"/>
      <c r="C23" s="86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="85" customFormat="1" spans="1:13">
      <c r="A24" s="44"/>
      <c r="B24" s="44"/>
      <c r="C24" s="86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="85" customFormat="1" spans="1:13">
      <c r="A25" s="44"/>
      <c r="B25" s="44"/>
      <c r="C25" s="86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="85" customFormat="1" spans="1:13">
      <c r="A26" s="44"/>
      <c r="B26" s="44"/>
      <c r="C26" s="86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="85" customFormat="1" spans="1:13">
      <c r="A27" s="44"/>
      <c r="B27" s="44"/>
      <c r="C27" s="86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="85" customFormat="1" spans="1:13">
      <c r="A28" s="44"/>
      <c r="B28" s="44"/>
      <c r="C28" s="86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="85" customFormat="1" spans="1:13">
      <c r="A29" s="44"/>
      <c r="B29" s="44"/>
      <c r="C29" s="86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="85" customFormat="1" spans="1:13">
      <c r="A30" s="44"/>
      <c r="B30" s="44"/>
      <c r="C30" s="86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="85" customFormat="1" spans="1:13">
      <c r="A31" s="44"/>
      <c r="B31" s="44"/>
      <c r="C31" s="86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="2" customFormat="1" spans="1:13">
      <c r="A32" s="44"/>
      <c r="B32" s="44"/>
      <c r="C32" s="86"/>
      <c r="D32" s="44"/>
      <c r="E32" s="44"/>
      <c r="F32" s="44"/>
      <c r="G32" s="44"/>
      <c r="H32" s="44"/>
      <c r="I32" s="44"/>
      <c r="J32" s="44"/>
      <c r="K32" s="44"/>
      <c r="L32" s="44"/>
      <c r="M32" s="44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workbookViewId="0">
      <selection activeCell="A1" sqref="$A1:$XFD1048576"/>
    </sheetView>
  </sheetViews>
  <sheetFormatPr defaultColWidth="9" defaultRowHeight="14.25"/>
  <cols>
    <col min="1" max="2" width="8.75" style="44" customWidth="1"/>
    <col min="3" max="3" width="12.25" style="44" customWidth="1"/>
    <col min="4" max="4" width="12.75" style="44" customWidth="1"/>
    <col min="5" max="5" width="12.25" style="44" customWidth="1"/>
    <col min="6" max="6" width="14.25" style="44" customWidth="1"/>
    <col min="7" max="7" width="11.75" style="44" customWidth="1"/>
    <col min="8" max="8" width="13.375" style="44" customWidth="1"/>
    <col min="9" max="9" width="7.75" style="44" customWidth="1"/>
    <col min="10" max="10" width="10.25" style="44" customWidth="1"/>
    <col min="11" max="12" width="8.25" style="44" customWidth="1"/>
    <col min="13" max="13" width="10.375" style="44" customWidth="1"/>
    <col min="14" max="14" width="11.4333333333333" style="44" customWidth="1"/>
    <col min="15" max="15" width="8.25" style="44" customWidth="1"/>
    <col min="16" max="16" width="7.3" style="44" customWidth="1"/>
    <col min="17" max="17" width="11.5" style="44" customWidth="1"/>
    <col min="18" max="19" width="8.25" style="44" customWidth="1"/>
    <col min="20" max="20" width="14.3" style="44" customWidth="1"/>
    <col min="21" max="21" width="7.75" style="44" customWidth="1"/>
    <col min="22" max="22" width="7" style="44" customWidth="1"/>
    <col min="23" max="23" width="8.5" style="44" customWidth="1"/>
    <col min="24" max="16384" width="9" style="44"/>
  </cols>
  <sheetData>
    <row r="1" s="38" customFormat="1" ht="29.25" spans="1:23">
      <c r="A1" s="45" t="s">
        <v>365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="39" customFormat="1" ht="16.15" customHeight="1" spans="1:23">
      <c r="A2" s="46" t="s">
        <v>366</v>
      </c>
      <c r="B2" s="46" t="s">
        <v>333</v>
      </c>
      <c r="C2" s="46" t="s">
        <v>329</v>
      </c>
      <c r="D2" s="46" t="s">
        <v>330</v>
      </c>
      <c r="E2" s="46" t="s">
        <v>331</v>
      </c>
      <c r="F2" s="46" t="s">
        <v>332</v>
      </c>
      <c r="G2" s="47" t="s">
        <v>367</v>
      </c>
      <c r="H2" s="48"/>
      <c r="I2" s="78"/>
      <c r="J2" s="47" t="s">
        <v>368</v>
      </c>
      <c r="K2" s="48"/>
      <c r="L2" s="78"/>
      <c r="M2" s="47" t="s">
        <v>369</v>
      </c>
      <c r="N2" s="48"/>
      <c r="O2" s="78"/>
      <c r="P2" s="47" t="s">
        <v>370</v>
      </c>
      <c r="Q2" s="48"/>
      <c r="R2" s="78"/>
      <c r="S2" s="48" t="s">
        <v>371</v>
      </c>
      <c r="T2" s="48"/>
      <c r="U2" s="78"/>
      <c r="V2" s="80" t="s">
        <v>372</v>
      </c>
      <c r="W2" s="80" t="s">
        <v>342</v>
      </c>
    </row>
    <row r="3" s="39" customFormat="1" ht="16.5" spans="1:23">
      <c r="A3" s="49"/>
      <c r="B3" s="50"/>
      <c r="C3" s="50"/>
      <c r="D3" s="50"/>
      <c r="E3" s="50"/>
      <c r="F3" s="50"/>
      <c r="G3" s="51" t="s">
        <v>373</v>
      </c>
      <c r="H3" s="51" t="s">
        <v>68</v>
      </c>
      <c r="I3" s="51" t="s">
        <v>333</v>
      </c>
      <c r="J3" s="51" t="s">
        <v>373</v>
      </c>
      <c r="K3" s="51" t="s">
        <v>68</v>
      </c>
      <c r="L3" s="51" t="s">
        <v>333</v>
      </c>
      <c r="M3" s="51" t="s">
        <v>373</v>
      </c>
      <c r="N3" s="51" t="s">
        <v>68</v>
      </c>
      <c r="O3" s="51" t="s">
        <v>333</v>
      </c>
      <c r="P3" s="51" t="s">
        <v>373</v>
      </c>
      <c r="Q3" s="51" t="s">
        <v>68</v>
      </c>
      <c r="R3" s="51" t="s">
        <v>333</v>
      </c>
      <c r="S3" s="51" t="s">
        <v>373</v>
      </c>
      <c r="T3" s="51" t="s">
        <v>68</v>
      </c>
      <c r="U3" s="51" t="s">
        <v>333</v>
      </c>
      <c r="V3" s="81"/>
      <c r="W3" s="81"/>
    </row>
    <row r="4" s="40" customFormat="1" ht="43" customHeight="1" spans="1:23">
      <c r="A4" s="52" t="s">
        <v>374</v>
      </c>
      <c r="B4" s="52" t="s">
        <v>375</v>
      </c>
      <c r="C4" s="53" t="s">
        <v>344</v>
      </c>
      <c r="D4" s="54" t="s">
        <v>345</v>
      </c>
      <c r="E4" s="52" t="s">
        <v>120</v>
      </c>
      <c r="F4" s="52" t="s">
        <v>63</v>
      </c>
      <c r="G4" s="55"/>
      <c r="H4" s="56" t="s">
        <v>376</v>
      </c>
      <c r="I4" s="55" t="s">
        <v>54</v>
      </c>
      <c r="J4" s="55"/>
      <c r="K4" s="79" t="s">
        <v>377</v>
      </c>
      <c r="L4" s="55" t="s">
        <v>54</v>
      </c>
      <c r="N4" s="56" t="s">
        <v>378</v>
      </c>
      <c r="O4" s="55" t="s">
        <v>379</v>
      </c>
      <c r="P4" s="55"/>
      <c r="Q4" s="56" t="s">
        <v>380</v>
      </c>
      <c r="R4" s="55" t="s">
        <v>381</v>
      </c>
      <c r="S4" s="55" t="s">
        <v>382</v>
      </c>
      <c r="T4" s="56" t="s">
        <v>383</v>
      </c>
      <c r="U4" s="55" t="s">
        <v>54</v>
      </c>
      <c r="V4" s="52" t="s">
        <v>384</v>
      </c>
      <c r="W4" s="63"/>
    </row>
    <row r="5" s="41" customFormat="1" ht="16.5" spans="1:23">
      <c r="A5" s="57"/>
      <c r="B5" s="57"/>
      <c r="C5" s="58"/>
      <c r="D5" s="59"/>
      <c r="E5" s="57"/>
      <c r="F5" s="57"/>
      <c r="G5" s="47" t="s">
        <v>385</v>
      </c>
      <c r="H5" s="48"/>
      <c r="I5" s="78"/>
      <c r="J5" s="47" t="s">
        <v>386</v>
      </c>
      <c r="K5" s="48"/>
      <c r="L5" s="78"/>
      <c r="M5" s="47" t="s">
        <v>387</v>
      </c>
      <c r="N5" s="48"/>
      <c r="O5" s="78"/>
      <c r="P5" s="47" t="s">
        <v>388</v>
      </c>
      <c r="Q5" s="48"/>
      <c r="R5" s="78"/>
      <c r="S5" s="48" t="s">
        <v>389</v>
      </c>
      <c r="T5" s="48"/>
      <c r="U5" s="78"/>
      <c r="V5" s="82"/>
      <c r="W5" s="83"/>
    </row>
    <row r="6" s="41" customFormat="1" ht="16.5" spans="1:23">
      <c r="A6" s="57"/>
      <c r="B6" s="57"/>
      <c r="C6" s="58"/>
      <c r="D6" s="59"/>
      <c r="E6" s="57"/>
      <c r="F6" s="57"/>
      <c r="G6" s="51" t="s">
        <v>373</v>
      </c>
      <c r="H6" s="51" t="s">
        <v>68</v>
      </c>
      <c r="I6" s="51" t="s">
        <v>333</v>
      </c>
      <c r="J6" s="51" t="s">
        <v>373</v>
      </c>
      <c r="K6" s="51" t="s">
        <v>68</v>
      </c>
      <c r="L6" s="51" t="s">
        <v>333</v>
      </c>
      <c r="M6" s="51" t="s">
        <v>373</v>
      </c>
      <c r="N6" s="51" t="s">
        <v>68</v>
      </c>
      <c r="O6" s="51" t="s">
        <v>333</v>
      </c>
      <c r="P6" s="51" t="s">
        <v>373</v>
      </c>
      <c r="Q6" s="51" t="s">
        <v>68</v>
      </c>
      <c r="R6" s="51" t="s">
        <v>333</v>
      </c>
      <c r="S6" s="51" t="s">
        <v>373</v>
      </c>
      <c r="T6" s="51" t="s">
        <v>68</v>
      </c>
      <c r="U6" s="51" t="s">
        <v>333</v>
      </c>
      <c r="V6" s="82"/>
      <c r="W6" s="83"/>
    </row>
    <row r="7" s="40" customFormat="1" spans="1:23">
      <c r="A7" s="60"/>
      <c r="B7" s="60"/>
      <c r="C7" s="61"/>
      <c r="D7" s="62"/>
      <c r="E7" s="60"/>
      <c r="F7" s="60"/>
      <c r="G7" s="63" t="s">
        <v>390</v>
      </c>
      <c r="H7" s="64" t="s">
        <v>391</v>
      </c>
      <c r="I7" s="55" t="s">
        <v>392</v>
      </c>
      <c r="J7" s="63"/>
      <c r="K7" s="63" t="s">
        <v>393</v>
      </c>
      <c r="L7" s="55" t="s">
        <v>54</v>
      </c>
      <c r="M7" s="55"/>
      <c r="N7" s="63" t="s">
        <v>394</v>
      </c>
      <c r="O7" s="55" t="s">
        <v>54</v>
      </c>
      <c r="P7" s="63"/>
      <c r="Q7" s="63" t="s">
        <v>395</v>
      </c>
      <c r="R7" s="55" t="s">
        <v>396</v>
      </c>
      <c r="S7" s="63"/>
      <c r="T7" s="63" t="s">
        <v>397</v>
      </c>
      <c r="U7" s="55" t="s">
        <v>398</v>
      </c>
      <c r="V7" s="60"/>
      <c r="W7" s="63"/>
    </row>
    <row r="8" s="41" customFormat="1" ht="16.5" spans="1:23">
      <c r="A8" s="57"/>
      <c r="B8" s="57"/>
      <c r="C8" s="58"/>
      <c r="D8" s="59"/>
      <c r="E8" s="57"/>
      <c r="F8" s="57"/>
      <c r="G8" s="47" t="s">
        <v>399</v>
      </c>
      <c r="H8" s="48"/>
      <c r="I8" s="78"/>
      <c r="J8" s="47" t="s">
        <v>400</v>
      </c>
      <c r="K8" s="48"/>
      <c r="L8" s="78"/>
      <c r="M8" s="47" t="s">
        <v>401</v>
      </c>
      <c r="N8" s="48"/>
      <c r="O8" s="78"/>
      <c r="P8" s="47" t="s">
        <v>402</v>
      </c>
      <c r="Q8" s="48"/>
      <c r="R8" s="78"/>
      <c r="S8" s="48" t="s">
        <v>403</v>
      </c>
      <c r="T8" s="48"/>
      <c r="U8" s="78"/>
      <c r="V8" s="82"/>
      <c r="W8" s="83"/>
    </row>
    <row r="9" s="41" customFormat="1" ht="16.5" spans="1:23">
      <c r="A9" s="57"/>
      <c r="B9" s="57"/>
      <c r="C9" s="58"/>
      <c r="D9" s="59"/>
      <c r="E9" s="57"/>
      <c r="F9" s="57"/>
      <c r="G9" s="51" t="s">
        <v>373</v>
      </c>
      <c r="H9" s="51" t="s">
        <v>68</v>
      </c>
      <c r="I9" s="51" t="s">
        <v>333</v>
      </c>
      <c r="J9" s="51" t="s">
        <v>373</v>
      </c>
      <c r="K9" s="51" t="s">
        <v>68</v>
      </c>
      <c r="L9" s="51" t="s">
        <v>333</v>
      </c>
      <c r="M9" s="51" t="s">
        <v>373</v>
      </c>
      <c r="N9" s="51" t="s">
        <v>68</v>
      </c>
      <c r="O9" s="51" t="s">
        <v>333</v>
      </c>
      <c r="P9" s="51" t="s">
        <v>373</v>
      </c>
      <c r="Q9" s="51" t="s">
        <v>68</v>
      </c>
      <c r="R9" s="51" t="s">
        <v>333</v>
      </c>
      <c r="S9" s="51" t="s">
        <v>373</v>
      </c>
      <c r="T9" s="51" t="s">
        <v>68</v>
      </c>
      <c r="U9" s="51" t="s">
        <v>333</v>
      </c>
      <c r="V9" s="82"/>
      <c r="W9" s="83"/>
    </row>
    <row r="10" s="40" customFormat="1" spans="1:23">
      <c r="A10" s="60"/>
      <c r="B10" s="60"/>
      <c r="C10" s="61"/>
      <c r="D10" s="62"/>
      <c r="E10" s="60"/>
      <c r="F10" s="60"/>
      <c r="G10" s="63"/>
      <c r="H10" s="63"/>
      <c r="I10" s="55"/>
      <c r="J10" s="63"/>
      <c r="K10" s="63"/>
      <c r="L10" s="55"/>
      <c r="M10" s="63"/>
      <c r="N10" s="63"/>
      <c r="O10" s="55"/>
      <c r="P10" s="63"/>
      <c r="Q10" s="63"/>
      <c r="R10" s="55"/>
      <c r="S10" s="63"/>
      <c r="T10" s="63"/>
      <c r="U10" s="63"/>
      <c r="V10" s="60"/>
      <c r="W10" s="63"/>
    </row>
    <row r="11" s="38" customFormat="1" ht="16.5" spans="1:23">
      <c r="A11" s="57"/>
      <c r="B11" s="57"/>
      <c r="C11" s="58"/>
      <c r="D11" s="59"/>
      <c r="E11" s="57"/>
      <c r="F11" s="57"/>
      <c r="G11" s="47" t="s">
        <v>399</v>
      </c>
      <c r="H11" s="48"/>
      <c r="I11" s="78"/>
      <c r="J11" s="47" t="s">
        <v>400</v>
      </c>
      <c r="K11" s="48"/>
      <c r="L11" s="78"/>
      <c r="M11" s="47" t="s">
        <v>401</v>
      </c>
      <c r="N11" s="48"/>
      <c r="O11" s="78"/>
      <c r="P11" s="47" t="s">
        <v>402</v>
      </c>
      <c r="Q11" s="48"/>
      <c r="R11" s="78"/>
      <c r="S11" s="48" t="s">
        <v>403</v>
      </c>
      <c r="T11" s="48"/>
      <c r="U11" s="78"/>
      <c r="V11" s="82"/>
      <c r="W11" s="83"/>
    </row>
    <row r="12" s="38" customFormat="1" ht="16.5" spans="1:23">
      <c r="A12" s="57"/>
      <c r="B12" s="57"/>
      <c r="C12" s="58"/>
      <c r="D12" s="59"/>
      <c r="E12" s="57"/>
      <c r="F12" s="57"/>
      <c r="G12" s="51" t="s">
        <v>373</v>
      </c>
      <c r="H12" s="51" t="s">
        <v>68</v>
      </c>
      <c r="I12" s="51" t="s">
        <v>333</v>
      </c>
      <c r="J12" s="51" t="s">
        <v>373</v>
      </c>
      <c r="K12" s="51" t="s">
        <v>68</v>
      </c>
      <c r="L12" s="51" t="s">
        <v>333</v>
      </c>
      <c r="M12" s="51" t="s">
        <v>373</v>
      </c>
      <c r="N12" s="51" t="s">
        <v>68</v>
      </c>
      <c r="O12" s="51" t="s">
        <v>333</v>
      </c>
      <c r="P12" s="51" t="s">
        <v>373</v>
      </c>
      <c r="Q12" s="51" t="s">
        <v>68</v>
      </c>
      <c r="R12" s="51" t="s">
        <v>333</v>
      </c>
      <c r="S12" s="51" t="s">
        <v>373</v>
      </c>
      <c r="T12" s="51" t="s">
        <v>68</v>
      </c>
      <c r="U12" s="51" t="s">
        <v>333</v>
      </c>
      <c r="V12" s="82"/>
      <c r="W12" s="83"/>
    </row>
    <row r="13" s="40" customFormat="1" spans="1:23">
      <c r="A13" s="60"/>
      <c r="B13" s="60"/>
      <c r="C13" s="61"/>
      <c r="D13" s="62"/>
      <c r="E13" s="60"/>
      <c r="F13" s="60"/>
      <c r="G13" s="63"/>
      <c r="H13" s="63"/>
      <c r="I13" s="55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0"/>
      <c r="W13" s="63"/>
    </row>
    <row r="14" s="40" customFormat="1" ht="27" spans="1:23">
      <c r="A14" s="52" t="s">
        <v>404</v>
      </c>
      <c r="B14" s="52" t="s">
        <v>375</v>
      </c>
      <c r="C14" s="53" t="s">
        <v>349</v>
      </c>
      <c r="D14" s="54" t="s">
        <v>345</v>
      </c>
      <c r="E14" s="52" t="s">
        <v>119</v>
      </c>
      <c r="F14" s="52" t="s">
        <v>63</v>
      </c>
      <c r="G14" s="55"/>
      <c r="H14" s="56" t="s">
        <v>376</v>
      </c>
      <c r="I14" s="55" t="s">
        <v>54</v>
      </c>
      <c r="J14" s="55"/>
      <c r="K14" s="79" t="s">
        <v>377</v>
      </c>
      <c r="L14" s="55" t="s">
        <v>54</v>
      </c>
      <c r="N14" s="56" t="s">
        <v>378</v>
      </c>
      <c r="O14" s="55" t="s">
        <v>379</v>
      </c>
      <c r="P14" s="55"/>
      <c r="Q14" s="56" t="s">
        <v>380</v>
      </c>
      <c r="R14" s="55" t="s">
        <v>381</v>
      </c>
      <c r="S14" s="55" t="s">
        <v>382</v>
      </c>
      <c r="T14" s="56" t="s">
        <v>383</v>
      </c>
      <c r="U14" s="55" t="s">
        <v>54</v>
      </c>
      <c r="V14" s="52" t="s">
        <v>384</v>
      </c>
      <c r="W14" s="63"/>
    </row>
    <row r="15" s="40" customFormat="1" ht="16.5" spans="1:23">
      <c r="A15" s="57"/>
      <c r="B15" s="57"/>
      <c r="C15" s="58"/>
      <c r="D15" s="59"/>
      <c r="E15" s="57"/>
      <c r="F15" s="57"/>
      <c r="G15" s="47" t="s">
        <v>385</v>
      </c>
      <c r="H15" s="48"/>
      <c r="I15" s="78"/>
      <c r="J15" s="47" t="s">
        <v>386</v>
      </c>
      <c r="K15" s="48"/>
      <c r="L15" s="78"/>
      <c r="M15" s="47" t="s">
        <v>387</v>
      </c>
      <c r="N15" s="48"/>
      <c r="O15" s="78"/>
      <c r="P15" s="47" t="s">
        <v>388</v>
      </c>
      <c r="Q15" s="48"/>
      <c r="R15" s="78"/>
      <c r="S15" s="48" t="s">
        <v>389</v>
      </c>
      <c r="T15" s="48"/>
      <c r="U15" s="78"/>
      <c r="V15" s="82"/>
      <c r="W15" s="63"/>
    </row>
    <row r="16" s="40" customFormat="1" ht="16.5" spans="1:23">
      <c r="A16" s="57"/>
      <c r="B16" s="57"/>
      <c r="C16" s="58"/>
      <c r="D16" s="59"/>
      <c r="E16" s="57"/>
      <c r="F16" s="57"/>
      <c r="G16" s="51" t="s">
        <v>373</v>
      </c>
      <c r="H16" s="51" t="s">
        <v>68</v>
      </c>
      <c r="I16" s="51" t="s">
        <v>333</v>
      </c>
      <c r="J16" s="51" t="s">
        <v>373</v>
      </c>
      <c r="K16" s="51" t="s">
        <v>68</v>
      </c>
      <c r="L16" s="51" t="s">
        <v>333</v>
      </c>
      <c r="M16" s="51" t="s">
        <v>373</v>
      </c>
      <c r="N16" s="51" t="s">
        <v>68</v>
      </c>
      <c r="O16" s="51" t="s">
        <v>333</v>
      </c>
      <c r="P16" s="51" t="s">
        <v>373</v>
      </c>
      <c r="Q16" s="51" t="s">
        <v>68</v>
      </c>
      <c r="R16" s="51" t="s">
        <v>333</v>
      </c>
      <c r="S16" s="51" t="s">
        <v>373</v>
      </c>
      <c r="T16" s="51" t="s">
        <v>68</v>
      </c>
      <c r="U16" s="51" t="s">
        <v>333</v>
      </c>
      <c r="V16" s="82"/>
      <c r="W16" s="63"/>
    </row>
    <row r="17" s="40" customFormat="1" spans="1:23">
      <c r="A17" s="60"/>
      <c r="B17" s="60"/>
      <c r="C17" s="61"/>
      <c r="D17" s="62"/>
      <c r="E17" s="60"/>
      <c r="F17" s="60"/>
      <c r="G17" s="63" t="s">
        <v>390</v>
      </c>
      <c r="H17" s="64" t="s">
        <v>391</v>
      </c>
      <c r="I17" s="55" t="s">
        <v>392</v>
      </c>
      <c r="J17" s="63"/>
      <c r="K17" s="63" t="s">
        <v>393</v>
      </c>
      <c r="L17" s="55" t="s">
        <v>54</v>
      </c>
      <c r="M17" s="55"/>
      <c r="N17" s="63" t="s">
        <v>394</v>
      </c>
      <c r="O17" s="55" t="s">
        <v>54</v>
      </c>
      <c r="P17" s="63"/>
      <c r="Q17" s="63" t="s">
        <v>395</v>
      </c>
      <c r="R17" s="55" t="s">
        <v>396</v>
      </c>
      <c r="S17" s="63"/>
      <c r="T17" s="63" t="s">
        <v>397</v>
      </c>
      <c r="U17" s="55" t="s">
        <v>398</v>
      </c>
      <c r="V17" s="60"/>
      <c r="W17" s="63"/>
    </row>
    <row r="18" s="40" customFormat="1" ht="16.5" spans="1:23">
      <c r="A18" s="57"/>
      <c r="B18" s="57"/>
      <c r="C18" s="58"/>
      <c r="D18" s="59"/>
      <c r="E18" s="57"/>
      <c r="F18" s="57"/>
      <c r="G18" s="47" t="s">
        <v>399</v>
      </c>
      <c r="H18" s="48"/>
      <c r="I18" s="78"/>
      <c r="J18" s="47" t="s">
        <v>400</v>
      </c>
      <c r="K18" s="48"/>
      <c r="L18" s="78"/>
      <c r="M18" s="47" t="s">
        <v>401</v>
      </c>
      <c r="N18" s="48"/>
      <c r="O18" s="78"/>
      <c r="P18" s="47" t="s">
        <v>402</v>
      </c>
      <c r="Q18" s="48"/>
      <c r="R18" s="78"/>
      <c r="S18" s="48" t="s">
        <v>403</v>
      </c>
      <c r="T18" s="48"/>
      <c r="U18" s="78"/>
      <c r="V18" s="82"/>
      <c r="W18" s="63"/>
    </row>
    <row r="19" s="42" customFormat="1" ht="16.5" spans="1:23">
      <c r="A19" s="57"/>
      <c r="B19" s="57"/>
      <c r="C19" s="58"/>
      <c r="D19" s="59"/>
      <c r="E19" s="57"/>
      <c r="F19" s="57"/>
      <c r="G19" s="51" t="s">
        <v>373</v>
      </c>
      <c r="H19" s="51" t="s">
        <v>68</v>
      </c>
      <c r="I19" s="51" t="s">
        <v>333</v>
      </c>
      <c r="J19" s="51" t="s">
        <v>373</v>
      </c>
      <c r="K19" s="51" t="s">
        <v>68</v>
      </c>
      <c r="L19" s="51" t="s">
        <v>333</v>
      </c>
      <c r="M19" s="51" t="s">
        <v>373</v>
      </c>
      <c r="N19" s="51" t="s">
        <v>68</v>
      </c>
      <c r="O19" s="51" t="s">
        <v>333</v>
      </c>
      <c r="P19" s="51" t="s">
        <v>373</v>
      </c>
      <c r="Q19" s="51" t="s">
        <v>68</v>
      </c>
      <c r="R19" s="51" t="s">
        <v>333</v>
      </c>
      <c r="S19" s="51" t="s">
        <v>373</v>
      </c>
      <c r="T19" s="51" t="s">
        <v>68</v>
      </c>
      <c r="U19" s="51" t="s">
        <v>333</v>
      </c>
      <c r="V19" s="82"/>
      <c r="W19" s="66"/>
    </row>
    <row r="20" s="42" customFormat="1" spans="1:23">
      <c r="A20" s="60"/>
      <c r="B20" s="60"/>
      <c r="C20" s="61"/>
      <c r="D20" s="62"/>
      <c r="E20" s="60"/>
      <c r="F20" s="60"/>
      <c r="G20" s="63"/>
      <c r="H20" s="63"/>
      <c r="I20" s="55"/>
      <c r="J20" s="63"/>
      <c r="K20" s="63"/>
      <c r="L20" s="55"/>
      <c r="M20" s="63"/>
      <c r="N20" s="63"/>
      <c r="O20" s="55"/>
      <c r="P20" s="63"/>
      <c r="Q20" s="63"/>
      <c r="R20" s="55"/>
      <c r="S20" s="63"/>
      <c r="T20" s="63"/>
      <c r="U20" s="63"/>
      <c r="V20" s="60"/>
      <c r="W20" s="66"/>
    </row>
    <row r="21" s="42" customFormat="1" ht="16.5" spans="1:23">
      <c r="A21" s="57"/>
      <c r="B21" s="57"/>
      <c r="C21" s="58"/>
      <c r="D21" s="59"/>
      <c r="E21" s="57"/>
      <c r="F21" s="57"/>
      <c r="G21" s="47" t="s">
        <v>399</v>
      </c>
      <c r="H21" s="48"/>
      <c r="I21" s="78"/>
      <c r="J21" s="47" t="s">
        <v>400</v>
      </c>
      <c r="K21" s="48"/>
      <c r="L21" s="78"/>
      <c r="M21" s="47" t="s">
        <v>401</v>
      </c>
      <c r="N21" s="48"/>
      <c r="O21" s="78"/>
      <c r="P21" s="47" t="s">
        <v>402</v>
      </c>
      <c r="Q21" s="48"/>
      <c r="R21" s="78"/>
      <c r="S21" s="48" t="s">
        <v>403</v>
      </c>
      <c r="T21" s="48"/>
      <c r="U21" s="78"/>
      <c r="V21" s="82"/>
      <c r="W21" s="66"/>
    </row>
    <row r="22" s="42" customFormat="1" ht="16.5" spans="1:23">
      <c r="A22" s="57"/>
      <c r="B22" s="57"/>
      <c r="C22" s="58"/>
      <c r="D22" s="59"/>
      <c r="E22" s="57"/>
      <c r="F22" s="57"/>
      <c r="G22" s="51" t="s">
        <v>373</v>
      </c>
      <c r="H22" s="51" t="s">
        <v>68</v>
      </c>
      <c r="I22" s="51" t="s">
        <v>333</v>
      </c>
      <c r="J22" s="51" t="s">
        <v>373</v>
      </c>
      <c r="K22" s="51" t="s">
        <v>68</v>
      </c>
      <c r="L22" s="51" t="s">
        <v>333</v>
      </c>
      <c r="M22" s="51" t="s">
        <v>373</v>
      </c>
      <c r="N22" s="51" t="s">
        <v>68</v>
      </c>
      <c r="O22" s="51" t="s">
        <v>333</v>
      </c>
      <c r="P22" s="51" t="s">
        <v>373</v>
      </c>
      <c r="Q22" s="51" t="s">
        <v>68</v>
      </c>
      <c r="R22" s="51" t="s">
        <v>333</v>
      </c>
      <c r="S22" s="51" t="s">
        <v>373</v>
      </c>
      <c r="T22" s="51" t="s">
        <v>68</v>
      </c>
      <c r="U22" s="51" t="s">
        <v>333</v>
      </c>
      <c r="V22" s="82"/>
      <c r="W22" s="66"/>
    </row>
    <row r="23" s="42" customFormat="1" spans="1:23">
      <c r="A23" s="60"/>
      <c r="B23" s="60"/>
      <c r="C23" s="61"/>
      <c r="D23" s="62"/>
      <c r="E23" s="60"/>
      <c r="F23" s="60"/>
      <c r="G23" s="63"/>
      <c r="H23" s="63"/>
      <c r="I23" s="55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0"/>
      <c r="W23" s="66"/>
    </row>
    <row r="24" s="42" customFormat="1" spans="1:23">
      <c r="A24" s="65"/>
      <c r="B24" s="65"/>
      <c r="C24" s="65"/>
      <c r="D24" s="65"/>
      <c r="E24" s="65"/>
      <c r="F24" s="65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</row>
    <row r="25" s="42" customFormat="1" spans="1:23">
      <c r="A25" s="67"/>
      <c r="B25" s="67"/>
      <c r="C25" s="67"/>
      <c r="D25" s="67"/>
      <c r="E25" s="67"/>
      <c r="F25" s="67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</row>
    <row r="26" s="42" customFormat="1" spans="1:23">
      <c r="A26" s="65"/>
      <c r="B26" s="65"/>
      <c r="C26" s="65"/>
      <c r="D26" s="65"/>
      <c r="E26" s="65"/>
      <c r="F26" s="65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</row>
    <row r="27" s="38" customFormat="1" spans="1:23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</row>
    <row r="28" s="42" customFormat="1" ht="18.75" spans="1:23">
      <c r="A28" s="70" t="s">
        <v>363</v>
      </c>
      <c r="B28" s="71"/>
      <c r="C28" s="71"/>
      <c r="D28" s="71"/>
      <c r="E28" s="72"/>
      <c r="F28" s="73"/>
      <c r="G28" s="74"/>
      <c r="H28" s="75"/>
      <c r="I28" s="75"/>
      <c r="J28" s="70" t="s">
        <v>405</v>
      </c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2"/>
      <c r="V28" s="71"/>
      <c r="W28" s="84"/>
    </row>
    <row r="29" s="43" customFormat="1" ht="16.5" spans="1:23">
      <c r="A29" s="76" t="s">
        <v>406</v>
      </c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</row>
    <row r="30" s="43" customFormat="1" spans="1:23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</row>
    <row r="31" s="43" customFormat="1" spans="1:2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</row>
    <row r="32" s="43" customFormat="1" spans="1:2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="43" customFormat="1" spans="1:2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</row>
    <row r="34" s="43" customFormat="1" spans="1:2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</row>
    <row r="35" s="43" customFormat="1" spans="1:23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</row>
    <row r="36" s="43" customFormat="1" spans="1:23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</row>
    <row r="37" s="43" customFormat="1" spans="1:2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="38" customFormat="1" spans="1:2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</row>
    <row r="39" s="38" customFormat="1" spans="1:2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</row>
    <row r="40" s="38" customFormat="1" spans="1:2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</row>
    <row r="41" s="38" customFormat="1" spans="1:2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29" t="s">
        <v>408</v>
      </c>
      <c r="B2" s="30" t="s">
        <v>409</v>
      </c>
      <c r="C2" s="31" t="s">
        <v>373</v>
      </c>
      <c r="D2" s="31" t="s">
        <v>331</v>
      </c>
      <c r="E2" s="32" t="s">
        <v>332</v>
      </c>
      <c r="F2" s="32" t="s">
        <v>333</v>
      </c>
      <c r="G2" s="33" t="s">
        <v>410</v>
      </c>
      <c r="H2" s="33" t="s">
        <v>411</v>
      </c>
      <c r="I2" s="33" t="s">
        <v>412</v>
      </c>
      <c r="J2" s="33" t="s">
        <v>411</v>
      </c>
      <c r="K2" s="33" t="s">
        <v>413</v>
      </c>
      <c r="L2" s="33" t="s">
        <v>411</v>
      </c>
      <c r="M2" s="32" t="s">
        <v>372</v>
      </c>
      <c r="N2" s="32" t="s">
        <v>342</v>
      </c>
    </row>
    <row r="3" s="20" customFormat="1" ht="16.5" spans="1:14">
      <c r="A3" s="34"/>
      <c r="B3" s="25"/>
      <c r="C3" s="23"/>
      <c r="D3" s="23"/>
      <c r="E3" s="23"/>
      <c r="F3" s="23"/>
      <c r="G3" s="35"/>
      <c r="H3" s="23"/>
      <c r="I3" s="36"/>
      <c r="J3" s="23"/>
      <c r="K3" s="23"/>
      <c r="L3" s="23"/>
      <c r="M3" s="23"/>
      <c r="N3" s="23"/>
    </row>
    <row r="4" s="20" customFormat="1" ht="16.5" spans="1:14">
      <c r="A4" s="34"/>
      <c r="B4" s="25"/>
      <c r="C4" s="23"/>
      <c r="D4" s="23"/>
      <c r="E4" s="23"/>
      <c r="F4" s="23"/>
      <c r="G4" s="35"/>
      <c r="H4" s="23"/>
      <c r="I4" s="36"/>
      <c r="J4" s="23"/>
      <c r="K4" s="23"/>
      <c r="L4" s="23"/>
      <c r="M4" s="23"/>
      <c r="N4" s="23"/>
    </row>
    <row r="5" s="20" customFormat="1" ht="16.5" spans="1:14">
      <c r="A5" s="34"/>
      <c r="B5" s="25"/>
      <c r="C5" s="23"/>
      <c r="D5" s="23"/>
      <c r="E5" s="23"/>
      <c r="F5" s="23"/>
      <c r="G5" s="35"/>
      <c r="H5" s="23"/>
      <c r="I5" s="36"/>
      <c r="J5" s="23"/>
      <c r="K5" s="23"/>
      <c r="L5" s="23"/>
      <c r="M5" s="23"/>
      <c r="N5" s="23"/>
    </row>
    <row r="6" s="20" customFormat="1" ht="16.5" spans="1:14">
      <c r="A6" s="34"/>
      <c r="B6" s="25"/>
      <c r="C6" s="23"/>
      <c r="D6" s="23"/>
      <c r="E6" s="23"/>
      <c r="F6" s="23"/>
      <c r="G6" s="35"/>
      <c r="H6" s="23"/>
      <c r="I6" s="36"/>
      <c r="J6" s="23"/>
      <c r="K6" s="23"/>
      <c r="L6" s="23"/>
      <c r="M6" s="23"/>
      <c r="N6" s="23"/>
    </row>
    <row r="7" s="20" customFormat="1" ht="16.5" spans="1:14">
      <c r="A7" s="34"/>
      <c r="B7" s="25"/>
      <c r="C7" s="23"/>
      <c r="D7" s="23"/>
      <c r="E7" s="23"/>
      <c r="F7" s="23"/>
      <c r="G7" s="35"/>
      <c r="H7" s="23"/>
      <c r="I7" s="36"/>
      <c r="J7" s="23"/>
      <c r="K7" s="23"/>
      <c r="L7" s="23"/>
      <c r="M7" s="23"/>
      <c r="N7" s="23"/>
    </row>
    <row r="8" s="20" customFormat="1" ht="16.5" spans="1:14">
      <c r="A8" s="34"/>
      <c r="B8" s="25"/>
      <c r="C8" s="23"/>
      <c r="D8" s="23"/>
      <c r="E8" s="23"/>
      <c r="F8" s="23"/>
      <c r="G8" s="35"/>
      <c r="H8" s="23"/>
      <c r="I8" s="36"/>
      <c r="J8" s="23"/>
      <c r="K8" s="23"/>
      <c r="L8" s="23"/>
      <c r="M8" s="23"/>
      <c r="N8" s="23"/>
    </row>
    <row r="9" s="20" customFormat="1" ht="16.5" spans="1:14">
      <c r="A9" s="34"/>
      <c r="B9" s="25"/>
      <c r="C9" s="23"/>
      <c r="D9" s="23"/>
      <c r="E9" s="23"/>
      <c r="F9" s="23"/>
      <c r="G9" s="35"/>
      <c r="H9" s="23"/>
      <c r="I9" s="36"/>
      <c r="J9" s="23"/>
      <c r="K9" s="23"/>
      <c r="L9" s="23"/>
      <c r="M9" s="23"/>
      <c r="N9" s="23"/>
    </row>
    <row r="10" s="20" customFormat="1" ht="16.5" spans="1:14">
      <c r="A10" s="34"/>
      <c r="B10" s="25"/>
      <c r="C10" s="23"/>
      <c r="D10" s="23"/>
      <c r="E10" s="23"/>
      <c r="F10" s="23"/>
      <c r="G10" s="35"/>
      <c r="H10" s="23"/>
      <c r="I10" s="36"/>
      <c r="J10" s="23"/>
      <c r="K10" s="23"/>
      <c r="L10" s="23"/>
      <c r="M10" s="23"/>
      <c r="N10" s="23"/>
    </row>
    <row r="11" s="20" customFormat="1" ht="16.5" spans="1:14">
      <c r="A11" s="34"/>
      <c r="B11" s="25"/>
      <c r="C11" s="23"/>
      <c r="D11" s="23"/>
      <c r="E11" s="23"/>
      <c r="F11" s="23"/>
      <c r="G11" s="35"/>
      <c r="H11" s="23"/>
      <c r="I11" s="36"/>
      <c r="J11" s="23"/>
      <c r="K11" s="23"/>
      <c r="L11" s="23"/>
      <c r="M11" s="23"/>
      <c r="N11" s="23"/>
    </row>
    <row r="12" customFormat="1" ht="16.5" spans="1:14">
      <c r="A12" s="34"/>
      <c r="B12" s="25"/>
      <c r="C12" s="23"/>
      <c r="D12" s="23"/>
      <c r="E12" s="23"/>
      <c r="F12" s="23"/>
      <c r="G12" s="35"/>
      <c r="H12" s="23"/>
      <c r="I12" s="36"/>
      <c r="J12" s="23"/>
      <c r="K12" s="10"/>
      <c r="L12" s="10"/>
      <c r="M12" s="23"/>
      <c r="N12" s="10"/>
    </row>
    <row r="13" customFormat="1" ht="16.5" spans="1:14">
      <c r="A13" s="34"/>
      <c r="B13" s="25"/>
      <c r="C13" s="23"/>
      <c r="D13" s="23"/>
      <c r="E13" s="23"/>
      <c r="F13" s="23"/>
      <c r="G13" s="36"/>
      <c r="H13" s="23"/>
      <c r="I13" s="36"/>
      <c r="J13" s="23"/>
      <c r="K13" s="10"/>
      <c r="L13" s="10"/>
      <c r="M13" s="23"/>
      <c r="N13" s="10"/>
    </row>
    <row r="14" customFormat="1" ht="16.5" spans="1:14">
      <c r="A14" s="34"/>
      <c r="B14" s="25"/>
      <c r="C14" s="23"/>
      <c r="D14" s="23"/>
      <c r="E14" s="23"/>
      <c r="F14" s="23"/>
      <c r="G14" s="35"/>
      <c r="H14" s="23"/>
      <c r="I14" s="36"/>
      <c r="J14" s="23"/>
      <c r="K14" s="9"/>
      <c r="L14" s="9"/>
      <c r="M14" s="23"/>
      <c r="N14" s="9"/>
    </row>
    <row r="15" customFormat="1" ht="16.5" spans="1:14">
      <c r="A15" s="34"/>
      <c r="B15" s="25"/>
      <c r="C15" s="23"/>
      <c r="D15" s="23"/>
      <c r="E15" s="23"/>
      <c r="F15" s="23"/>
      <c r="G15" s="35"/>
      <c r="H15" s="23"/>
      <c r="I15" s="36"/>
      <c r="J15" s="23"/>
      <c r="K15" s="9"/>
      <c r="L15" s="9"/>
      <c r="M15" s="23"/>
      <c r="N15" s="9"/>
    </row>
    <row r="16" s="20" customFormat="1" ht="16.5" spans="1:14">
      <c r="A16" s="34"/>
      <c r="B16" s="25"/>
      <c r="C16" s="23"/>
      <c r="D16" s="23"/>
      <c r="E16" s="23"/>
      <c r="F16" s="23"/>
      <c r="G16" s="35"/>
      <c r="H16" s="23"/>
      <c r="I16" s="36"/>
      <c r="J16" s="23"/>
      <c r="K16" s="23"/>
      <c r="L16" s="23"/>
      <c r="M16" s="23"/>
      <c r="N16" s="23"/>
    </row>
    <row r="17" s="20" customFormat="1" ht="16.5" spans="1:14">
      <c r="A17" s="34"/>
      <c r="B17" s="25"/>
      <c r="C17" s="23"/>
      <c r="D17" s="23"/>
      <c r="E17" s="23"/>
      <c r="F17" s="23"/>
      <c r="G17" s="35"/>
      <c r="H17" s="23"/>
      <c r="I17" s="36"/>
      <c r="J17" s="23"/>
      <c r="K17" s="23"/>
      <c r="L17" s="23"/>
      <c r="M17" s="23"/>
      <c r="N17" s="23"/>
    </row>
    <row r="18" s="20" customFormat="1" ht="16.5" spans="1:14">
      <c r="A18" s="34"/>
      <c r="B18" s="25"/>
      <c r="C18" s="23"/>
      <c r="D18" s="23"/>
      <c r="E18" s="23"/>
      <c r="F18" s="23"/>
      <c r="G18" s="35"/>
      <c r="H18" s="23"/>
      <c r="I18" s="36"/>
      <c r="J18" s="23"/>
      <c r="K18" s="23"/>
      <c r="L18" s="23"/>
      <c r="M18" s="23"/>
      <c r="N18" s="23"/>
    </row>
    <row r="19" s="20" customFormat="1" ht="16.5" spans="1:14">
      <c r="A19" s="34"/>
      <c r="B19" s="25"/>
      <c r="C19" s="23"/>
      <c r="D19" s="23"/>
      <c r="E19" s="23"/>
      <c r="F19" s="23"/>
      <c r="G19" s="35"/>
      <c r="H19" s="23"/>
      <c r="I19" s="36"/>
      <c r="J19" s="23"/>
      <c r="K19" s="23"/>
      <c r="L19" s="23"/>
      <c r="M19" s="23"/>
      <c r="N19" s="23"/>
    </row>
    <row r="20" s="20" customFormat="1" ht="16.5" spans="1:14">
      <c r="A20" s="34"/>
      <c r="B20" s="25"/>
      <c r="C20" s="23"/>
      <c r="D20" s="23"/>
      <c r="E20" s="23"/>
      <c r="F20" s="23"/>
      <c r="G20" s="36"/>
      <c r="H20" s="23"/>
      <c r="I20" s="36"/>
      <c r="J20" s="23"/>
      <c r="K20" s="23"/>
      <c r="L20" s="23"/>
      <c r="M20" s="23"/>
      <c r="N20" s="23"/>
    </row>
    <row r="21" s="20" customFormat="1" ht="16.5" spans="1:14">
      <c r="A21" s="34"/>
      <c r="B21" s="25"/>
      <c r="C21" s="23"/>
      <c r="D21" s="23"/>
      <c r="E21" s="23"/>
      <c r="F21" s="23"/>
      <c r="G21" s="36"/>
      <c r="H21" s="23"/>
      <c r="I21" s="36"/>
      <c r="J21" s="23"/>
      <c r="K21" s="23"/>
      <c r="L21" s="23"/>
      <c r="M21" s="23"/>
      <c r="N21" s="23"/>
    </row>
    <row r="22" s="20" customFormat="1" ht="16.5" spans="1:14">
      <c r="A22" s="34"/>
      <c r="B22" s="25"/>
      <c r="C22" s="23"/>
      <c r="D22" s="23"/>
      <c r="E22" s="23"/>
      <c r="F22" s="23"/>
      <c r="G22" s="36"/>
      <c r="H22" s="23"/>
      <c r="I22" s="36"/>
      <c r="J22" s="23"/>
      <c r="K22" s="23"/>
      <c r="L22" s="23"/>
      <c r="M22" s="23"/>
      <c r="N22" s="23"/>
    </row>
    <row r="23" customFormat="1" spans="1:1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customFormat="1" spans="1:1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="2" customFormat="1" ht="18.75" spans="1:14">
      <c r="A25" s="11" t="s">
        <v>363</v>
      </c>
      <c r="B25" s="12"/>
      <c r="C25" s="12"/>
      <c r="D25" s="13"/>
      <c r="E25" s="14"/>
      <c r="F25" s="37"/>
      <c r="G25" s="28"/>
      <c r="H25" s="37"/>
      <c r="I25" s="11" t="s">
        <v>414</v>
      </c>
      <c r="J25" s="12"/>
      <c r="K25" s="12"/>
      <c r="L25" s="12"/>
      <c r="M25" s="12"/>
      <c r="N25" s="19"/>
    </row>
    <row r="26" customFormat="1" ht="16.5" spans="1:14">
      <c r="A26" s="15" t="s">
        <v>415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</sheetData>
  <mergeCells count="5">
    <mergeCell ref="A1:N1"/>
    <mergeCell ref="A25:D25"/>
    <mergeCell ref="E25:G25"/>
    <mergeCell ref="I25:K25"/>
    <mergeCell ref="A26:N26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10.625" customWidth="1"/>
    <col min="2" max="2" width="10" customWidth="1"/>
    <col min="3" max="3" width="12.125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416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366</v>
      </c>
      <c r="B2" s="5" t="s">
        <v>333</v>
      </c>
      <c r="C2" s="5" t="s">
        <v>329</v>
      </c>
      <c r="D2" s="5" t="s">
        <v>330</v>
      </c>
      <c r="E2" s="5" t="s">
        <v>331</v>
      </c>
      <c r="F2" s="5" t="s">
        <v>332</v>
      </c>
      <c r="G2" s="4" t="s">
        <v>417</v>
      </c>
      <c r="H2" s="4" t="s">
        <v>418</v>
      </c>
      <c r="I2" s="4" t="s">
        <v>419</v>
      </c>
      <c r="J2" s="4" t="s">
        <v>420</v>
      </c>
      <c r="K2" s="5" t="s">
        <v>372</v>
      </c>
      <c r="L2" s="5" t="s">
        <v>342</v>
      </c>
    </row>
    <row r="3" s="20" customFormat="1" ht="16.5" spans="1:12">
      <c r="A3" s="21" t="s">
        <v>374</v>
      </c>
      <c r="B3" s="21"/>
      <c r="C3" s="22"/>
      <c r="D3" s="22"/>
      <c r="E3" s="22"/>
      <c r="F3" s="22"/>
      <c r="G3" s="23"/>
      <c r="H3" s="23"/>
      <c r="I3" s="23"/>
      <c r="J3" s="23"/>
      <c r="K3" s="23"/>
      <c r="L3" s="23"/>
    </row>
    <row r="4" s="20" customFormat="1" ht="16.5" spans="1:12">
      <c r="A4" s="21" t="s">
        <v>374</v>
      </c>
      <c r="B4" s="21"/>
      <c r="C4" s="22"/>
      <c r="D4" s="22"/>
      <c r="E4" s="22"/>
      <c r="F4" s="22"/>
      <c r="G4" s="23"/>
      <c r="H4" s="23"/>
      <c r="I4" s="23"/>
      <c r="J4" s="23"/>
      <c r="K4" s="23"/>
      <c r="L4" s="23"/>
    </row>
    <row r="5" s="20" customFormat="1" ht="16.5" spans="1:12">
      <c r="A5" s="24" t="s">
        <v>404</v>
      </c>
      <c r="B5" s="21"/>
      <c r="C5" s="22"/>
      <c r="D5" s="22"/>
      <c r="E5" s="22"/>
      <c r="F5" s="22"/>
      <c r="G5" s="23"/>
      <c r="H5" s="23"/>
      <c r="I5" s="23"/>
      <c r="J5" s="23"/>
      <c r="K5" s="23"/>
      <c r="L5" s="23"/>
    </row>
    <row r="6" s="20" customFormat="1" ht="16.5" spans="1:12">
      <c r="A6" s="24" t="s">
        <v>421</v>
      </c>
      <c r="B6" s="21"/>
      <c r="C6" s="25"/>
      <c r="D6" s="23"/>
      <c r="E6" s="23"/>
      <c r="F6" s="23"/>
      <c r="G6" s="23"/>
      <c r="H6" s="23"/>
      <c r="I6" s="23"/>
      <c r="J6" s="23"/>
      <c r="K6" s="23"/>
      <c r="L6" s="23"/>
    </row>
    <row r="7" s="20" customFormat="1" ht="16.5" spans="1:12">
      <c r="A7" s="24" t="s">
        <v>422</v>
      </c>
      <c r="B7" s="21"/>
      <c r="C7" s="26"/>
      <c r="D7" s="21"/>
      <c r="E7" s="21"/>
      <c r="F7" s="21"/>
      <c r="G7" s="21"/>
      <c r="H7" s="21"/>
      <c r="I7" s="21"/>
      <c r="J7" s="21"/>
      <c r="K7" s="21"/>
      <c r="L7" s="21"/>
    </row>
    <row r="8" ht="16.5" spans="1:12">
      <c r="A8" s="24" t="s">
        <v>423</v>
      </c>
      <c r="B8" s="9"/>
      <c r="C8" s="27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27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27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363</v>
      </c>
      <c r="B11" s="12"/>
      <c r="C11" s="12"/>
      <c r="D11" s="12"/>
      <c r="E11" s="13"/>
      <c r="F11" s="14"/>
      <c r="G11" s="28"/>
      <c r="H11" s="11" t="s">
        <v>414</v>
      </c>
      <c r="I11" s="12"/>
      <c r="J11" s="12"/>
      <c r="K11" s="12"/>
      <c r="L11" s="19"/>
    </row>
    <row r="12" ht="16.5" spans="1:12">
      <c r="A12" s="15" t="s">
        <v>424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425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328</v>
      </c>
      <c r="B2" s="5" t="s">
        <v>333</v>
      </c>
      <c r="C2" s="5" t="s">
        <v>373</v>
      </c>
      <c r="D2" s="5" t="s">
        <v>331</v>
      </c>
      <c r="E2" s="5" t="s">
        <v>332</v>
      </c>
      <c r="F2" s="4" t="s">
        <v>426</v>
      </c>
      <c r="G2" s="4" t="s">
        <v>356</v>
      </c>
      <c r="H2" s="6" t="s">
        <v>357</v>
      </c>
      <c r="I2" s="17" t="s">
        <v>359</v>
      </c>
    </row>
    <row r="3" s="1" customFormat="1" ht="16.5" spans="1:9">
      <c r="A3" s="4"/>
      <c r="B3" s="7"/>
      <c r="C3" s="7"/>
      <c r="D3" s="7"/>
      <c r="E3" s="7"/>
      <c r="F3" s="4" t="s">
        <v>427</v>
      </c>
      <c r="G3" s="4" t="s">
        <v>360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363</v>
      </c>
      <c r="B12" s="12"/>
      <c r="C12" s="12"/>
      <c r="D12" s="13"/>
      <c r="E12" s="14"/>
      <c r="F12" s="11" t="s">
        <v>414</v>
      </c>
      <c r="G12" s="12"/>
      <c r="H12" s="13"/>
      <c r="I12" s="19"/>
    </row>
    <row r="13" ht="16.5" spans="1:9">
      <c r="A13" s="15" t="s">
        <v>428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尾期2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2024-03-29T02:28:50Z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4712F23CF68645DD989C735E613B458B</vt:lpwstr>
  </property>
</Properties>
</file>