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mc:AlternateContent xmlns:mc="http://schemas.openxmlformats.org/markup-compatibility/2006">
    <mc:Choice Requires="x15">
      <x15ac:absPath xmlns:x15ac="http://schemas.microsoft.com/office/spreadsheetml/2010/11/ac" url="D:\桌面文件\优溢24SS\航空发动机马甲\TAFFFM82920款236件\2-23尾期\"/>
    </mc:Choice>
  </mc:AlternateContent>
  <xr:revisionPtr revIDLastSave="0" documentId="13_ncr:1_{5D251DA3-64A5-4B9D-925B-2CF4ED9A1CCE}" xr6:coauthVersionLast="47" xr6:coauthVersionMax="47" xr10:uidLastSave="{00000000-0000-0000-0000-000000000000}"/>
  <bookViews>
    <workbookView xWindow="-120" yWindow="-120" windowWidth="20730" windowHeight="11160" tabRatio="793" activeTab="7" xr2:uid="{00000000-000D-0000-FFFF-FFFF00000000}"/>
  </bookViews>
  <sheets>
    <sheet name="工作内容" sheetId="1" r:id="rId1"/>
    <sheet name="AQL2.5验货" sheetId="2" r:id="rId2"/>
    <sheet name="首期" sheetId="3" r:id="rId3"/>
    <sheet name="验货尺寸表 （首期)" sheetId="15" r:id="rId4"/>
    <sheet name="中期" sheetId="4" r:id="rId5"/>
    <sheet name="验货尺寸表 (中期)" sheetId="16" r:id="rId6"/>
    <sheet name="尾期" sheetId="5" r:id="rId7"/>
    <sheet name="验货尺寸表 (尾期)" sheetId="17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externalReferences>
    <externalReference r:id="rId15"/>
    <externalReference r:id="rId16"/>
    <externalReference r:id="rId17"/>
    <externalReference r:id="rId18"/>
  </externalReferences>
  <definedNames>
    <definedName name="CELL_RANGE">'[2]3-15'!$C$28</definedName>
    <definedName name="D形扣">[1]辅料!#REF!</definedName>
    <definedName name="D形扣编码" localSheetId="3">#REF!</definedName>
    <definedName name="D形扣编码" localSheetId="7">#REF!</definedName>
    <definedName name="D形扣编码" localSheetId="5">#REF!</definedName>
    <definedName name="_xlnm.Print_Area" localSheetId="2">首期!$A$1:$K$52</definedName>
    <definedName name="_xlnm.Print_Area" localSheetId="4">中期!$A$1:$K$52</definedName>
    <definedName name="TAB_RANGE">'[2]3-15'!$A$8:$S$29</definedName>
    <definedName name="xlbcz001" localSheetId="3">[3]拉链属性!$A$2:$A$46</definedName>
    <definedName name="xlbcz001" localSheetId="7">[3]拉链属性!$A$2:$A$46</definedName>
    <definedName name="xlbcz001" localSheetId="5">[3]拉链属性!$A$2:$A$46</definedName>
    <definedName name="xlbqt001" localSheetId="3">[4]拉链属性!$A$44:$A$53</definedName>
    <definedName name="xlbqt001" localSheetId="7">[4]拉链属性!$A$44:$A$53</definedName>
    <definedName name="xlbqt001" localSheetId="5">[4]拉链属性!$A$44:$A$53</definedName>
    <definedName name="版型吊牌编码" localSheetId="3">#REF!</definedName>
    <definedName name="版型吊牌编码" localSheetId="7">#REF!</definedName>
    <definedName name="版型吊牌编码" localSheetId="5">#REF!</definedName>
    <definedName name="标准" localSheetId="3">#REF!</definedName>
    <definedName name="标准" localSheetId="7">#REF!</definedName>
    <definedName name="标准" localSheetId="5">#REF!</definedName>
    <definedName name="标准编码" localSheetId="3">#REF!</definedName>
    <definedName name="标准编码" localSheetId="7">#REF!</definedName>
    <definedName name="标准编码" localSheetId="5">#REF!</definedName>
    <definedName name="标准物料">[1]辅料!#REF!</definedName>
    <definedName name="标准物料编码" localSheetId="3">#REF!</definedName>
    <definedName name="标准物料编码" localSheetId="7">#REF!</definedName>
    <definedName name="标准物料编码" localSheetId="5">#REF!</definedName>
    <definedName name="插扣">[1]辅料!#REF!</definedName>
    <definedName name="插扣编码" localSheetId="3">#REF!</definedName>
    <definedName name="插扣编码" localSheetId="7">#REF!</definedName>
    <definedName name="插扣编码" localSheetId="5">#REF!</definedName>
    <definedName name="尺码唛">[1]辅料!#REF!</definedName>
    <definedName name="尺码唛编码" localSheetId="3">#REF!</definedName>
    <definedName name="尺码唛编码" localSheetId="7">#REF!</definedName>
    <definedName name="尺码唛编码" localSheetId="5">#REF!</definedName>
    <definedName name="抽绳">[1]辅料!#REF!</definedName>
    <definedName name="抽绳编码" localSheetId="3">#REF!</definedName>
    <definedName name="抽绳编码" localSheetId="7">#REF!</definedName>
    <definedName name="抽绳编码" localSheetId="5">#REF!</definedName>
    <definedName name="粗线">[1]辅料!#REF!</definedName>
    <definedName name="粗线编码" localSheetId="3">#REF!</definedName>
    <definedName name="粗线编码" localSheetId="7">#REF!</definedName>
    <definedName name="粗线编码" localSheetId="5">#REF!</definedName>
    <definedName name="大类" localSheetId="3">#REF!</definedName>
    <definedName name="大类" localSheetId="7">#REF!</definedName>
    <definedName name="大类" localSheetId="5">#REF!</definedName>
    <definedName name="大类名称" localSheetId="3">#REF!</definedName>
    <definedName name="大类名称" localSheetId="7">#REF!</definedName>
    <definedName name="大类名称" localSheetId="5">#REF!</definedName>
    <definedName name="单位1" localSheetId="3">#REF!</definedName>
    <definedName name="单位1" localSheetId="7">#REF!</definedName>
    <definedName name="单位1" localSheetId="5">#REF!</definedName>
    <definedName name="单位编码" localSheetId="3">#REF!</definedName>
    <definedName name="单位编码" localSheetId="7">#REF!</definedName>
    <definedName name="单位编码" localSheetId="5">#REF!</definedName>
    <definedName name="吊牌编码" localSheetId="3">#REF!</definedName>
    <definedName name="吊牌编码" localSheetId="7">#REF!</definedName>
    <definedName name="吊牌编码" localSheetId="5">#REF!</definedName>
    <definedName name="吊钟编码" localSheetId="3">#REF!</definedName>
    <definedName name="吊钟编码" localSheetId="7">#REF!</definedName>
    <definedName name="吊钟编码" localSheetId="5">#REF!</definedName>
    <definedName name="反光材料编码" localSheetId="3">#REF!</definedName>
    <definedName name="反光材料编码" localSheetId="7">#REF!</definedName>
    <definedName name="反光材料编码" localSheetId="5">#REF!</definedName>
    <definedName name="辅料" localSheetId="3">#REF!</definedName>
    <definedName name="辅料" localSheetId="7">#REF!</definedName>
    <definedName name="辅料" localSheetId="5">#REF!</definedName>
    <definedName name="辅料编码" localSheetId="3">#REF!</definedName>
    <definedName name="辅料编码" localSheetId="7">#REF!</definedName>
    <definedName name="辅料编码" localSheetId="5">#REF!</definedName>
    <definedName name="工字扣">[1]辅料!#REF!</definedName>
    <definedName name="工字扣编码" localSheetId="3">#REF!</definedName>
    <definedName name="工字扣编码" localSheetId="7">#REF!</definedName>
    <definedName name="工字扣编码" localSheetId="5">#REF!</definedName>
    <definedName name="功能标">[1]辅料!#REF!</definedName>
    <definedName name="功能标编码" localSheetId="3">#REF!</definedName>
    <definedName name="功能标编码" localSheetId="7">#REF!</definedName>
    <definedName name="功能标编码" localSheetId="5">#REF!</definedName>
    <definedName name="钩扣编码" localSheetId="3">#REF!</definedName>
    <definedName name="钩扣编码" localSheetId="7">#REF!</definedName>
    <definedName name="钩扣编码" localSheetId="5">#REF!</definedName>
    <definedName name="横机" localSheetId="3">#REF!</definedName>
    <definedName name="横机" localSheetId="7">#REF!</definedName>
    <definedName name="横机" localSheetId="5">#REF!</definedName>
    <definedName name="横机编码" localSheetId="3">#REF!</definedName>
    <definedName name="横机编码" localSheetId="7">#REF!</definedName>
    <definedName name="横机编码" localSheetId="5">#REF!</definedName>
    <definedName name="胶环">[1]辅料!#REF!</definedName>
    <definedName name="胶环编码" localSheetId="3">#REF!</definedName>
    <definedName name="胶环编码" localSheetId="7">#REF!</definedName>
    <definedName name="胶环编码" localSheetId="5">#REF!</definedName>
    <definedName name="胶牌">[1]辅料!#REF!</definedName>
    <definedName name="胶牌编码" localSheetId="3">#REF!</definedName>
    <definedName name="胶牌编码" localSheetId="7">#REF!</definedName>
    <definedName name="胶牌编码" localSheetId="5">#REF!</definedName>
    <definedName name="金属牌编码" localSheetId="3">#REF!</definedName>
    <definedName name="金属牌编码" localSheetId="7">#REF!</definedName>
    <definedName name="金属牌编码" localSheetId="5">#REF!</definedName>
    <definedName name="卡头">[1]辅料!#REF!</definedName>
    <definedName name="卡头编码" localSheetId="3">#REF!</definedName>
    <definedName name="卡头编码" localSheetId="7">#REF!</definedName>
    <definedName name="卡头编码" localSheetId="5">#REF!</definedName>
    <definedName name="拉链" localSheetId="3">#REF!</definedName>
    <definedName name="拉链" localSheetId="7">#REF!</definedName>
    <definedName name="拉链" localSheetId="5">#REF!</definedName>
    <definedName name="拉链编码" localSheetId="3">#REF!</definedName>
    <definedName name="拉链编码" localSheetId="7">#REF!</definedName>
    <definedName name="拉链编码" localSheetId="5">#REF!</definedName>
    <definedName name="拉头" localSheetId="3">#REF!</definedName>
    <definedName name="拉头" localSheetId="7">#REF!</definedName>
    <definedName name="拉头" localSheetId="5">#REF!</definedName>
    <definedName name="拉头编码" localSheetId="3">#REF!</definedName>
    <definedName name="拉头编码" localSheetId="7">#REF!</definedName>
    <definedName name="拉头编码" localSheetId="5">#REF!</definedName>
    <definedName name="拉头吊坠">[1]辅料!#REF!</definedName>
    <definedName name="拉头吊坠编码" localSheetId="3">#REF!</definedName>
    <definedName name="拉头吊坠编码" localSheetId="7">#REF!</definedName>
    <definedName name="拉头吊坠编码" localSheetId="5">#REF!</definedName>
    <definedName name="拉头色" localSheetId="3">#REF!</definedName>
    <definedName name="拉头色" localSheetId="7">#REF!</definedName>
    <definedName name="拉头色" localSheetId="5">#REF!</definedName>
    <definedName name="拉头颜色" localSheetId="3">#REF!</definedName>
    <definedName name="拉头颜色" localSheetId="7">#REF!</definedName>
    <definedName name="拉头颜色" localSheetId="5">#REF!</definedName>
    <definedName name="里料">[1]里料!#REF!</definedName>
    <definedName name="里料编码" localSheetId="3">#REF!</definedName>
    <definedName name="里料编码" localSheetId="7">#REF!</definedName>
    <definedName name="里料编码" localSheetId="5">#REF!</definedName>
    <definedName name="毛皮">[1]辅料!#REF!</definedName>
    <definedName name="毛皮编码" localSheetId="3">#REF!</definedName>
    <definedName name="毛皮编码" localSheetId="7">#REF!</definedName>
    <definedName name="毛皮编码" localSheetId="5">#REF!</definedName>
    <definedName name="面辅料颜色" localSheetId="3">#REF!</definedName>
    <definedName name="面辅料颜色" localSheetId="7">#REF!</definedName>
    <definedName name="面辅料颜色" localSheetId="5">#REF!</definedName>
    <definedName name="面料编号" localSheetId="3">#REF!</definedName>
    <definedName name="面料编号" localSheetId="7">#REF!</definedName>
    <definedName name="面料编号" localSheetId="5">#REF!</definedName>
    <definedName name="魔术贴">[1]辅料!#REF!</definedName>
    <definedName name="魔术贴编码" localSheetId="3">#REF!</definedName>
    <definedName name="魔术贴编码" localSheetId="7">#REF!</definedName>
    <definedName name="魔术贴编码" localSheetId="5">#REF!</definedName>
    <definedName name="纽扣">[1]辅料!#REF!</definedName>
    <definedName name="纽扣编码" localSheetId="3">#REF!</definedName>
    <definedName name="纽扣编码" localSheetId="7">#REF!</definedName>
    <definedName name="纽扣编码" localSheetId="5">#REF!</definedName>
    <definedName name="汽眼">[1]辅料!#REF!</definedName>
    <definedName name="汽眼编码" localSheetId="3">#REF!</definedName>
    <definedName name="汽眼编码" localSheetId="7">#REF!</definedName>
    <definedName name="汽眼编码" localSheetId="5">#REF!</definedName>
    <definedName name="日字扣">[1]辅料!#REF!</definedName>
    <definedName name="日字扣编码" localSheetId="3">#REF!</definedName>
    <definedName name="日字扣编码" localSheetId="7">#REF!</definedName>
    <definedName name="日字扣编码" localSheetId="5">#REF!</definedName>
    <definedName name="色号" localSheetId="3">#REF!</definedName>
    <definedName name="色号" localSheetId="7">#REF!</definedName>
    <definedName name="色号" localSheetId="5">#REF!</definedName>
    <definedName name="色号1" localSheetId="3">#REF!</definedName>
    <definedName name="色号1" localSheetId="7">#REF!</definedName>
    <definedName name="色号1" localSheetId="5">#REF!</definedName>
    <definedName name="色号颜色" localSheetId="3">#REF!</definedName>
    <definedName name="色号颜色" localSheetId="7">#REF!</definedName>
    <definedName name="色号颜色" localSheetId="5">#REF!</definedName>
    <definedName name="色号颜色编码">'[1]颜色色号2007-04-02'!$C$2:$C$112</definedName>
    <definedName name="色名色号" localSheetId="3">#REF!</definedName>
    <definedName name="色名色号" localSheetId="7">#REF!</definedName>
    <definedName name="色名色号" localSheetId="5">#REF!</definedName>
    <definedName name="四件扣">[1]辅料!#REF!</definedName>
    <definedName name="四件扣编码" localSheetId="3">#REF!</definedName>
    <definedName name="四件扣编码" localSheetId="7">#REF!</definedName>
    <definedName name="四件扣编码" localSheetId="5">#REF!</definedName>
    <definedName name="梭织">[1]梭织面料!#REF!</definedName>
    <definedName name="梭织编码" localSheetId="3">#REF!</definedName>
    <definedName name="梭织编码" localSheetId="7">#REF!</definedName>
    <definedName name="梭织编码" localSheetId="5">#REF!</definedName>
    <definedName name="烫花">[1]辅料!#REF!</definedName>
    <definedName name="烫花编码" localSheetId="3">#REF!</definedName>
    <definedName name="烫花编码" localSheetId="7">#REF!</definedName>
    <definedName name="烫花编码" localSheetId="5">#REF!</definedName>
    <definedName name="烫唛编码" localSheetId="3">#REF!</definedName>
    <definedName name="烫唛编码" localSheetId="7">#REF!</definedName>
    <definedName name="烫唛编码" localSheetId="5">#REF!</definedName>
    <definedName name="填充物">[1]辅料!#REF!</definedName>
    <definedName name="五抓扣">[1]辅料!#REF!</definedName>
    <definedName name="五抓扣编码" localSheetId="3">#REF!</definedName>
    <definedName name="五抓扣编码" localSheetId="7">#REF!</definedName>
    <definedName name="五抓扣编码" localSheetId="5">#REF!</definedName>
    <definedName name="洗水" localSheetId="3">#REF!</definedName>
    <definedName name="洗水" localSheetId="7">#REF!</definedName>
    <definedName name="洗水" localSheetId="5">#REF!</definedName>
    <definedName name="洗水1">[1]洗水!#REF!</definedName>
    <definedName name="洗水编码" localSheetId="3">#REF!</definedName>
    <definedName name="洗水编码" localSheetId="7">#REF!</definedName>
    <definedName name="洗水编码" localSheetId="5">#REF!</definedName>
    <definedName name="下拉头">[1]辅料!#REF!</definedName>
    <definedName name="下拉头编码" localSheetId="3">#REF!</definedName>
    <definedName name="下拉头编码" localSheetId="7">#REF!</definedName>
    <definedName name="下拉头编码" localSheetId="5">#REF!</definedName>
    <definedName name="橡筋">[1]辅料!#REF!</definedName>
    <definedName name="橡筋编码" localSheetId="3">#REF!</definedName>
    <definedName name="橡筋编码" localSheetId="7">#REF!</definedName>
    <definedName name="橡筋编码" localSheetId="5">#REF!</definedName>
    <definedName name="橡筋绳">[1]辅料!#REF!</definedName>
    <definedName name="橡筋绳编码" localSheetId="3">#REF!</definedName>
    <definedName name="橡筋绳编码" localSheetId="7">#REF!</definedName>
    <definedName name="橡筋绳编码" localSheetId="5">#REF!</definedName>
    <definedName name="胸杯编码" localSheetId="3">#REF!</definedName>
    <definedName name="胸杯编码" localSheetId="7">#REF!</definedName>
    <definedName name="胸杯编码" localSheetId="5">#REF!</definedName>
    <definedName name="绣花" localSheetId="3">#REF!</definedName>
    <definedName name="绣花" localSheetId="7">#REF!</definedName>
    <definedName name="绣花" localSheetId="5">#REF!</definedName>
    <definedName name="绣花编码" localSheetId="3">#REF!</definedName>
    <definedName name="绣花编码" localSheetId="7">#REF!</definedName>
    <definedName name="绣花编码" localSheetId="5">#REF!</definedName>
    <definedName name="绣章">[1]辅料!#REF!</definedName>
    <definedName name="绣章编码" localSheetId="3">#REF!</definedName>
    <definedName name="绣章编码" localSheetId="7">#REF!</definedName>
    <definedName name="绣章编码" localSheetId="5">#REF!</definedName>
    <definedName name="颜色" localSheetId="3">#REF!</definedName>
    <definedName name="颜色" localSheetId="7">#REF!</definedName>
    <definedName name="颜色" localSheetId="5">#REF!</definedName>
    <definedName name="印花" localSheetId="3">#REF!</definedName>
    <definedName name="印花" localSheetId="7">#REF!</definedName>
    <definedName name="印花" localSheetId="5">#REF!</definedName>
    <definedName name="印花编码" localSheetId="3">#REF!</definedName>
    <definedName name="印花编码" localSheetId="7">#REF!</definedName>
    <definedName name="印花编码" localSheetId="5">#REF!</definedName>
    <definedName name="针织">[1]针织面料!#REF!</definedName>
    <definedName name="针织编码" localSheetId="3">#REF!</definedName>
    <definedName name="针织编码" localSheetId="7">#REF!</definedName>
    <definedName name="针织编码" localSheetId="5">#REF!</definedName>
    <definedName name="织带">[1]辅料!#REF!</definedName>
    <definedName name="织带编码" localSheetId="3">#REF!</definedName>
    <definedName name="织带编码" localSheetId="7">#REF!</definedName>
    <definedName name="织带编码" localSheetId="5">#REF!</definedName>
    <definedName name="织唛">[1]辅料!#REF!</definedName>
    <definedName name="织唛编码" localSheetId="3">#REF!</definedName>
    <definedName name="织唛编码" localSheetId="7">#REF!</definedName>
    <definedName name="织唛编码" localSheetId="5">#REF!</definedName>
    <definedName name="主料" localSheetId="3">#REF!</definedName>
    <definedName name="主料" localSheetId="7">#REF!</definedName>
    <definedName name="主料" localSheetId="5">#REF!</definedName>
    <definedName name="主料编码" localSheetId="3">#REF!</definedName>
    <definedName name="主料编码" localSheetId="7">#REF!</definedName>
    <definedName name="主料编码" localSheetId="5">#REF!</definedName>
    <definedName name="主唛">[1]辅料!#REF!</definedName>
    <definedName name="主唛编码" localSheetId="3">#REF!</definedName>
    <definedName name="主唛编码" localSheetId="7">#REF!</definedName>
    <definedName name="主唛编码" localSheetId="5">#REF!</definedName>
    <definedName name="撞钉">[1]辅料!#REF!</definedName>
    <definedName name="撞钉编码" localSheetId="3">#REF!</definedName>
    <definedName name="撞钉编码" localSheetId="7">#REF!</definedName>
    <definedName name="撞钉编码" localSheetId="5">#REF!</definedName>
  </definedNames>
  <calcPr calcId="191029"/>
</workbook>
</file>

<file path=xl/calcChain.xml><?xml version="1.0" encoding="utf-8"?>
<calcChain xmlns="http://schemas.openxmlformats.org/spreadsheetml/2006/main">
  <c r="N4" i="7" l="1"/>
  <c r="C17" i="17"/>
  <c r="B17" i="17"/>
  <c r="D15" i="17"/>
  <c r="D17" i="17" s="1"/>
  <c r="B15" i="17"/>
  <c r="D14" i="17"/>
  <c r="E14" i="17" s="1"/>
  <c r="F14" i="17" s="1"/>
  <c r="B14" i="17"/>
  <c r="D13" i="17"/>
  <c r="E13" i="17" s="1"/>
  <c r="F13" i="17" s="1"/>
  <c r="B13" i="17"/>
  <c r="E12" i="17"/>
  <c r="F12" i="17" s="1"/>
  <c r="D12" i="17"/>
  <c r="B12" i="17"/>
  <c r="D11" i="17"/>
  <c r="E11" i="17" s="1"/>
  <c r="F11" i="17" s="1"/>
  <c r="B11" i="17"/>
  <c r="E10" i="17"/>
  <c r="F10" i="17" s="1"/>
  <c r="D10" i="17"/>
  <c r="B10" i="17"/>
  <c r="D9" i="17"/>
  <c r="E9" i="17" s="1"/>
  <c r="F9" i="17" s="1"/>
  <c r="B9" i="17"/>
  <c r="E8" i="17"/>
  <c r="F8" i="17" s="1"/>
  <c r="D8" i="17"/>
  <c r="B8" i="17"/>
  <c r="D7" i="17"/>
  <c r="E7" i="17" s="1"/>
  <c r="F7" i="17" s="1"/>
  <c r="B7" i="17"/>
  <c r="E6" i="17"/>
  <c r="F6" i="17" s="1"/>
  <c r="D6" i="17"/>
  <c r="B6" i="17"/>
  <c r="K36" i="5"/>
  <c r="G2" i="5"/>
  <c r="F18" i="15"/>
  <c r="E18" i="15"/>
  <c r="D18" i="15"/>
  <c r="C18" i="15"/>
  <c r="B18" i="15"/>
  <c r="F16" i="15"/>
  <c r="E16" i="15"/>
  <c r="D16" i="15"/>
  <c r="B16" i="15"/>
  <c r="F15" i="15"/>
  <c r="E15" i="15"/>
  <c r="D15" i="15"/>
  <c r="B15" i="15"/>
  <c r="F14" i="15"/>
  <c r="E14" i="15"/>
  <c r="D14" i="15"/>
  <c r="B14" i="15"/>
  <c r="F13" i="15"/>
  <c r="E13" i="15"/>
  <c r="D13" i="15"/>
  <c r="B13" i="15"/>
  <c r="F12" i="15"/>
  <c r="E12" i="15"/>
  <c r="D12" i="15"/>
  <c r="B12" i="15"/>
  <c r="F11" i="15"/>
  <c r="E11" i="15"/>
  <c r="D11" i="15"/>
  <c r="B11" i="15"/>
  <c r="F10" i="15"/>
  <c r="E10" i="15"/>
  <c r="D10" i="15"/>
  <c r="B10" i="15"/>
  <c r="F9" i="15"/>
  <c r="E9" i="15"/>
  <c r="D9" i="15"/>
  <c r="B9" i="15"/>
  <c r="F8" i="15"/>
  <c r="E8" i="15"/>
  <c r="D8" i="15"/>
  <c r="B8" i="15"/>
  <c r="F7" i="15"/>
  <c r="E7" i="15"/>
  <c r="D7" i="15"/>
  <c r="B7" i="15"/>
  <c r="F6" i="15"/>
  <c r="E6" i="15"/>
  <c r="D6" i="15"/>
  <c r="B6" i="15"/>
  <c r="E15" i="17" l="1"/>
  <c r="E17" i="17" l="1"/>
  <c r="F15" i="17"/>
  <c r="F17" i="17" s="1"/>
</calcChain>
</file>

<file path=xl/sharedStrings.xml><?xml version="1.0" encoding="utf-8"?>
<sst xmlns="http://schemas.openxmlformats.org/spreadsheetml/2006/main" count="822" uniqueCount="358">
  <si>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</si>
  <si>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</si>
  <si>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</si>
  <si>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</si>
  <si>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</si>
  <si>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</si>
  <si>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</si>
  <si>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</si>
  <si>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</si>
  <si>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</si>
  <si>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</si>
  <si>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</si>
  <si>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</si>
  <si>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</si>
  <si>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</si>
  <si>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</si>
  <si>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</si>
  <si>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</si>
  <si>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</si>
  <si>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</si>
  <si>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</si>
  <si>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</si>
  <si>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</si>
  <si>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</si>
  <si>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</si>
  <si>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</si>
  <si>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</si>
  <si>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</si>
  <si>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</si>
  <si>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</si>
  <si>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</si>
  <si>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</si>
  <si>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</si>
  <si>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</si>
  <si>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</si>
  <si>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</si>
  <si>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</si>
  <si>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</si>
  <si>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</si>
  <si>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</si>
  <si>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</si>
  <si>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</si>
  <si>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</si>
  <si>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</si>
  <si>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</si>
  <si>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</si>
  <si>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</si>
  <si>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</si>
  <si>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</si>
  <si>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</si>
  <si>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</si>
  <si>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</si>
  <si>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</si>
  <si>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</si>
  <si>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期货</t>
  </si>
  <si>
    <t>合同签订方</t>
  </si>
  <si>
    <t>优溢</t>
  </si>
  <si>
    <t>生产工厂</t>
  </si>
  <si>
    <t>订单基础信息</t>
  </si>
  <si>
    <t>生产•出货进度</t>
  </si>
  <si>
    <t>指示•确认资料</t>
  </si>
  <si>
    <t>款号</t>
  </si>
  <si>
    <t>TAFFFM82920</t>
  </si>
  <si>
    <t>合同交期</t>
  </si>
  <si>
    <t>产前确认样</t>
  </si>
  <si>
    <t>有</t>
  </si>
  <si>
    <t>无</t>
  </si>
  <si>
    <t>品名</t>
  </si>
  <si>
    <t>女式抓绒马甲</t>
  </si>
  <si>
    <t>上线日</t>
  </si>
  <si>
    <t>原辅材料卡</t>
  </si>
  <si>
    <t>色/号型数</t>
  </si>
  <si>
    <t>1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</si>
  <si>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</si>
  <si>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</si>
  <si>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</si>
  <si>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</si>
  <si>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</si>
  <si>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</si>
  <si>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CGDD24012800006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</si>
  <si>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</si>
  <si>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</si>
  <si>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</si>
  <si>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</si>
  <si>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</si>
  <si>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</si>
  <si>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</si>
  <si>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</si>
  <si>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</si>
  <si>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</si>
  <si>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</si>
  <si>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</si>
  <si>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</si>
  <si>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</si>
  <si>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</si>
  <si>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</si>
  <si>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</si>
  <si>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</si>
  <si>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</si>
  <si>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</si>
  <si>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</si>
  <si>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</si>
  <si>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</si>
  <si>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</si>
  <si>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</si>
  <si>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</si>
  <si>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</si>
  <si>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</si>
  <si>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</si>
  <si>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</si>
  <si>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S</t>
  </si>
  <si>
    <t>M</t>
  </si>
  <si>
    <t>L</t>
  </si>
  <si>
    <t>XL</t>
  </si>
  <si>
    <t>XXL</t>
  </si>
  <si>
    <t>XXXL</t>
  </si>
  <si>
    <t>未裁齐原因</t>
  </si>
  <si>
    <t>藏青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</si>
  <si>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</si>
  <si>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藏青S码2件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</si>
  <si>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</si>
  <si>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</si>
  <si>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</si>
  <si>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</si>
  <si>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</si>
  <si>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1.前中拉链压线大小不均匀。拉链顶捆条接口处弯曲不顺直。压领线落坑，领面多布，不平服。</t>
  </si>
  <si>
    <t>2.夹圈拉捆条容皱不均匀，欠平服</t>
  </si>
  <si>
    <t>3.下摆骨位方向倒错，捆条起扭。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</si>
  <si>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</si>
  <si>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</si>
  <si>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</si>
  <si>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</si>
  <si>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</si>
  <si>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</si>
  <si>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</si>
  <si>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</si>
  <si>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</si>
  <si>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全世琼</t>
  </si>
  <si>
    <t>查验时间</t>
  </si>
  <si>
    <t>工厂负责人</t>
  </si>
  <si>
    <t>周宇</t>
  </si>
  <si>
    <t>【整改结果】</t>
  </si>
  <si>
    <t>督促改善以上问题</t>
  </si>
  <si>
    <t>复核时间</t>
  </si>
  <si>
    <t>QC规格测量表</t>
  </si>
  <si>
    <t>部位名称</t>
  </si>
  <si>
    <t>指示规格  FINAL SPEC</t>
  </si>
  <si>
    <r>
      <rPr>
        <b/>
        <sz val="11"/>
        <rFont val="Arial"/>
        <family val="2"/>
      </rPr>
      <t>±</t>
    </r>
    <r>
      <rPr>
        <b/>
        <sz val="11"/>
        <rFont val="黑体"/>
        <family val="3"/>
        <charset val="134"/>
      </rPr>
      <t>差</t>
    </r>
  </si>
  <si>
    <t>洗前</t>
  </si>
  <si>
    <t>洗后</t>
  </si>
  <si>
    <t>165/88B</t>
  </si>
  <si>
    <t>170/92B</t>
  </si>
  <si>
    <t>175/96B</t>
  </si>
  <si>
    <t>180/100B</t>
  </si>
  <si>
    <t>185/104B</t>
  </si>
  <si>
    <t>190/108B</t>
  </si>
  <si>
    <t>后中长</t>
  </si>
  <si>
    <t>±1</t>
  </si>
  <si>
    <t>+1</t>
  </si>
  <si>
    <t>+0.8</t>
  </si>
  <si>
    <t>前中长</t>
  </si>
  <si>
    <t>+0</t>
  </si>
  <si>
    <t>胸围</t>
  </si>
  <si>
    <t>腰围</t>
  </si>
  <si>
    <t>±0.5</t>
  </si>
  <si>
    <t>摆围</t>
  </si>
  <si>
    <t>肩宽</t>
  </si>
  <si>
    <t>±0.3</t>
  </si>
  <si>
    <t>+0.5</t>
  </si>
  <si>
    <t>袖笼深</t>
  </si>
  <si>
    <t>-0.4</t>
  </si>
  <si>
    <t>-0.9</t>
  </si>
  <si>
    <t>上领围</t>
  </si>
  <si>
    <t>-0.5</t>
  </si>
  <si>
    <t>-1</t>
  </si>
  <si>
    <t>下领围</t>
  </si>
  <si>
    <t>领高</t>
  </si>
  <si>
    <t>插手袋长（含车库）</t>
  </si>
  <si>
    <t>前中拉链尺寸</t>
  </si>
  <si>
    <t>侧袋尺寸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</si>
  <si>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</si>
  <si>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</si>
  <si>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</si>
  <si>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</si>
  <si>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</si>
  <si>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</si>
  <si>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</si>
  <si>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</si>
  <si>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</si>
  <si>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</si>
  <si>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</si>
  <si>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CGDD22102000012</t>
  </si>
  <si>
    <t>【附属资料确认】</t>
  </si>
  <si>
    <t>【检验明细】：检验明细（要求齐色、齐号至少10件检查）</t>
  </si>
  <si>
    <t>齐色、齐码各10件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</si>
  <si>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</si>
  <si>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</si>
  <si>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</si>
  <si>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</si>
  <si>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>以上问题车间已整改</t>
  </si>
  <si>
    <t>样品规格  SAMPLE SPEC</t>
  </si>
  <si>
    <t>155/84</t>
  </si>
  <si>
    <t>160/88B</t>
  </si>
  <si>
    <t>165/92B</t>
  </si>
  <si>
    <t>170/96B</t>
  </si>
  <si>
    <t>175/100B</t>
  </si>
  <si>
    <t>TOREAD-QC尾期检验报告书</t>
  </si>
  <si>
    <t>产品名称</t>
  </si>
  <si>
    <t>合同日期</t>
  </si>
  <si>
    <t>检验资料确认</t>
  </si>
  <si>
    <t>交货形式</t>
  </si>
  <si>
    <t>工厂物流运输</t>
  </si>
  <si>
    <t>面料第三方合格报告</t>
  </si>
  <si>
    <t>验货次数</t>
  </si>
  <si>
    <t>非直发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</si>
  <si>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</si>
  <si>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</si>
  <si>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</si>
  <si>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</si>
  <si>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</si>
  <si>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</si>
  <si>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</si>
  <si>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</si>
  <si>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</si>
  <si>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</si>
  <si>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采购凭证编号：CGDD24012800006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</si>
  <si>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</si>
  <si>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</si>
  <si>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</si>
  <si>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</si>
  <si>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</si>
  <si>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</si>
  <si>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</si>
  <si>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</si>
  <si>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</si>
  <si>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</si>
  <si>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</si>
  <si>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</si>
  <si>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</si>
  <si>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</si>
  <si>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②检验明细：齐色齐码80件</t>
  </si>
  <si>
    <t>情况说明：</t>
  </si>
  <si>
    <t xml:space="preserve">【问题点描述】  </t>
  </si>
  <si>
    <t>数量</t>
  </si>
  <si>
    <t>1、面领多布，有些松</t>
  </si>
  <si>
    <t>2、车脚不顺直</t>
  </si>
  <si>
    <t>合计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</si>
  <si>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</si>
  <si>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</si>
  <si>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</si>
  <si>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</si>
  <si>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</si>
  <si>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</si>
  <si>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</si>
  <si>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</si>
  <si>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</si>
  <si>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+0 +0.5</t>
  </si>
  <si>
    <t>+0 +0</t>
  </si>
  <si>
    <t>+1 +0</t>
  </si>
  <si>
    <t>+0.3 +0</t>
  </si>
  <si>
    <t>+1 +1.5</t>
  </si>
  <si>
    <t>+1 +1</t>
  </si>
  <si>
    <t>+2 +1.5</t>
  </si>
  <si>
    <t>+1 +0.5</t>
  </si>
  <si>
    <t>+0.5 +0.3</t>
  </si>
  <si>
    <t>+0.5 +0.5</t>
  </si>
  <si>
    <t>+0.5 +0.2</t>
  </si>
  <si>
    <t>+0.2 +0.4</t>
  </si>
  <si>
    <t>-0.5 +0</t>
  </si>
  <si>
    <t>-1 -0.5</t>
  </si>
  <si>
    <t>-0.5 -0.3</t>
  </si>
  <si>
    <t>-0.5 +0.2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</si>
  <si>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</si>
  <si>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</si>
  <si>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</si>
  <si>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</si>
  <si>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</si>
  <si>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</si>
  <si>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</si>
  <si>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</si>
  <si>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</si>
  <si>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</si>
  <si>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</si>
  <si>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</si>
  <si>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</si>
  <si>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</si>
  <si>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</si>
  <si>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</si>
  <si>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23102531-R1</t>
  </si>
  <si>
    <t>315克双刷双摇</t>
  </si>
  <si>
    <t>藏青色</t>
  </si>
  <si>
    <t>TAFFFM81920/TAFFFM81920</t>
  </si>
  <si>
    <t>新颜</t>
  </si>
  <si>
    <t>制表时间：2024-1-5</t>
  </si>
  <si>
    <t>测试人签名：魏毓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</si>
  <si>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</si>
  <si>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</si>
  <si>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</si>
  <si>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</si>
  <si>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</si>
  <si>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</si>
  <si>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</si>
  <si>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</si>
  <si>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</si>
  <si>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</si>
  <si>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</si>
  <si>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</si>
  <si>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</si>
  <si>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</si>
  <si>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</si>
  <si>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</si>
  <si>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</si>
  <si>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</si>
  <si>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</si>
  <si>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洗测4次</t>
  </si>
  <si>
    <t>BB00004</t>
  </si>
  <si>
    <t>包边带</t>
  </si>
  <si>
    <t>锦湾</t>
  </si>
  <si>
    <t>无互染</t>
  </si>
  <si>
    <t>T24010203</t>
  </si>
  <si>
    <t>袋布天鹅绒</t>
  </si>
  <si>
    <t>物料6</t>
  </si>
  <si>
    <t>物料7</t>
  </si>
  <si>
    <t>物料8</t>
  </si>
  <si>
    <t>物料9</t>
  </si>
  <si>
    <t>物料10</t>
  </si>
  <si>
    <t>XB00093</t>
  </si>
  <si>
    <t>刺绣标</t>
  </si>
  <si>
    <t>广州梓柏</t>
  </si>
  <si>
    <t>制表时间：2024-1-10</t>
  </si>
  <si>
    <r>
      <rPr>
        <b/>
        <sz val="12"/>
        <color theme="1"/>
        <rFont val="微软雅黑"/>
        <family val="2"/>
        <charset val="134"/>
      </rPr>
      <t>测试要求：</t>
    </r>
    <r>
      <rPr>
        <sz val="12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</si>
  <si>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</si>
  <si>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</si>
  <si>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</si>
  <si>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</si>
  <si>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</si>
  <si>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</si>
  <si>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</si>
  <si>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</si>
  <si>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</si>
  <si>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</si>
  <si>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</si>
  <si>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</si>
  <si>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</si>
  <si>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</si>
  <si>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</si>
  <si>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测试人签名：刘玉明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</si>
  <si>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</si>
  <si>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</si>
  <si>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</si>
  <si>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</si>
  <si>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 xml:space="preserve">弹力包边带 </t>
  </si>
  <si>
    <t>YES</t>
  </si>
  <si>
    <t>制表时间：1-10</t>
  </si>
  <si>
    <t>测试人签名：刘书权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</si>
  <si>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</si>
  <si>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航空发动机团购</t>
    <phoneticPr fontId="62" type="noConversion"/>
  </si>
  <si>
    <t>不到jw3</t>
    <phoneticPr fontId="6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</si>
</sst>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8" formatCode="0.0%"/>
    <numFmt numFmtId="179" formatCode="0_);[Red]\(0\)"/>
    <numFmt numFmtId="180" formatCode="0.0_ "/>
    <numFmt numFmtId="181" formatCode="0.00_ "/>
    <numFmt numFmtId="182" formatCode="_ [$¥-804]* #,##0.00_ ;_ [$¥-804]* \-#,##0.00_ ;_ [$¥-804]* &quot;-&quot;??_ ;_ @_ "/>
  </numFmts>
  <fonts count="63">
    <font>
      <sz val="12"/>
      <color theme="1"/>
      <name val="宋体"/>
      <charset val="134"/>
      <scheme val="minor"/>
    </font>
    <font>
      <sz val="11"/>
      <color theme="1"/>
      <name val="微软雅黑"/>
      <family val="2"/>
      <charset val="134"/>
    </font>
    <font>
      <b/>
      <sz val="20"/>
      <color theme="1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0"/>
      <color theme="1"/>
      <name val="微软雅黑"/>
      <family val="2"/>
      <charset val="134"/>
    </font>
    <font>
      <sz val="10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name val="Microsoft YaHei"/>
      <charset val="134"/>
    </font>
    <font>
      <sz val="9"/>
      <color theme="1"/>
      <name val="宋体"/>
      <family val="3"/>
      <charset val="134"/>
      <scheme val="minor"/>
    </font>
    <font>
      <sz val="10"/>
      <name val="Microsoft YaHei"/>
      <charset val="134"/>
    </font>
    <font>
      <b/>
      <sz val="11"/>
      <color theme="1"/>
      <name val="宋体"/>
      <family val="3"/>
      <charset val="134"/>
      <scheme val="minor"/>
    </font>
    <font>
      <sz val="10"/>
      <color rgb="FF000000"/>
      <name val="微软雅黑"/>
      <family val="2"/>
      <charset val="134"/>
    </font>
    <font>
      <sz val="11"/>
      <color rgb="FF000000"/>
      <name val="微软雅黑"/>
      <family val="2"/>
      <charset val="134"/>
    </font>
    <font>
      <sz val="12"/>
      <color theme="1"/>
      <name val="微软雅黑"/>
      <family val="2"/>
      <charset val="134"/>
    </font>
    <font>
      <sz val="12"/>
      <color indexed="8"/>
      <name val="宋体"/>
      <family val="3"/>
      <charset val="134"/>
    </font>
    <font>
      <sz val="12"/>
      <name val="宋体"/>
      <family val="3"/>
      <charset val="134"/>
    </font>
    <font>
      <b/>
      <sz val="16"/>
      <color indexed="8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1"/>
      <name val="宋体"/>
      <family val="3"/>
      <charset val="134"/>
    </font>
    <font>
      <sz val="14"/>
      <color indexed="8"/>
      <name val="宋体"/>
      <family val="3"/>
      <charset val="134"/>
    </font>
    <font>
      <b/>
      <sz val="12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  <font>
      <sz val="10"/>
      <name val="宋体"/>
      <family val="3"/>
      <charset val="134"/>
    </font>
    <font>
      <b/>
      <sz val="12"/>
      <name val="微软雅黑"/>
      <family val="2"/>
      <charset val="134"/>
    </font>
    <font>
      <b/>
      <sz val="11"/>
      <name val="Arial"/>
      <family val="2"/>
    </font>
    <font>
      <b/>
      <sz val="11"/>
      <name val="微软雅黑"/>
      <family val="2"/>
      <charset val="134"/>
    </font>
    <font>
      <b/>
      <sz val="10"/>
      <name val="微软雅黑"/>
      <family val="2"/>
      <charset val="134"/>
    </font>
    <font>
      <sz val="12"/>
      <name val="微软雅黑"/>
      <family val="2"/>
      <charset val="134"/>
    </font>
    <font>
      <sz val="10"/>
      <name val="宋体"/>
      <family val="3"/>
      <charset val="134"/>
      <scheme val="major"/>
    </font>
    <font>
      <sz val="12"/>
      <color indexed="8"/>
      <name val="微软雅黑"/>
      <family val="2"/>
      <charset val="134"/>
    </font>
    <font>
      <sz val="10"/>
      <name val="微软雅黑"/>
      <family val="2"/>
      <charset val="134"/>
    </font>
    <font>
      <sz val="11"/>
      <name val="Arial"/>
      <family val="2"/>
    </font>
    <font>
      <b/>
      <sz val="11"/>
      <color rgb="FFFF0000"/>
      <name val="宋体"/>
      <family val="3"/>
      <charset val="134"/>
    </font>
    <font>
      <b/>
      <sz val="10"/>
      <color rgb="FFFF0000"/>
      <name val="微软雅黑"/>
      <family val="2"/>
      <charset val="134"/>
    </font>
    <font>
      <sz val="10"/>
      <color indexed="8"/>
      <name val="宋体"/>
      <family val="3"/>
      <charset val="134"/>
    </font>
    <font>
      <b/>
      <sz val="18"/>
      <name val="宋体"/>
      <family val="3"/>
      <charset val="134"/>
    </font>
    <font>
      <b/>
      <sz val="10"/>
      <name val="宋体"/>
      <family val="3"/>
      <charset val="134"/>
    </font>
    <font>
      <b/>
      <sz val="11"/>
      <name val="宋体"/>
      <family val="3"/>
      <charset val="134"/>
    </font>
    <font>
      <b/>
      <sz val="12"/>
      <name val="宋体"/>
      <family val="3"/>
      <charset val="134"/>
    </font>
    <font>
      <sz val="12"/>
      <name val="宋体"/>
      <family val="3"/>
      <charset val="134"/>
      <scheme val="minor"/>
    </font>
    <font>
      <sz val="10"/>
      <name val="仿宋_GB2312"/>
      <charset val="134"/>
    </font>
    <font>
      <sz val="11"/>
      <name val="仿宋_GB2312"/>
      <charset val="134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9"/>
      <name val="宋体"/>
      <family val="3"/>
      <charset val="134"/>
    </font>
    <font>
      <b/>
      <sz val="9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b/>
      <sz val="11"/>
      <name val="黑体"/>
      <family val="3"/>
      <charset val="134"/>
    </font>
    <font>
      <sz val="10"/>
      <color rgb="FF000000"/>
      <name val="Calibri"/>
      <family val="2"/>
    </font>
    <font>
      <sz val="11"/>
      <color rgb="FF000000"/>
      <name val="Calibri"/>
      <family val="2"/>
    </font>
    <font>
      <sz val="9"/>
      <name val="宋体"/>
      <family val="3"/>
      <charset val="134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799920651875362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22"/>
        <bgColor indexed="64"/>
      </patternFill>
    </fill>
    <fill>
      <patternFill patternType="solid">
        <fgColor theme="4" tint="0.59999389629810485"/>
        <bgColor indexed="64"/>
      </patternFill>
    </fill>
  </fills>
  <borders count="9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/>
      <right style="double">
        <color auto="1"/>
      </right>
      <top/>
      <bottom/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3">
    <xf numFmtId="0" fontId="0" fillId="0" borderId="0"/>
    <xf numFmtId="0" fontId="18" fillId="0" borderId="0"/>
    <xf numFmtId="0" fontId="9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/>
    <xf numFmtId="0" fontId="9" fillId="0" borderId="0">
      <alignment vertical="center"/>
    </xf>
    <xf numFmtId="0" fontId="18" fillId="0" borderId="0"/>
    <xf numFmtId="0" fontId="9" fillId="0" borderId="0">
      <alignment vertical="center"/>
    </xf>
    <xf numFmtId="0" fontId="18" fillId="0" borderId="0">
      <alignment vertical="center"/>
    </xf>
    <xf numFmtId="0" fontId="9" fillId="0" borderId="0">
      <alignment vertical="center"/>
    </xf>
    <xf numFmtId="0" fontId="18" fillId="0" borderId="0"/>
    <xf numFmtId="0" fontId="15" fillId="0" borderId="0">
      <alignment horizontal="center" vertical="center"/>
    </xf>
  </cellStyleXfs>
  <cellXfs count="509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/>
    <xf numFmtId="9" fontId="0" fillId="0" borderId="2" xfId="0" applyNumberFormat="1" applyBorder="1" applyAlignment="1">
      <alignment horizont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8" fillId="0" borderId="2" xfId="0" applyFont="1" applyBorder="1"/>
    <xf numFmtId="0" fontId="9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/>
    </xf>
    <xf numFmtId="0" fontId="11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8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3" fillId="0" borderId="2" xfId="0" applyFont="1" applyBorder="1"/>
    <xf numFmtId="0" fontId="13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9" fillId="0" borderId="2" xfId="0" applyFont="1" applyBorder="1" applyAlignment="1">
      <alignment vertical="center" wrapText="1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left"/>
    </xf>
    <xf numFmtId="0" fontId="11" fillId="0" borderId="2" xfId="0" applyFont="1" applyBorder="1" applyAlignment="1">
      <alignment horizontal="left"/>
    </xf>
    <xf numFmtId="0" fontId="10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7" fillId="0" borderId="2" xfId="5" applyFont="1" applyBorder="1" applyAlignment="1">
      <alignment horizontal="center" vertical="center"/>
    </xf>
    <xf numFmtId="0" fontId="3" fillId="2" borderId="2" xfId="0" applyFont="1" applyFill="1" applyBorder="1" applyAlignment="1">
      <alignment horizontal="left" vertical="center"/>
    </xf>
    <xf numFmtId="0" fontId="9" fillId="0" borderId="4" xfId="0" applyFont="1" applyBorder="1" applyAlignment="1">
      <alignment vertical="center" wrapText="1"/>
    </xf>
    <xf numFmtId="0" fontId="10" fillId="0" borderId="8" xfId="0" applyFont="1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0" fontId="9" fillId="0" borderId="8" xfId="0" applyFont="1" applyBorder="1" applyAlignment="1">
      <alignment horizontal="center" vertical="center"/>
    </xf>
    <xf numFmtId="0" fontId="14" fillId="0" borderId="9" xfId="12" applyFont="1" applyBorder="1" applyAlignment="1">
      <alignment horizontal="center" vertical="center" wrapText="1"/>
    </xf>
    <xf numFmtId="0" fontId="15" fillId="0" borderId="10" xfId="12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14" fillId="0" borderId="10" xfId="12" applyFont="1" applyBorder="1" applyAlignment="1">
      <alignment horizontal="center" vertical="center" wrapText="1"/>
    </xf>
    <xf numFmtId="0" fontId="0" fillId="0" borderId="2" xfId="0" applyBorder="1" applyAlignment="1">
      <alignment horizontal="left"/>
    </xf>
    <xf numFmtId="0" fontId="0" fillId="0" borderId="2" xfId="0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9" fontId="6" fillId="0" borderId="2" xfId="0" applyNumberFormat="1" applyFont="1" applyBorder="1" applyAlignment="1">
      <alignment horizontal="center" vertical="center"/>
    </xf>
    <xf numFmtId="9" fontId="5" fillId="0" borderId="2" xfId="0" applyNumberFormat="1" applyFont="1" applyBorder="1" applyAlignment="1">
      <alignment horizontal="center" vertical="center"/>
    </xf>
    <xf numFmtId="10" fontId="9" fillId="0" borderId="2" xfId="0" applyNumberFormat="1" applyFont="1" applyBorder="1" applyAlignment="1">
      <alignment horizontal="center"/>
    </xf>
    <xf numFmtId="10" fontId="0" fillId="0" borderId="2" xfId="0" applyNumberFormat="1" applyBorder="1" applyAlignment="1">
      <alignment horizontal="center" vertical="center"/>
    </xf>
    <xf numFmtId="178" fontId="9" fillId="0" borderId="2" xfId="0" applyNumberFormat="1" applyFont="1" applyBorder="1" applyAlignment="1">
      <alignment horizontal="center" vertical="center"/>
    </xf>
    <xf numFmtId="9" fontId="9" fillId="0" borderId="2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11" fillId="0" borderId="3" xfId="0" applyFont="1" applyBorder="1" applyAlignment="1">
      <alignment horizontal="center" vertical="center" wrapText="1"/>
    </xf>
    <xf numFmtId="179" fontId="9" fillId="0" borderId="2" xfId="0" applyNumberFormat="1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17" fillId="0" borderId="0" xfId="5" applyFont="1"/>
    <xf numFmtId="0" fontId="18" fillId="0" borderId="0" xfId="5"/>
    <xf numFmtId="49" fontId="17" fillId="0" borderId="0" xfId="5" applyNumberFormat="1" applyFont="1"/>
    <xf numFmtId="49" fontId="17" fillId="0" borderId="0" xfId="5" applyNumberFormat="1" applyFont="1" applyAlignment="1">
      <alignment horizontal="left"/>
    </xf>
    <xf numFmtId="0" fontId="20" fillId="0" borderId="11" xfId="4" applyFont="1" applyBorder="1" applyAlignment="1">
      <alignment horizontal="left" vertical="center"/>
    </xf>
    <xf numFmtId="0" fontId="20" fillId="0" borderId="14" xfId="4" applyFont="1" applyBorder="1">
      <alignment vertical="center"/>
    </xf>
    <xf numFmtId="0" fontId="22" fillId="0" borderId="14" xfId="4" applyFont="1" applyBorder="1" applyAlignment="1">
      <alignment horizontal="center" vertical="center"/>
    </xf>
    <xf numFmtId="0" fontId="26" fillId="0" borderId="2" xfId="0" applyFont="1" applyBorder="1" applyAlignment="1">
      <alignment horizontal="center" vertical="center"/>
    </xf>
    <xf numFmtId="0" fontId="28" fillId="0" borderId="2" xfId="0" applyFont="1" applyBorder="1" applyAlignment="1">
      <alignment horizontal="center" vertical="center"/>
    </xf>
    <xf numFmtId="0" fontId="29" fillId="0" borderId="2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/>
    </xf>
    <xf numFmtId="0" fontId="26" fillId="4" borderId="2" xfId="0" applyFont="1" applyFill="1" applyBorder="1" applyAlignment="1">
      <alignment horizontal="center"/>
    </xf>
    <xf numFmtId="0" fontId="31" fillId="0" borderId="2" xfId="1" applyFont="1" applyBorder="1" applyAlignment="1">
      <alignment horizontal="center" vertical="center"/>
    </xf>
    <xf numFmtId="0" fontId="30" fillId="3" borderId="2" xfId="0" applyFont="1" applyFill="1" applyBorder="1" applyAlignment="1">
      <alignment horizontal="center" vertical="center"/>
    </xf>
    <xf numFmtId="0" fontId="30" fillId="3" borderId="2" xfId="0" applyFont="1" applyFill="1" applyBorder="1" applyAlignment="1">
      <alignment horizontal="center"/>
    </xf>
    <xf numFmtId="0" fontId="26" fillId="3" borderId="2" xfId="0" applyFont="1" applyFill="1" applyBorder="1" applyAlignment="1">
      <alignment horizontal="center"/>
    </xf>
    <xf numFmtId="0" fontId="32" fillId="0" borderId="2" xfId="0" applyFont="1" applyBorder="1" applyAlignment="1">
      <alignment horizontal="center"/>
    </xf>
    <xf numFmtId="0" fontId="33" fillId="0" borderId="2" xfId="0" applyFont="1" applyBorder="1" applyAlignment="1">
      <alignment horizontal="center" vertical="center"/>
    </xf>
    <xf numFmtId="180" fontId="33" fillId="0" borderId="2" xfId="0" applyNumberFormat="1" applyFont="1" applyBorder="1" applyAlignment="1">
      <alignment horizontal="center" vertical="center"/>
    </xf>
    <xf numFmtId="0" fontId="30" fillId="0" borderId="2" xfId="0" applyFont="1" applyBorder="1" applyAlignment="1">
      <alignment vertical="center"/>
    </xf>
    <xf numFmtId="0" fontId="26" fillId="0" borderId="2" xfId="0" applyFont="1" applyBorder="1" applyAlignment="1">
      <alignment horizontal="center"/>
    </xf>
    <xf numFmtId="180" fontId="34" fillId="0" borderId="2" xfId="0" applyNumberFormat="1" applyFont="1" applyBorder="1" applyAlignment="1">
      <alignment horizontal="center" vertical="center"/>
    </xf>
    <xf numFmtId="0" fontId="34" fillId="0" borderId="2" xfId="0" applyFont="1" applyBorder="1" applyAlignment="1">
      <alignment horizontal="center" vertical="center"/>
    </xf>
    <xf numFmtId="0" fontId="35" fillId="0" borderId="16" xfId="0" applyFont="1" applyBorder="1" applyAlignment="1">
      <alignment shrinkToFit="1"/>
    </xf>
    <xf numFmtId="0" fontId="33" fillId="0" borderId="17" xfId="0" applyFont="1" applyBorder="1" applyAlignment="1">
      <alignment horizontal="center" vertical="center"/>
    </xf>
    <xf numFmtId="0" fontId="36" fillId="0" borderId="17" xfId="0" applyFont="1" applyBorder="1" applyAlignment="1">
      <alignment horizontal="center" vertical="center"/>
    </xf>
    <xf numFmtId="0" fontId="37" fillId="0" borderId="0" xfId="5" applyFont="1"/>
    <xf numFmtId="0" fontId="25" fillId="0" borderId="0" xfId="5" applyFont="1"/>
    <xf numFmtId="0" fontId="0" fillId="0" borderId="0" xfId="0" applyAlignment="1">
      <alignment horizontal="left" vertical="center"/>
    </xf>
    <xf numFmtId="0" fontId="20" fillId="0" borderId="14" xfId="4" applyFont="1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27" fillId="0" borderId="22" xfId="0" applyFont="1" applyBorder="1" applyAlignment="1">
      <alignment horizontal="center" vertical="center"/>
    </xf>
    <xf numFmtId="49" fontId="37" fillId="0" borderId="2" xfId="6" applyNumberFormat="1" applyFont="1" applyBorder="1" applyAlignment="1">
      <alignment horizontal="center" vertical="center"/>
    </xf>
    <xf numFmtId="0" fontId="29" fillId="0" borderId="23" xfId="0" applyFont="1" applyBorder="1" applyAlignment="1">
      <alignment horizontal="center" vertical="center"/>
    </xf>
    <xf numFmtId="49" fontId="37" fillId="0" borderId="23" xfId="6" applyNumberFormat="1" applyFont="1" applyBorder="1" applyAlignment="1">
      <alignment horizontal="center" vertical="center"/>
    </xf>
    <xf numFmtId="49" fontId="37" fillId="0" borderId="24" xfId="6" applyNumberFormat="1" applyFont="1" applyBorder="1" applyAlignment="1">
      <alignment horizontal="center" vertical="center"/>
    </xf>
    <xf numFmtId="49" fontId="17" fillId="0" borderId="26" xfId="5" applyNumberFormat="1" applyFont="1" applyBorder="1" applyAlignment="1">
      <alignment horizontal="center"/>
    </xf>
    <xf numFmtId="49" fontId="37" fillId="0" borderId="26" xfId="6" applyNumberFormat="1" applyFont="1" applyBorder="1" applyAlignment="1">
      <alignment horizontal="center" vertical="center"/>
    </xf>
    <xf numFmtId="49" fontId="37" fillId="0" borderId="27" xfId="6" applyNumberFormat="1" applyFont="1" applyBorder="1" applyAlignment="1">
      <alignment horizontal="center" vertical="center"/>
    </xf>
    <xf numFmtId="49" fontId="0" fillId="0" borderId="0" xfId="0" applyNumberFormat="1" applyAlignment="1">
      <alignment horizontal="left" vertical="center"/>
    </xf>
    <xf numFmtId="0" fontId="24" fillId="0" borderId="0" xfId="5" applyFont="1"/>
    <xf numFmtId="14" fontId="24" fillId="0" borderId="0" xfId="5" applyNumberFormat="1" applyFont="1" applyAlignment="1">
      <alignment horizontal="left"/>
    </xf>
    <xf numFmtId="49" fontId="24" fillId="0" borderId="0" xfId="5" applyNumberFormat="1" applyFont="1"/>
    <xf numFmtId="0" fontId="18" fillId="0" borderId="0" xfId="4" applyAlignment="1">
      <alignment horizontal="left" vertical="center"/>
    </xf>
    <xf numFmtId="0" fontId="39" fillId="0" borderId="29" xfId="4" applyFont="1" applyBorder="1" applyAlignment="1">
      <alignment horizontal="left" vertical="center"/>
    </xf>
    <xf numFmtId="0" fontId="21" fillId="0" borderId="30" xfId="4" applyFont="1" applyBorder="1" applyAlignment="1">
      <alignment horizontal="left" vertical="center"/>
    </xf>
    <xf numFmtId="0" fontId="39" fillId="0" borderId="30" xfId="4" applyFont="1" applyBorder="1" applyAlignment="1">
      <alignment horizontal="center" vertical="center"/>
    </xf>
    <xf numFmtId="0" fontId="25" fillId="0" borderId="30" xfId="4" applyFont="1" applyBorder="1">
      <alignment vertical="center"/>
    </xf>
    <xf numFmtId="0" fontId="39" fillId="0" borderId="30" xfId="4" applyFont="1" applyBorder="1">
      <alignment vertical="center"/>
    </xf>
    <xf numFmtId="0" fontId="21" fillId="0" borderId="31" xfId="4" applyFont="1" applyBorder="1" applyAlignment="1">
      <alignment horizontal="left" vertical="center"/>
    </xf>
    <xf numFmtId="0" fontId="21" fillId="0" borderId="32" xfId="4" applyFont="1" applyBorder="1" applyAlignment="1">
      <alignment horizontal="left" vertical="center"/>
    </xf>
    <xf numFmtId="0" fontId="39" fillId="0" borderId="33" xfId="4" applyFont="1" applyBorder="1">
      <alignment vertical="center"/>
    </xf>
    <xf numFmtId="0" fontId="39" fillId="0" borderId="31" xfId="4" applyFont="1" applyBorder="1">
      <alignment vertical="center"/>
    </xf>
    <xf numFmtId="0" fontId="39" fillId="0" borderId="33" xfId="4" applyFont="1" applyBorder="1" applyAlignment="1">
      <alignment horizontal="left" vertical="center"/>
    </xf>
    <xf numFmtId="0" fontId="39" fillId="0" borderId="31" xfId="4" applyFont="1" applyBorder="1" applyAlignment="1">
      <alignment horizontal="left" vertical="center"/>
    </xf>
    <xf numFmtId="0" fontId="39" fillId="0" borderId="34" xfId="4" applyFont="1" applyBorder="1">
      <alignment vertical="center"/>
    </xf>
    <xf numFmtId="0" fontId="21" fillId="0" borderId="35" xfId="4" applyFont="1" applyBorder="1" applyAlignment="1">
      <alignment horizontal="left" vertical="center"/>
    </xf>
    <xf numFmtId="0" fontId="39" fillId="0" borderId="35" xfId="4" applyFont="1" applyBorder="1">
      <alignment vertical="center"/>
    </xf>
    <xf numFmtId="0" fontId="25" fillId="0" borderId="35" xfId="4" applyFont="1" applyBorder="1" applyAlignment="1">
      <alignment horizontal="left" vertical="center"/>
    </xf>
    <xf numFmtId="0" fontId="39" fillId="0" borderId="0" xfId="4" applyFont="1">
      <alignment vertical="center"/>
    </xf>
    <xf numFmtId="0" fontId="25" fillId="0" borderId="0" xfId="4" applyFont="1">
      <alignment vertical="center"/>
    </xf>
    <xf numFmtId="0" fontId="25" fillId="0" borderId="0" xfId="4" applyFont="1" applyAlignment="1">
      <alignment horizontal="left" vertical="center"/>
    </xf>
    <xf numFmtId="0" fontId="39" fillId="0" borderId="29" xfId="4" applyFont="1" applyBorder="1">
      <alignment vertical="center"/>
    </xf>
    <xf numFmtId="0" fontId="25" fillId="0" borderId="31" xfId="4" applyFont="1" applyBorder="1" applyAlignment="1">
      <alignment horizontal="left" vertical="center"/>
    </xf>
    <xf numFmtId="0" fontId="25" fillId="0" borderId="31" xfId="4" applyFont="1" applyBorder="1">
      <alignment vertical="center"/>
    </xf>
    <xf numFmtId="0" fontId="25" fillId="0" borderId="35" xfId="4" applyFont="1" applyBorder="1">
      <alignment vertical="center"/>
    </xf>
    <xf numFmtId="0" fontId="39" fillId="0" borderId="30" xfId="4" applyFont="1" applyBorder="1" applyAlignment="1">
      <alignment horizontal="left" vertical="center"/>
    </xf>
    <xf numFmtId="0" fontId="39" fillId="0" borderId="34" xfId="4" applyFont="1" applyBorder="1" applyAlignment="1">
      <alignment horizontal="left" vertical="center"/>
    </xf>
    <xf numFmtId="58" fontId="25" fillId="0" borderId="35" xfId="4" applyNumberFormat="1" applyFont="1" applyBorder="1" applyAlignment="1">
      <alignment horizontal="center" vertical="center"/>
    </xf>
    <xf numFmtId="0" fontId="25" fillId="0" borderId="32" xfId="4" applyFont="1" applyBorder="1" applyAlignment="1">
      <alignment horizontal="left" vertical="center"/>
    </xf>
    <xf numFmtId="0" fontId="25" fillId="0" borderId="45" xfId="4" applyFont="1" applyBorder="1" applyAlignment="1">
      <alignment horizontal="left" vertical="center"/>
    </xf>
    <xf numFmtId="0" fontId="0" fillId="0" borderId="0" xfId="0" applyAlignment="1">
      <alignment wrapText="1"/>
    </xf>
    <xf numFmtId="0" fontId="25" fillId="0" borderId="47" xfId="4" applyFont="1" applyBorder="1" applyAlignment="1">
      <alignment horizontal="center" vertical="center"/>
    </xf>
    <xf numFmtId="0" fontId="39" fillId="0" borderId="32" xfId="4" applyFont="1" applyBorder="1" applyAlignment="1">
      <alignment horizontal="left" vertical="center"/>
    </xf>
    <xf numFmtId="0" fontId="39" fillId="0" borderId="46" xfId="4" applyFont="1" applyBorder="1" applyAlignment="1">
      <alignment horizontal="center" vertical="center"/>
    </xf>
    <xf numFmtId="0" fontId="25" fillId="0" borderId="32" xfId="4" applyFont="1" applyBorder="1" applyAlignment="1">
      <alignment horizontal="center" vertical="center"/>
    </xf>
    <xf numFmtId="0" fontId="25" fillId="0" borderId="32" xfId="4" applyFont="1" applyBorder="1" applyAlignment="1">
      <alignment horizontal="center" vertical="center" wrapText="1"/>
    </xf>
    <xf numFmtId="0" fontId="18" fillId="0" borderId="47" xfId="4" applyBorder="1" applyAlignment="1">
      <alignment horizontal="center" vertical="center"/>
    </xf>
    <xf numFmtId="0" fontId="41" fillId="0" borderId="47" xfId="4" applyFont="1" applyBorder="1" applyAlignment="1">
      <alignment horizontal="center" vertical="center"/>
    </xf>
    <xf numFmtId="0" fontId="25" fillId="0" borderId="48" xfId="4" applyFont="1" applyBorder="1" applyAlignment="1">
      <alignment horizontal="center" vertical="center"/>
    </xf>
    <xf numFmtId="0" fontId="37" fillId="0" borderId="0" xfId="5" applyFont="1" applyAlignment="1">
      <alignment horizontal="center"/>
    </xf>
    <xf numFmtId="0" fontId="17" fillId="0" borderId="50" xfId="5" applyFont="1" applyBorder="1"/>
    <xf numFmtId="0" fontId="17" fillId="0" borderId="8" xfId="5" applyFont="1" applyBorder="1"/>
    <xf numFmtId="0" fontId="9" fillId="0" borderId="2" xfId="10" applyBorder="1" applyAlignment="1">
      <alignment horizontal="center"/>
    </xf>
    <xf numFmtId="0" fontId="21" fillId="0" borderId="5" xfId="10" applyFont="1" applyBorder="1" applyAlignment="1">
      <alignment horizontal="center"/>
    </xf>
    <xf numFmtId="0" fontId="27" fillId="5" borderId="51" xfId="0" applyFont="1" applyFill="1" applyBorder="1" applyAlignment="1">
      <alignment horizontal="center" vertical="center"/>
    </xf>
    <xf numFmtId="0" fontId="21" fillId="6" borderId="2" xfId="10" applyFont="1" applyFill="1" applyBorder="1" applyAlignment="1">
      <alignment horizontal="center"/>
    </xf>
    <xf numFmtId="0" fontId="21" fillId="0" borderId="2" xfId="10" applyFont="1" applyBorder="1" applyAlignment="1">
      <alignment horizontal="center"/>
    </xf>
    <xf numFmtId="0" fontId="43" fillId="6" borderId="15" xfId="10" applyFont="1" applyFill="1" applyBorder="1" applyAlignment="1">
      <alignment horizontal="center"/>
    </xf>
    <xf numFmtId="180" fontId="21" fillId="6" borderId="2" xfId="10" applyNumberFormat="1" applyFont="1" applyFill="1" applyBorder="1" applyAlignment="1">
      <alignment horizontal="center"/>
    </xf>
    <xf numFmtId="180" fontId="21" fillId="0" borderId="2" xfId="10" applyNumberFormat="1" applyFont="1" applyBorder="1" applyAlignment="1">
      <alignment horizontal="center"/>
    </xf>
    <xf numFmtId="180" fontId="34" fillId="0" borderId="5" xfId="0" applyNumberFormat="1" applyFont="1" applyBorder="1" applyAlignment="1">
      <alignment horizontal="center" vertical="center"/>
    </xf>
    <xf numFmtId="0" fontId="43" fillId="0" borderId="15" xfId="10" applyFont="1" applyBorder="1" applyAlignment="1">
      <alignment horizontal="center"/>
    </xf>
    <xf numFmtId="180" fontId="44" fillId="0" borderId="2" xfId="10" applyNumberFormat="1" applyFont="1" applyBorder="1" applyAlignment="1">
      <alignment horizontal="center"/>
    </xf>
    <xf numFmtId="180" fontId="34" fillId="0" borderId="52" xfId="0" applyNumberFormat="1" applyFont="1" applyBorder="1" applyAlignment="1">
      <alignment horizontal="center" vertical="center"/>
    </xf>
    <xf numFmtId="0" fontId="25" fillId="6" borderId="53" xfId="0" applyFont="1" applyFill="1" applyBorder="1" applyAlignment="1">
      <alignment horizontal="center" shrinkToFit="1"/>
    </xf>
    <xf numFmtId="0" fontId="34" fillId="6" borderId="54" xfId="0" applyFont="1" applyFill="1" applyBorder="1" applyAlignment="1">
      <alignment horizontal="center" shrinkToFit="1"/>
    </xf>
    <xf numFmtId="0" fontId="45" fillId="7" borderId="55" xfId="0" applyFont="1" applyFill="1" applyBorder="1" applyAlignment="1">
      <alignment horizontal="center" vertical="center"/>
    </xf>
    <xf numFmtId="0" fontId="17" fillId="0" borderId="5" xfId="5" applyFont="1" applyBorder="1"/>
    <xf numFmtId="0" fontId="25" fillId="0" borderId="53" xfId="0" applyFont="1" applyBorder="1" applyAlignment="1">
      <alignment horizontal="center" shrinkToFit="1"/>
    </xf>
    <xf numFmtId="0" fontId="21" fillId="0" borderId="54" xfId="0" applyFont="1" applyBorder="1" applyAlignment="1">
      <alignment horizontal="center" shrinkToFit="1"/>
    </xf>
    <xf numFmtId="0" fontId="34" fillId="0" borderId="3" xfId="0" applyFont="1" applyBorder="1" applyAlignment="1">
      <alignment horizontal="center" vertical="center"/>
    </xf>
    <xf numFmtId="0" fontId="45" fillId="0" borderId="55" xfId="0" applyFont="1" applyBorder="1" applyAlignment="1">
      <alignment horizontal="center" vertical="center"/>
    </xf>
    <xf numFmtId="0" fontId="34" fillId="0" borderId="55" xfId="0" applyFont="1" applyBorder="1" applyAlignment="1">
      <alignment horizontal="center" vertical="center"/>
    </xf>
    <xf numFmtId="0" fontId="46" fillId="0" borderId="2" xfId="0" applyFont="1" applyBorder="1" applyAlignment="1">
      <alignment horizontal="center" vertical="center"/>
    </xf>
    <xf numFmtId="0" fontId="33" fillId="0" borderId="16" xfId="0" applyFont="1" applyBorder="1" applyAlignment="1">
      <alignment horizontal="center" vertical="center"/>
    </xf>
    <xf numFmtId="0" fontId="33" fillId="0" borderId="25" xfId="0" applyFont="1" applyBorder="1" applyAlignment="1">
      <alignment horizontal="center" vertical="center"/>
    </xf>
    <xf numFmtId="0" fontId="17" fillId="0" borderId="56" xfId="5" applyFont="1" applyBorder="1"/>
    <xf numFmtId="0" fontId="33" fillId="0" borderId="0" xfId="0" applyFont="1" applyAlignment="1">
      <alignment horizontal="center" vertical="center"/>
    </xf>
    <xf numFmtId="0" fontId="36" fillId="0" borderId="0" xfId="3" applyFont="1" applyAlignment="1">
      <alignment horizontal="center" vertical="center"/>
    </xf>
    <xf numFmtId="181" fontId="33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0" fillId="0" borderId="13" xfId="4" applyFont="1" applyBorder="1" applyAlignment="1">
      <alignment horizontal="left" vertical="center"/>
    </xf>
    <xf numFmtId="0" fontId="8" fillId="0" borderId="14" xfId="0" applyFont="1" applyBorder="1" applyAlignment="1">
      <alignment horizontal="center" vertical="center"/>
    </xf>
    <xf numFmtId="0" fontId="47" fillId="5" borderId="7" xfId="0" applyFont="1" applyFill="1" applyBorder="1" applyAlignment="1">
      <alignment horizontal="center" vertical="center"/>
    </xf>
    <xf numFmtId="0" fontId="47" fillId="5" borderId="2" xfId="0" applyFont="1" applyFill="1" applyBorder="1" applyAlignment="1">
      <alignment horizontal="center" vertical="center"/>
    </xf>
    <xf numFmtId="49" fontId="37" fillId="6" borderId="43" xfId="6" applyNumberFormat="1" applyFont="1" applyFill="1" applyBorder="1" applyAlignment="1">
      <alignment horizontal="center" vertical="center"/>
    </xf>
    <xf numFmtId="49" fontId="37" fillId="6" borderId="31" xfId="6" applyNumberFormat="1" applyFont="1" applyFill="1" applyBorder="1" applyAlignment="1">
      <alignment horizontal="center" vertical="center"/>
    </xf>
    <xf numFmtId="49" fontId="8" fillId="0" borderId="31" xfId="0" applyNumberFormat="1" applyFont="1" applyBorder="1" applyAlignment="1">
      <alignment horizontal="center" vertical="center"/>
    </xf>
    <xf numFmtId="49" fontId="37" fillId="6" borderId="57" xfId="6" applyNumberFormat="1" applyFont="1" applyFill="1" applyBorder="1" applyAlignment="1">
      <alignment horizontal="center" vertical="center"/>
    </xf>
    <xf numFmtId="49" fontId="37" fillId="6" borderId="58" xfId="6" applyNumberFormat="1" applyFont="1" applyFill="1" applyBorder="1" applyAlignment="1">
      <alignment horizontal="center" vertical="center"/>
    </xf>
    <xf numFmtId="49" fontId="48" fillId="6" borderId="58" xfId="6" applyNumberFormat="1" applyFont="1" applyFill="1" applyBorder="1" applyAlignment="1">
      <alignment horizontal="center" vertical="center"/>
    </xf>
    <xf numFmtId="49" fontId="8" fillId="0" borderId="58" xfId="0" applyNumberFormat="1" applyFont="1" applyBorder="1" applyAlignment="1">
      <alignment horizontal="center" vertical="center"/>
    </xf>
    <xf numFmtId="49" fontId="17" fillId="6" borderId="59" xfId="5" applyNumberFormat="1" applyFont="1" applyFill="1" applyBorder="1" applyAlignment="1">
      <alignment horizontal="center"/>
    </xf>
    <xf numFmtId="49" fontId="17" fillId="6" borderId="26" xfId="5" applyNumberFormat="1" applyFont="1" applyFill="1" applyBorder="1" applyAlignment="1">
      <alignment horizontal="center"/>
    </xf>
    <xf numFmtId="49" fontId="37" fillId="6" borderId="26" xfId="6" applyNumberFormat="1" applyFont="1" applyFill="1" applyBorder="1" applyAlignment="1">
      <alignment horizontal="center" vertical="center"/>
    </xf>
    <xf numFmtId="49" fontId="8" fillId="0" borderId="26" xfId="0" applyNumberFormat="1" applyFont="1" applyBorder="1" applyAlignment="1">
      <alignment horizontal="center" vertical="center"/>
    </xf>
    <xf numFmtId="14" fontId="24" fillId="0" borderId="0" xfId="5" applyNumberFormat="1" applyFont="1"/>
    <xf numFmtId="58" fontId="37" fillId="0" borderId="0" xfId="5" applyNumberFormat="1" applyFont="1" applyAlignment="1">
      <alignment horizontal="left"/>
    </xf>
    <xf numFmtId="0" fontId="8" fillId="0" borderId="18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47" fillId="5" borderId="5" xfId="0" applyFont="1" applyFill="1" applyBorder="1" applyAlignment="1">
      <alignment horizontal="center" vertical="center"/>
    </xf>
    <xf numFmtId="0" fontId="47" fillId="5" borderId="20" xfId="0" applyFont="1" applyFill="1" applyBorder="1" applyAlignment="1">
      <alignment horizontal="center" vertical="center"/>
    </xf>
    <xf numFmtId="49" fontId="8" fillId="0" borderId="24" xfId="0" applyNumberFormat="1" applyFont="1" applyBorder="1" applyAlignment="1">
      <alignment horizontal="center" vertical="center"/>
    </xf>
    <xf numFmtId="49" fontId="8" fillId="0" borderId="60" xfId="0" applyNumberFormat="1" applyFont="1" applyBorder="1" applyAlignment="1">
      <alignment horizontal="center" vertical="center"/>
    </xf>
    <xf numFmtId="49" fontId="8" fillId="0" borderId="20" xfId="0" applyNumberFormat="1" applyFont="1" applyBorder="1" applyAlignment="1">
      <alignment horizontal="center" vertical="center"/>
    </xf>
    <xf numFmtId="49" fontId="8" fillId="0" borderId="38" xfId="0" applyNumberFormat="1" applyFont="1" applyBorder="1" applyAlignment="1">
      <alignment horizontal="center" vertical="center"/>
    </xf>
    <xf numFmtId="49" fontId="8" fillId="0" borderId="27" xfId="0" applyNumberFormat="1" applyFont="1" applyBorder="1" applyAlignment="1">
      <alignment horizontal="center" vertical="center"/>
    </xf>
    <xf numFmtId="0" fontId="41" fillId="0" borderId="61" xfId="4" applyFont="1" applyBorder="1" applyAlignment="1">
      <alignment horizontal="left" vertical="center"/>
    </xf>
    <xf numFmtId="0" fontId="40" fillId="0" borderId="62" xfId="4" applyFont="1" applyBorder="1" applyAlignment="1">
      <alignment horizontal="left" vertical="center"/>
    </xf>
    <xf numFmtId="0" fontId="40" fillId="0" borderId="29" xfId="4" applyFont="1" applyBorder="1" applyAlignment="1">
      <alignment horizontal="center" vertical="center"/>
    </xf>
    <xf numFmtId="0" fontId="40" fillId="0" borderId="30" xfId="4" applyFont="1" applyBorder="1" applyAlignment="1">
      <alignment horizontal="center" vertical="center"/>
    </xf>
    <xf numFmtId="0" fontId="40" fillId="0" borderId="33" xfId="4" applyFont="1" applyBorder="1" applyAlignment="1">
      <alignment horizontal="left" vertical="center"/>
    </xf>
    <xf numFmtId="0" fontId="40" fillId="0" borderId="31" xfId="4" applyFont="1" applyBorder="1" applyAlignment="1">
      <alignment horizontal="left" vertical="center"/>
    </xf>
    <xf numFmtId="0" fontId="40" fillId="0" borderId="33" xfId="4" applyFont="1" applyBorder="1">
      <alignment vertical="center"/>
    </xf>
    <xf numFmtId="49" fontId="21" fillId="0" borderId="31" xfId="4" applyNumberFormat="1" applyFont="1" applyBorder="1" applyAlignment="1">
      <alignment horizontal="center" vertical="center"/>
    </xf>
    <xf numFmtId="0" fontId="21" fillId="0" borderId="32" xfId="4" applyFont="1" applyBorder="1" applyAlignment="1">
      <alignment horizontal="center" vertical="center"/>
    </xf>
    <xf numFmtId="0" fontId="21" fillId="0" borderId="33" xfId="4" applyFont="1" applyBorder="1" applyAlignment="1">
      <alignment horizontal="left" vertical="center"/>
    </xf>
    <xf numFmtId="0" fontId="50" fillId="0" borderId="34" xfId="4" applyFont="1" applyBorder="1">
      <alignment vertical="center"/>
    </xf>
    <xf numFmtId="0" fontId="40" fillId="0" borderId="29" xfId="4" applyFont="1" applyBorder="1">
      <alignment vertical="center"/>
    </xf>
    <xf numFmtId="0" fontId="18" fillId="0" borderId="30" xfId="4" applyBorder="1" applyAlignment="1">
      <alignment horizontal="left" vertical="center"/>
    </xf>
    <xf numFmtId="0" fontId="18" fillId="0" borderId="30" xfId="4" applyBorder="1">
      <alignment vertical="center"/>
    </xf>
    <xf numFmtId="0" fontId="40" fillId="0" borderId="30" xfId="4" applyFont="1" applyBorder="1">
      <alignment vertical="center"/>
    </xf>
    <xf numFmtId="0" fontId="18" fillId="0" borderId="31" xfId="4" applyBorder="1" applyAlignment="1">
      <alignment horizontal="left" vertical="center"/>
    </xf>
    <xf numFmtId="0" fontId="18" fillId="0" borderId="31" xfId="4" applyBorder="1">
      <alignment vertical="center"/>
    </xf>
    <xf numFmtId="0" fontId="40" fillId="0" borderId="31" xfId="4" applyFont="1" applyBorder="1">
      <alignment vertical="center"/>
    </xf>
    <xf numFmtId="0" fontId="40" fillId="0" borderId="33" xfId="4" applyFont="1" applyBorder="1" applyAlignment="1">
      <alignment horizontal="center" vertical="center"/>
    </xf>
    <xf numFmtId="0" fontId="40" fillId="0" borderId="31" xfId="4" applyFont="1" applyBorder="1" applyAlignment="1">
      <alignment horizontal="center" vertical="center"/>
    </xf>
    <xf numFmtId="0" fontId="41" fillId="0" borderId="68" xfId="4" applyFont="1" applyBorder="1">
      <alignment vertical="center"/>
    </xf>
    <xf numFmtId="0" fontId="41" fillId="0" borderId="69" xfId="4" applyFont="1" applyBorder="1">
      <alignment vertical="center"/>
    </xf>
    <xf numFmtId="58" fontId="18" fillId="0" borderId="69" xfId="4" applyNumberFormat="1" applyBorder="1">
      <alignment vertical="center"/>
    </xf>
    <xf numFmtId="0" fontId="21" fillId="0" borderId="44" xfId="4" applyFont="1" applyBorder="1" applyAlignment="1">
      <alignment horizontal="left" vertical="center"/>
    </xf>
    <xf numFmtId="0" fontId="21" fillId="0" borderId="45" xfId="4" applyFont="1" applyBorder="1" applyAlignment="1">
      <alignment horizontal="left" vertical="center"/>
    </xf>
    <xf numFmtId="0" fontId="17" fillId="0" borderId="0" xfId="5" applyFont="1" applyAlignment="1">
      <alignment horizontal="left"/>
    </xf>
    <xf numFmtId="182" fontId="29" fillId="0" borderId="2" xfId="0" applyNumberFormat="1" applyFont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40" fillId="0" borderId="2" xfId="0" applyFont="1" applyBorder="1" applyAlignment="1">
      <alignment horizontal="center" vertical="center"/>
    </xf>
    <xf numFmtId="0" fontId="17" fillId="0" borderId="2" xfId="5" applyFont="1" applyBorder="1"/>
    <xf numFmtId="49" fontId="48" fillId="0" borderId="2" xfId="6" applyNumberFormat="1" applyFont="1" applyBorder="1" applyAlignment="1">
      <alignment horizontal="center" vertical="center"/>
    </xf>
    <xf numFmtId="49" fontId="37" fillId="0" borderId="58" xfId="6" applyNumberFormat="1" applyFont="1" applyBorder="1" applyAlignment="1">
      <alignment horizontal="center" vertical="center"/>
    </xf>
    <xf numFmtId="49" fontId="37" fillId="0" borderId="31" xfId="6" applyNumberFormat="1" applyFont="1" applyBorder="1" applyAlignment="1">
      <alignment horizontal="center" vertical="center"/>
    </xf>
    <xf numFmtId="0" fontId="40" fillId="0" borderId="71" xfId="4" applyFont="1" applyBorder="1">
      <alignment vertical="center"/>
    </xf>
    <xf numFmtId="0" fontId="18" fillId="0" borderId="58" xfId="4" applyBorder="1" applyAlignment="1">
      <alignment horizontal="left" vertical="center"/>
    </xf>
    <xf numFmtId="0" fontId="21" fillId="0" borderId="58" xfId="4" applyFont="1" applyBorder="1" applyAlignment="1">
      <alignment horizontal="left" vertical="center"/>
    </xf>
    <xf numFmtId="0" fontId="18" fillId="0" borderId="58" xfId="4" applyBorder="1">
      <alignment vertical="center"/>
    </xf>
    <xf numFmtId="0" fontId="40" fillId="0" borderId="58" xfId="4" applyFont="1" applyBorder="1">
      <alignment vertical="center"/>
    </xf>
    <xf numFmtId="0" fontId="40" fillId="0" borderId="71" xfId="4" applyFont="1" applyBorder="1" applyAlignment="1">
      <alignment horizontal="center" vertical="center"/>
    </xf>
    <xf numFmtId="0" fontId="21" fillId="0" borderId="58" xfId="4" applyFont="1" applyBorder="1" applyAlignment="1">
      <alignment horizontal="center" vertical="center"/>
    </xf>
    <xf numFmtId="0" fontId="40" fillId="0" borderId="58" xfId="4" applyFont="1" applyBorder="1" applyAlignment="1">
      <alignment horizontal="center" vertical="center"/>
    </xf>
    <xf numFmtId="0" fontId="18" fillId="0" borderId="58" xfId="4" applyBorder="1" applyAlignment="1">
      <alignment horizontal="center" vertical="center"/>
    </xf>
    <xf numFmtId="0" fontId="21" fillId="0" borderId="31" xfId="4" applyFont="1" applyBorder="1" applyAlignment="1">
      <alignment horizontal="center" vertical="center"/>
    </xf>
    <xf numFmtId="0" fontId="18" fillId="0" borderId="31" xfId="4" applyBorder="1" applyAlignment="1">
      <alignment horizontal="center" vertical="center"/>
    </xf>
    <xf numFmtId="0" fontId="52" fillId="0" borderId="78" xfId="4" applyFont="1" applyBorder="1" applyAlignment="1">
      <alignment horizontal="left" vertical="center" wrapText="1"/>
    </xf>
    <xf numFmtId="9" fontId="21" fillId="0" borderId="31" xfId="4" applyNumberFormat="1" applyFont="1" applyBorder="1" applyAlignment="1">
      <alignment horizontal="center" vertical="center"/>
    </xf>
    <xf numFmtId="0" fontId="41" fillId="0" borderId="61" xfId="4" applyFont="1" applyBorder="1">
      <alignment vertical="center"/>
    </xf>
    <xf numFmtId="0" fontId="41" fillId="0" borderId="62" xfId="4" applyFont="1" applyBorder="1">
      <alignment vertical="center"/>
    </xf>
    <xf numFmtId="0" fontId="21" fillId="0" borderId="81" xfId="4" applyFont="1" applyBorder="1">
      <alignment vertical="center"/>
    </xf>
    <xf numFmtId="0" fontId="41" fillId="0" borderId="81" xfId="4" applyFont="1" applyBorder="1">
      <alignment vertical="center"/>
    </xf>
    <xf numFmtId="58" fontId="18" fillId="0" borderId="62" xfId="4" applyNumberFormat="1" applyBorder="1">
      <alignment vertical="center"/>
    </xf>
    <xf numFmtId="0" fontId="21" fillId="0" borderId="75" xfId="4" applyFont="1" applyBorder="1" applyAlignment="1">
      <alignment horizontal="left" vertical="center"/>
    </xf>
    <xf numFmtId="0" fontId="40" fillId="0" borderId="0" xfId="4" applyFont="1">
      <alignment vertical="center"/>
    </xf>
    <xf numFmtId="0" fontId="49" fillId="0" borderId="32" xfId="4" applyFont="1" applyBorder="1" applyAlignment="1">
      <alignment horizontal="left" vertical="center"/>
    </xf>
    <xf numFmtId="0" fontId="55" fillId="0" borderId="88" xfId="0" applyFont="1" applyBorder="1"/>
    <xf numFmtId="0" fontId="55" fillId="0" borderId="2" xfId="0" applyFont="1" applyBorder="1"/>
    <xf numFmtId="0" fontId="55" fillId="8" borderId="2" xfId="0" applyFont="1" applyFill="1" applyBorder="1"/>
    <xf numFmtId="0" fontId="0" fillId="0" borderId="88" xfId="0" applyBorder="1"/>
    <xf numFmtId="0" fontId="0" fillId="8" borderId="2" xfId="0" applyFill="1" applyBorder="1"/>
    <xf numFmtId="0" fontId="0" fillId="0" borderId="89" xfId="0" applyBorder="1"/>
    <xf numFmtId="0" fontId="0" fillId="0" borderId="90" xfId="0" applyBorder="1"/>
    <xf numFmtId="0" fontId="0" fillId="8" borderId="90" xfId="0" applyFill="1" applyBorder="1"/>
    <xf numFmtId="0" fontId="0" fillId="9" borderId="0" xfId="0" applyFill="1"/>
    <xf numFmtId="0" fontId="55" fillId="0" borderId="93" xfId="0" applyFont="1" applyBorder="1"/>
    <xf numFmtId="0" fontId="0" fillId="0" borderId="93" xfId="0" applyBorder="1"/>
    <xf numFmtId="0" fontId="0" fillId="0" borderId="94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10" borderId="2" xfId="0" applyFill="1" applyBorder="1"/>
    <xf numFmtId="0" fontId="56" fillId="10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Border="1" applyAlignment="1">
      <alignment vertical="top"/>
    </xf>
    <xf numFmtId="0" fontId="0" fillId="6" borderId="2" xfId="0" applyFill="1" applyBorder="1" applyAlignment="1">
      <alignment vertical="top" wrapText="1"/>
    </xf>
    <xf numFmtId="0" fontId="55" fillId="10" borderId="2" xfId="0" applyFont="1" applyFill="1" applyBorder="1" applyAlignment="1">
      <alignment vertical="top" wrapText="1"/>
    </xf>
    <xf numFmtId="0" fontId="57" fillId="0" borderId="2" xfId="0" applyFont="1" applyBorder="1" applyAlignment="1">
      <alignment vertical="top" wrapText="1"/>
    </xf>
    <xf numFmtId="0" fontId="58" fillId="0" borderId="0" xfId="0" applyFont="1"/>
    <xf numFmtId="0" fontId="58" fillId="0" borderId="0" xfId="0" applyFont="1" applyAlignment="1">
      <alignment vertical="top" wrapText="1"/>
    </xf>
    <xf numFmtId="0" fontId="8" fillId="0" borderId="2" xfId="0" quotePrefix="1" applyFont="1" applyBorder="1" applyAlignment="1">
      <alignment horizontal="left"/>
    </xf>
    <xf numFmtId="0" fontId="54" fillId="0" borderId="86" xfId="0" applyFont="1" applyBorder="1" applyAlignment="1">
      <alignment horizontal="center" vertical="center" wrapText="1"/>
    </xf>
    <xf numFmtId="0" fontId="54" fillId="0" borderId="87" xfId="0" applyFont="1" applyBorder="1" applyAlignment="1">
      <alignment horizontal="center" vertical="center" wrapText="1"/>
    </xf>
    <xf numFmtId="0" fontId="54" fillId="0" borderId="91" xfId="0" applyFont="1" applyBorder="1" applyAlignment="1">
      <alignment horizontal="center" vertical="center" wrapText="1"/>
    </xf>
    <xf numFmtId="0" fontId="55" fillId="0" borderId="5" xfId="0" applyFont="1" applyBorder="1" applyAlignment="1">
      <alignment horizontal="center" vertical="center"/>
    </xf>
    <xf numFmtId="0" fontId="55" fillId="0" borderId="7" xfId="0" applyFont="1" applyBorder="1" applyAlignment="1">
      <alignment horizontal="center" vertical="center"/>
    </xf>
    <xf numFmtId="0" fontId="55" fillId="8" borderId="5" xfId="0" applyFont="1" applyFill="1" applyBorder="1" applyAlignment="1">
      <alignment horizontal="center" vertical="center"/>
    </xf>
    <xf numFmtId="0" fontId="55" fillId="8" borderId="7" xfId="0" applyFont="1" applyFill="1" applyBorder="1" applyAlignment="1">
      <alignment horizontal="center" vertical="center"/>
    </xf>
    <xf numFmtId="0" fontId="55" fillId="0" borderId="92" xfId="0" applyFont="1" applyBorder="1" applyAlignment="1">
      <alignment horizontal="center" vertical="center"/>
    </xf>
    <xf numFmtId="0" fontId="51" fillId="0" borderId="28" xfId="4" applyFont="1" applyBorder="1" applyAlignment="1">
      <alignment horizontal="center" vertical="top"/>
    </xf>
    <xf numFmtId="0" fontId="21" fillId="0" borderId="62" xfId="4" applyFont="1" applyBorder="1" applyAlignment="1">
      <alignment horizontal="center" vertical="center"/>
    </xf>
    <xf numFmtId="0" fontId="41" fillId="0" borderId="62" xfId="4" applyFont="1" applyBorder="1" applyAlignment="1">
      <alignment horizontal="center" vertical="center"/>
    </xf>
    <xf numFmtId="0" fontId="18" fillId="0" borderId="62" xfId="4" applyBorder="1" applyAlignment="1">
      <alignment horizontal="center" vertical="center"/>
    </xf>
    <xf numFmtId="0" fontId="18" fillId="0" borderId="72" xfId="4" applyBorder="1" applyAlignment="1">
      <alignment horizontal="center" vertical="center"/>
    </xf>
    <xf numFmtId="0" fontId="40" fillId="0" borderId="29" xfId="4" applyFont="1" applyBorder="1" applyAlignment="1">
      <alignment horizontal="center" vertical="center"/>
    </xf>
    <xf numFmtId="0" fontId="40" fillId="0" borderId="30" xfId="4" applyFont="1" applyBorder="1" applyAlignment="1">
      <alignment horizontal="center" vertical="center"/>
    </xf>
    <xf numFmtId="0" fontId="40" fillId="0" borderId="44" xfId="4" applyFont="1" applyBorder="1" applyAlignment="1">
      <alignment horizontal="center" vertical="center"/>
    </xf>
    <xf numFmtId="0" fontId="41" fillId="0" borderId="29" xfId="4" applyFont="1" applyBorder="1" applyAlignment="1">
      <alignment horizontal="center" vertical="center"/>
    </xf>
    <xf numFmtId="0" fontId="41" fillId="0" borderId="30" xfId="4" applyFont="1" applyBorder="1" applyAlignment="1">
      <alignment horizontal="center" vertical="center"/>
    </xf>
    <xf numFmtId="0" fontId="41" fillId="0" borderId="44" xfId="4" applyFont="1" applyBorder="1" applyAlignment="1">
      <alignment horizontal="center" vertical="center"/>
    </xf>
    <xf numFmtId="0" fontId="21" fillId="0" borderId="31" xfId="4" applyFont="1" applyBorder="1" applyAlignment="1">
      <alignment horizontal="left" vertical="center"/>
    </xf>
    <xf numFmtId="0" fontId="21" fillId="0" borderId="32" xfId="4" applyFont="1" applyBorder="1" applyAlignment="1">
      <alignment horizontal="left" vertical="center"/>
    </xf>
    <xf numFmtId="0" fontId="40" fillId="0" borderId="33" xfId="4" applyFont="1" applyBorder="1" applyAlignment="1">
      <alignment horizontal="left" vertical="center"/>
    </xf>
    <xf numFmtId="0" fontId="40" fillId="0" borderId="31" xfId="4" applyFont="1" applyBorder="1" applyAlignment="1">
      <alignment horizontal="left" vertical="center"/>
    </xf>
    <xf numFmtId="14" fontId="21" fillId="0" borderId="31" xfId="4" applyNumberFormat="1" applyFont="1" applyBorder="1" applyAlignment="1">
      <alignment horizontal="center" vertical="center"/>
    </xf>
    <xf numFmtId="14" fontId="21" fillId="0" borderId="32" xfId="4" applyNumberFormat="1" applyFont="1" applyBorder="1" applyAlignment="1">
      <alignment horizontal="center" vertical="center"/>
    </xf>
    <xf numFmtId="0" fontId="21" fillId="0" borderId="63" xfId="4" applyFont="1" applyBorder="1" applyAlignment="1">
      <alignment horizontal="center" vertical="center"/>
    </xf>
    <xf numFmtId="0" fontId="21" fillId="0" borderId="64" xfId="4" applyFont="1" applyBorder="1" applyAlignment="1">
      <alignment horizontal="center" vertical="center"/>
    </xf>
    <xf numFmtId="0" fontId="21" fillId="0" borderId="76" xfId="4" applyFont="1" applyBorder="1" applyAlignment="1">
      <alignment horizontal="center" vertical="center"/>
    </xf>
    <xf numFmtId="0" fontId="21" fillId="0" borderId="48" xfId="4" applyFont="1" applyBorder="1" applyAlignment="1">
      <alignment horizontal="center" vertical="center"/>
    </xf>
    <xf numFmtId="0" fontId="40" fillId="0" borderId="34" xfId="4" applyFont="1" applyBorder="1" applyAlignment="1">
      <alignment horizontal="left" vertical="center"/>
    </xf>
    <xf numFmtId="0" fontId="40" fillId="0" borderId="35" xfId="4" applyFont="1" applyBorder="1" applyAlignment="1">
      <alignment horizontal="left" vertical="center"/>
    </xf>
    <xf numFmtId="14" fontId="21" fillId="0" borderId="35" xfId="4" applyNumberFormat="1" applyFont="1" applyBorder="1" applyAlignment="1">
      <alignment horizontal="center" vertical="center"/>
    </xf>
    <xf numFmtId="14" fontId="21" fillId="0" borderId="45" xfId="4" applyNumberFormat="1" applyFont="1" applyBorder="1" applyAlignment="1">
      <alignment horizontal="center" vertical="center"/>
    </xf>
    <xf numFmtId="0" fontId="40" fillId="0" borderId="77" xfId="4" applyFont="1" applyBorder="1" applyAlignment="1">
      <alignment horizontal="left" vertical="center"/>
    </xf>
    <xf numFmtId="0" fontId="40" fillId="0" borderId="28" xfId="4" applyFont="1" applyBorder="1" applyAlignment="1">
      <alignment horizontal="left" vertical="center"/>
    </xf>
    <xf numFmtId="0" fontId="40" fillId="0" borderId="41" xfId="4" applyFont="1" applyBorder="1" applyAlignment="1">
      <alignment horizontal="left" vertical="center"/>
    </xf>
    <xf numFmtId="0" fontId="40" fillId="0" borderId="83" xfId="4" applyFont="1" applyBorder="1" applyAlignment="1">
      <alignment horizontal="left" vertical="center"/>
    </xf>
    <xf numFmtId="0" fontId="41" fillId="0" borderId="70" xfId="4" applyFont="1" applyBorder="1" applyAlignment="1">
      <alignment horizontal="left" vertical="center"/>
    </xf>
    <xf numFmtId="0" fontId="41" fillId="0" borderId="69" xfId="4" applyFont="1" applyBorder="1" applyAlignment="1">
      <alignment horizontal="left" vertical="center"/>
    </xf>
    <xf numFmtId="0" fontId="41" fillId="0" borderId="74" xfId="4" applyFont="1" applyBorder="1" applyAlignment="1">
      <alignment horizontal="left" vertical="center"/>
    </xf>
    <xf numFmtId="0" fontId="40" fillId="0" borderId="45" xfId="4" applyFont="1" applyBorder="1" applyAlignment="1">
      <alignment horizontal="left" vertical="center"/>
    </xf>
    <xf numFmtId="0" fontId="40" fillId="0" borderId="66" xfId="4" applyFont="1" applyBorder="1" applyAlignment="1">
      <alignment horizontal="left" vertical="center" wrapText="1"/>
    </xf>
    <xf numFmtId="0" fontId="40" fillId="0" borderId="67" xfId="4" applyFont="1" applyBorder="1" applyAlignment="1">
      <alignment horizontal="left" vertical="center" wrapText="1"/>
    </xf>
    <xf numFmtId="0" fontId="40" fillId="0" borderId="48" xfId="4" applyFont="1" applyBorder="1" applyAlignment="1">
      <alignment horizontal="left" vertical="center" wrapText="1"/>
    </xf>
    <xf numFmtId="0" fontId="40" fillId="0" borderId="71" xfId="4" applyFont="1" applyBorder="1" applyAlignment="1">
      <alignment horizontal="left" vertical="center"/>
    </xf>
    <xf numFmtId="0" fontId="40" fillId="0" borderId="58" xfId="4" applyFont="1" applyBorder="1" applyAlignment="1">
      <alignment horizontal="left" vertical="center"/>
    </xf>
    <xf numFmtId="0" fontId="40" fillId="0" borderId="75" xfId="4" applyFont="1" applyBorder="1" applyAlignment="1">
      <alignment horizontal="left" vertical="center"/>
    </xf>
    <xf numFmtId="0" fontId="41" fillId="0" borderId="70" xfId="0" applyFont="1" applyBorder="1" applyAlignment="1">
      <alignment horizontal="left" vertical="center"/>
    </xf>
    <xf numFmtId="0" fontId="41" fillId="0" borderId="69" xfId="0" applyFont="1" applyBorder="1" applyAlignment="1">
      <alignment horizontal="left" vertical="center"/>
    </xf>
    <xf numFmtId="0" fontId="41" fillId="0" borderId="74" xfId="0" applyFont="1" applyBorder="1" applyAlignment="1">
      <alignment horizontal="left" vertical="center"/>
    </xf>
    <xf numFmtId="9" fontId="21" fillId="0" borderId="42" xfId="4" applyNumberFormat="1" applyFont="1" applyBorder="1" applyAlignment="1">
      <alignment horizontal="left" vertical="center"/>
    </xf>
    <xf numFmtId="9" fontId="21" fillId="0" borderId="37" xfId="4" applyNumberFormat="1" applyFont="1" applyBorder="1" applyAlignment="1">
      <alignment horizontal="left" vertical="center"/>
    </xf>
    <xf numFmtId="9" fontId="21" fillId="0" borderId="46" xfId="4" applyNumberFormat="1" applyFont="1" applyBorder="1" applyAlignment="1">
      <alignment horizontal="left" vertical="center"/>
    </xf>
    <xf numFmtId="9" fontId="21" fillId="0" borderId="66" xfId="4" applyNumberFormat="1" applyFont="1" applyBorder="1" applyAlignment="1">
      <alignment horizontal="left" vertical="center"/>
    </xf>
    <xf numFmtId="9" fontId="21" fillId="0" borderId="67" xfId="4" applyNumberFormat="1" applyFont="1" applyBorder="1" applyAlignment="1">
      <alignment horizontal="left" vertical="center"/>
    </xf>
    <xf numFmtId="9" fontId="21" fillId="0" borderId="48" xfId="4" applyNumberFormat="1" applyFont="1" applyBorder="1" applyAlignment="1">
      <alignment horizontal="left" vertical="center"/>
    </xf>
    <xf numFmtId="0" fontId="39" fillId="0" borderId="71" xfId="4" applyFont="1" applyBorder="1" applyAlignment="1">
      <alignment horizontal="left" vertical="center"/>
    </xf>
    <xf numFmtId="0" fontId="39" fillId="0" borderId="58" xfId="4" applyFont="1" applyBorder="1" applyAlignment="1">
      <alignment horizontal="left" vertical="center"/>
    </xf>
    <xf numFmtId="0" fontId="39" fillId="0" borderId="75" xfId="4" applyFont="1" applyBorder="1" applyAlignment="1">
      <alignment horizontal="left" vertical="center"/>
    </xf>
    <xf numFmtId="0" fontId="39" fillId="0" borderId="33" xfId="4" applyFont="1" applyBorder="1" applyAlignment="1">
      <alignment horizontal="left" vertical="center"/>
    </xf>
    <xf numFmtId="0" fontId="39" fillId="0" borderId="31" xfId="4" applyFont="1" applyBorder="1" applyAlignment="1">
      <alignment horizontal="left" vertical="center"/>
    </xf>
    <xf numFmtId="0" fontId="39" fillId="0" borderId="76" xfId="4" applyFont="1" applyBorder="1" applyAlignment="1">
      <alignment horizontal="left" vertical="center"/>
    </xf>
    <xf numFmtId="0" fontId="39" fillId="0" borderId="67" xfId="4" applyFont="1" applyBorder="1" applyAlignment="1">
      <alignment horizontal="left" vertical="center"/>
    </xf>
    <xf numFmtId="0" fontId="39" fillId="0" borderId="48" xfId="4" applyFont="1" applyBorder="1" applyAlignment="1">
      <alignment horizontal="left" vertical="center"/>
    </xf>
    <xf numFmtId="0" fontId="41" fillId="0" borderId="41" xfId="4" applyFont="1" applyBorder="1" applyAlignment="1">
      <alignment horizontal="left" vertical="center"/>
    </xf>
    <xf numFmtId="0" fontId="21" fillId="0" borderId="79" xfId="4" applyFont="1" applyBorder="1" applyAlignment="1">
      <alignment horizontal="left" vertical="center"/>
    </xf>
    <xf numFmtId="0" fontId="21" fillId="0" borderId="80" xfId="4" applyFont="1" applyBorder="1" applyAlignment="1">
      <alignment horizontal="left" vertical="center"/>
    </xf>
    <xf numFmtId="0" fontId="21" fillId="0" borderId="84" xfId="4" applyFont="1" applyBorder="1" applyAlignment="1">
      <alignment horizontal="left" vertical="center"/>
    </xf>
    <xf numFmtId="0" fontId="21" fillId="0" borderId="40" xfId="4" applyFont="1" applyBorder="1" applyAlignment="1">
      <alignment horizontal="left" vertical="center"/>
    </xf>
    <xf numFmtId="0" fontId="21" fillId="0" borderId="39" xfId="4" applyFont="1" applyBorder="1" applyAlignment="1">
      <alignment horizontal="left" vertical="center"/>
    </xf>
    <xf numFmtId="0" fontId="21" fillId="0" borderId="47" xfId="4" applyFont="1" applyBorder="1" applyAlignment="1">
      <alignment horizontal="left" vertical="center"/>
    </xf>
    <xf numFmtId="0" fontId="40" fillId="0" borderId="66" xfId="4" applyFont="1" applyBorder="1" applyAlignment="1">
      <alignment horizontal="left" vertical="center"/>
    </xf>
    <xf numFmtId="0" fontId="40" fillId="0" borderId="67" xfId="4" applyFont="1" applyBorder="1" applyAlignment="1">
      <alignment horizontal="left" vertical="center"/>
    </xf>
    <xf numFmtId="0" fontId="40" fillId="0" borderId="48" xfId="4" applyFont="1" applyBorder="1" applyAlignment="1">
      <alignment horizontal="left" vertical="center"/>
    </xf>
    <xf numFmtId="0" fontId="53" fillId="0" borderId="69" xfId="4" applyFont="1" applyBorder="1" applyAlignment="1">
      <alignment horizontal="center" vertical="center"/>
    </xf>
    <xf numFmtId="0" fontId="41" fillId="0" borderId="41" xfId="4" applyFont="1" applyBorder="1" applyAlignment="1">
      <alignment horizontal="center" vertical="center"/>
    </xf>
    <xf numFmtId="0" fontId="41" fillId="0" borderId="85" xfId="4" applyFont="1" applyBorder="1" applyAlignment="1">
      <alignment horizontal="center" vertical="center"/>
    </xf>
    <xf numFmtId="0" fontId="21" fillId="0" borderId="81" xfId="4" applyFont="1" applyBorder="1" applyAlignment="1">
      <alignment horizontal="center" vertical="center"/>
    </xf>
    <xf numFmtId="0" fontId="21" fillId="0" borderId="83" xfId="4" applyFont="1" applyBorder="1" applyAlignment="1">
      <alignment horizontal="center" vertical="center"/>
    </xf>
    <xf numFmtId="0" fontId="21" fillId="0" borderId="82" xfId="4" applyFont="1" applyBorder="1" applyAlignment="1">
      <alignment horizontal="left" vertical="center"/>
    </xf>
    <xf numFmtId="0" fontId="21" fillId="0" borderId="41" xfId="4" applyFont="1" applyBorder="1" applyAlignment="1">
      <alignment horizontal="left" vertical="center"/>
    </xf>
    <xf numFmtId="0" fontId="21" fillId="0" borderId="83" xfId="4" applyFont="1" applyBorder="1" applyAlignment="1">
      <alignment horizontal="left" vertical="center"/>
    </xf>
    <xf numFmtId="0" fontId="19" fillId="0" borderId="0" xfId="5" applyFont="1" applyAlignment="1">
      <alignment horizontal="center" vertical="center"/>
    </xf>
    <xf numFmtId="0" fontId="18" fillId="0" borderId="0" xfId="5" applyAlignment="1">
      <alignment horizontal="center" vertical="center"/>
    </xf>
    <xf numFmtId="0" fontId="17" fillId="0" borderId="0" xfId="5" applyFont="1" applyAlignment="1">
      <alignment horizontal="center" vertical="center"/>
    </xf>
    <xf numFmtId="0" fontId="20" fillId="0" borderId="12" xfId="4" applyFont="1" applyBorder="1" applyAlignment="1">
      <alignment horizontal="center" vertical="center"/>
    </xf>
    <xf numFmtId="0" fontId="21" fillId="0" borderId="12" xfId="4" applyFont="1" applyBorder="1" applyAlignment="1">
      <alignment horizontal="center" vertical="center"/>
    </xf>
    <xf numFmtId="0" fontId="20" fillId="0" borderId="13" xfId="4" applyFont="1" applyBorder="1" applyAlignment="1">
      <alignment horizontal="center" vertical="center"/>
    </xf>
    <xf numFmtId="0" fontId="22" fillId="0" borderId="14" xfId="4" applyFont="1" applyBorder="1" applyAlignment="1">
      <alignment horizontal="center" vertical="center"/>
    </xf>
    <xf numFmtId="0" fontId="17" fillId="0" borderId="14" xfId="4" applyFont="1" applyBorder="1" applyAlignment="1">
      <alignment horizontal="center" vertical="center"/>
    </xf>
    <xf numFmtId="0" fontId="17" fillId="0" borderId="18" xfId="4" applyFont="1" applyBorder="1" applyAlignment="1">
      <alignment horizontal="center" vertical="center"/>
    </xf>
    <xf numFmtId="0" fontId="24" fillId="0" borderId="2" xfId="5" applyFont="1" applyBorder="1" applyAlignment="1">
      <alignment horizontal="center" vertical="center"/>
    </xf>
    <xf numFmtId="0" fontId="25" fillId="0" borderId="2" xfId="5" applyFont="1" applyBorder="1" applyAlignment="1">
      <alignment horizontal="center" vertical="center"/>
    </xf>
    <xf numFmtId="0" fontId="24" fillId="0" borderId="20" xfId="5" applyFont="1" applyBorder="1" applyAlignment="1">
      <alignment horizontal="center" vertical="center"/>
    </xf>
    <xf numFmtId="0" fontId="23" fillId="0" borderId="15" xfId="5" applyFont="1" applyBorder="1" applyAlignment="1">
      <alignment horizontal="center" vertical="center"/>
    </xf>
    <xf numFmtId="49" fontId="27" fillId="0" borderId="2" xfId="3" applyNumberFormat="1" applyFont="1" applyBorder="1" applyAlignment="1">
      <alignment horizontal="center" vertical="center"/>
    </xf>
    <xf numFmtId="0" fontId="17" fillId="0" borderId="14" xfId="5" applyFont="1" applyBorder="1" applyAlignment="1">
      <alignment horizontal="center"/>
    </xf>
    <xf numFmtId="0" fontId="17" fillId="0" borderId="2" xfId="5" applyFont="1" applyBorder="1" applyAlignment="1">
      <alignment horizontal="center"/>
    </xf>
    <xf numFmtId="0" fontId="17" fillId="0" borderId="5" xfId="5" applyFont="1" applyBorder="1" applyAlignment="1">
      <alignment horizontal="center"/>
    </xf>
    <xf numFmtId="0" fontId="17" fillId="0" borderId="25" xfId="5" applyFont="1" applyBorder="1" applyAlignment="1">
      <alignment horizontal="center"/>
    </xf>
    <xf numFmtId="0" fontId="38" fillId="0" borderId="28" xfId="4" applyFont="1" applyBorder="1" applyAlignment="1">
      <alignment horizontal="center" vertical="top"/>
    </xf>
    <xf numFmtId="14" fontId="49" fillId="0" borderId="31" xfId="4" applyNumberFormat="1" applyFont="1" applyBorder="1" applyAlignment="1">
      <alignment horizontal="center" vertical="center"/>
    </xf>
    <xf numFmtId="14" fontId="49" fillId="0" borderId="32" xfId="4" applyNumberFormat="1" applyFont="1" applyBorder="1" applyAlignment="1">
      <alignment horizontal="center" vertical="center"/>
    </xf>
    <xf numFmtId="0" fontId="40" fillId="0" borderId="32" xfId="4" applyFont="1" applyBorder="1" applyAlignment="1">
      <alignment horizontal="left" vertical="center"/>
    </xf>
    <xf numFmtId="0" fontId="21" fillId="0" borderId="33" xfId="4" applyFont="1" applyBorder="1" applyAlignment="1">
      <alignment horizontal="left" vertical="center"/>
    </xf>
    <xf numFmtId="0" fontId="41" fillId="0" borderId="0" xfId="4" applyFont="1" applyAlignment="1">
      <alignment horizontal="left" vertical="center"/>
    </xf>
    <xf numFmtId="0" fontId="40" fillId="0" borderId="0" xfId="4" applyFont="1" applyAlignment="1">
      <alignment horizontal="left" vertical="center"/>
    </xf>
    <xf numFmtId="0" fontId="25" fillId="0" borderId="42" xfId="4" applyFont="1" applyBorder="1" applyAlignment="1">
      <alignment horizontal="left" vertical="center" wrapText="1"/>
    </xf>
    <xf numFmtId="0" fontId="25" fillId="0" borderId="37" xfId="4" applyFont="1" applyBorder="1" applyAlignment="1">
      <alignment horizontal="left" vertical="center" wrapText="1"/>
    </xf>
    <xf numFmtId="0" fontId="25" fillId="0" borderId="65" xfId="4" applyFont="1" applyBorder="1" applyAlignment="1">
      <alignment horizontal="left" vertical="center" wrapText="1"/>
    </xf>
    <xf numFmtId="0" fontId="39" fillId="0" borderId="30" xfId="4" applyFont="1" applyBorder="1" applyAlignment="1">
      <alignment horizontal="left" vertical="center"/>
    </xf>
    <xf numFmtId="0" fontId="39" fillId="0" borderId="44" xfId="4" applyFont="1" applyBorder="1" applyAlignment="1">
      <alignment horizontal="left" vertical="center"/>
    </xf>
    <xf numFmtId="0" fontId="25" fillId="0" borderId="40" xfId="4" applyFont="1" applyBorder="1" applyAlignment="1">
      <alignment horizontal="left" vertical="center"/>
    </xf>
    <xf numFmtId="0" fontId="25" fillId="0" borderId="39" xfId="4" applyFont="1" applyBorder="1" applyAlignment="1">
      <alignment horizontal="left" vertical="center"/>
    </xf>
    <xf numFmtId="0" fontId="25" fillId="0" borderId="43" xfId="4" applyFont="1" applyBorder="1" applyAlignment="1">
      <alignment horizontal="left" vertical="center"/>
    </xf>
    <xf numFmtId="0" fontId="25" fillId="0" borderId="38" xfId="4" applyFont="1" applyBorder="1" applyAlignment="1">
      <alignment horizontal="left" vertical="center"/>
    </xf>
    <xf numFmtId="0" fontId="39" fillId="0" borderId="38" xfId="4" applyFont="1" applyBorder="1" applyAlignment="1">
      <alignment horizontal="left" vertical="center"/>
    </xf>
    <xf numFmtId="0" fontId="39" fillId="0" borderId="39" xfId="4" applyFont="1" applyBorder="1" applyAlignment="1">
      <alignment horizontal="left" vertical="center"/>
    </xf>
    <xf numFmtId="0" fontId="39" fillId="0" borderId="47" xfId="4" applyFont="1" applyBorder="1" applyAlignment="1">
      <alignment horizontal="left" vertical="center"/>
    </xf>
    <xf numFmtId="0" fontId="21" fillId="0" borderId="34" xfId="4" applyFont="1" applyBorder="1" applyAlignment="1">
      <alignment horizontal="left" vertical="center"/>
    </xf>
    <xf numFmtId="0" fontId="21" fillId="0" borderId="35" xfId="4" applyFont="1" applyBorder="1" applyAlignment="1">
      <alignment horizontal="left" vertical="center"/>
    </xf>
    <xf numFmtId="0" fontId="21" fillId="0" borderId="45" xfId="4" applyFont="1" applyBorder="1" applyAlignment="1">
      <alignment horizontal="left" vertical="center"/>
    </xf>
    <xf numFmtId="0" fontId="25" fillId="0" borderId="29" xfId="4" applyFont="1" applyBorder="1" applyAlignment="1">
      <alignment horizontal="left" vertical="center" wrapText="1"/>
    </xf>
    <xf numFmtId="0" fontId="25" fillId="0" borderId="30" xfId="4" applyFont="1" applyBorder="1" applyAlignment="1">
      <alignment horizontal="left" vertical="center"/>
    </xf>
    <xf numFmtId="0" fontId="41" fillId="0" borderId="0" xfId="0" applyFont="1" applyAlignment="1">
      <alignment horizontal="left" vertical="center"/>
    </xf>
    <xf numFmtId="0" fontId="39" fillId="0" borderId="29" xfId="4" applyFont="1" applyBorder="1" applyAlignment="1">
      <alignment horizontal="left" vertical="center"/>
    </xf>
    <xf numFmtId="0" fontId="39" fillId="0" borderId="31" xfId="4" applyFont="1" applyBorder="1" applyAlignment="1">
      <alignment horizontal="center" vertical="center"/>
    </xf>
    <xf numFmtId="0" fontId="39" fillId="0" borderId="32" xfId="4" applyFont="1" applyBorder="1" applyAlignment="1">
      <alignment horizontal="center" vertical="center"/>
    </xf>
    <xf numFmtId="0" fontId="40" fillId="0" borderId="34" xfId="4" applyFont="1" applyBorder="1" applyAlignment="1">
      <alignment horizontal="center" vertical="center"/>
    </xf>
    <xf numFmtId="0" fontId="40" fillId="0" borderId="35" xfId="4" applyFont="1" applyBorder="1" applyAlignment="1">
      <alignment horizontal="center" vertical="center"/>
    </xf>
    <xf numFmtId="0" fontId="40" fillId="0" borderId="45" xfId="4" applyFont="1" applyBorder="1" applyAlignment="1">
      <alignment horizontal="center" vertical="center"/>
    </xf>
    <xf numFmtId="0" fontId="39" fillId="0" borderId="32" xfId="4" applyFont="1" applyBorder="1" applyAlignment="1">
      <alignment horizontal="left" vertical="center"/>
    </xf>
    <xf numFmtId="0" fontId="21" fillId="0" borderId="42" xfId="4" applyFont="1" applyBorder="1" applyAlignment="1">
      <alignment horizontal="left" vertical="center"/>
    </xf>
    <xf numFmtId="0" fontId="21" fillId="0" borderId="37" xfId="4" applyFont="1" applyBorder="1" applyAlignment="1">
      <alignment horizontal="left" vertical="center"/>
    </xf>
    <xf numFmtId="0" fontId="21" fillId="0" borderId="46" xfId="4" applyFont="1" applyBorder="1" applyAlignment="1">
      <alignment horizontal="left" vertical="center"/>
    </xf>
    <xf numFmtId="0" fontId="40" fillId="0" borderId="40" xfId="4" applyFont="1" applyBorder="1" applyAlignment="1">
      <alignment horizontal="left" vertical="center"/>
    </xf>
    <xf numFmtId="0" fontId="40" fillId="0" borderId="39" xfId="4" applyFont="1" applyBorder="1" applyAlignment="1">
      <alignment horizontal="left" vertical="center"/>
    </xf>
    <xf numFmtId="0" fontId="40" fillId="0" borderId="47" xfId="4" applyFont="1" applyBorder="1" applyAlignment="1">
      <alignment horizontal="left" vertical="center"/>
    </xf>
    <xf numFmtId="0" fontId="21" fillId="0" borderId="69" xfId="4" applyFont="1" applyBorder="1" applyAlignment="1">
      <alignment horizontal="center" vertical="center"/>
    </xf>
    <xf numFmtId="0" fontId="41" fillId="0" borderId="69" xfId="4" applyFont="1" applyBorder="1" applyAlignment="1">
      <alignment horizontal="center" vertical="center"/>
    </xf>
    <xf numFmtId="0" fontId="21" fillId="0" borderId="73" xfId="4" applyFont="1" applyBorder="1" applyAlignment="1">
      <alignment horizontal="center" vertical="center"/>
    </xf>
    <xf numFmtId="0" fontId="41" fillId="0" borderId="71" xfId="4" applyFont="1" applyBorder="1" applyAlignment="1">
      <alignment horizontal="center" vertical="center"/>
    </xf>
    <xf numFmtId="0" fontId="41" fillId="0" borderId="58" xfId="4" applyFont="1" applyBorder="1" applyAlignment="1">
      <alignment horizontal="center" vertical="center"/>
    </xf>
    <xf numFmtId="0" fontId="41" fillId="0" borderId="75" xfId="4" applyFont="1" applyBorder="1" applyAlignment="1">
      <alignment horizontal="center" vertical="center"/>
    </xf>
    <xf numFmtId="0" fontId="41" fillId="0" borderId="34" xfId="4" applyFont="1" applyBorder="1" applyAlignment="1">
      <alignment horizontal="center" vertical="center"/>
    </xf>
    <xf numFmtId="0" fontId="41" fillId="0" borderId="35" xfId="4" applyFont="1" applyBorder="1" applyAlignment="1">
      <alignment horizontal="center" vertical="center"/>
    </xf>
    <xf numFmtId="0" fontId="41" fillId="0" borderId="45" xfId="4" applyFont="1" applyBorder="1" applyAlignment="1">
      <alignment horizontal="center" vertical="center"/>
    </xf>
    <xf numFmtId="0" fontId="0" fillId="0" borderId="14" xfId="4" applyFont="1" applyBorder="1" applyAlignment="1">
      <alignment horizontal="center" vertical="center"/>
    </xf>
    <xf numFmtId="0" fontId="42" fillId="0" borderId="14" xfId="4" applyFont="1" applyBorder="1" applyAlignment="1">
      <alignment horizontal="center" vertical="center"/>
    </xf>
    <xf numFmtId="0" fontId="22" fillId="0" borderId="49" xfId="4" applyFont="1" applyBorder="1" applyAlignment="1">
      <alignment horizontal="center" vertical="center"/>
    </xf>
    <xf numFmtId="0" fontId="24" fillId="0" borderId="5" xfId="5" applyFont="1" applyBorder="1" applyAlignment="1">
      <alignment horizontal="center" vertical="center"/>
    </xf>
    <xf numFmtId="0" fontId="24" fillId="0" borderId="7" xfId="5" applyFont="1" applyBorder="1" applyAlignment="1">
      <alignment horizontal="center" vertical="center"/>
    </xf>
    <xf numFmtId="0" fontId="21" fillId="0" borderId="30" xfId="4" applyFont="1" applyBorder="1" applyAlignment="1">
      <alignment horizontal="left" vertical="center"/>
    </xf>
    <xf numFmtId="0" fontId="25" fillId="0" borderId="30" xfId="4" applyFont="1" applyBorder="1" applyAlignment="1">
      <alignment horizontal="center" vertical="center"/>
    </xf>
    <xf numFmtId="0" fontId="25" fillId="0" borderId="44" xfId="4" applyFont="1" applyBorder="1" applyAlignment="1">
      <alignment horizontal="center" vertical="center"/>
    </xf>
    <xf numFmtId="58" fontId="25" fillId="0" borderId="31" xfId="4" applyNumberFormat="1" applyFont="1" applyBorder="1" applyAlignment="1">
      <alignment horizontal="center" vertical="center"/>
    </xf>
    <xf numFmtId="0" fontId="25" fillId="0" borderId="31" xfId="4" applyFont="1" applyBorder="1" applyAlignment="1">
      <alignment horizontal="center" vertical="center"/>
    </xf>
    <xf numFmtId="0" fontId="39" fillId="0" borderId="35" xfId="4" applyFont="1" applyBorder="1" applyAlignment="1">
      <alignment horizontal="left" vertical="center"/>
    </xf>
    <xf numFmtId="0" fontId="39" fillId="0" borderId="36" xfId="4" applyFont="1" applyBorder="1" applyAlignment="1">
      <alignment horizontal="left" vertical="center"/>
    </xf>
    <xf numFmtId="0" fontId="39" fillId="0" borderId="37" xfId="4" applyFont="1" applyBorder="1" applyAlignment="1">
      <alignment horizontal="left" vertical="center"/>
    </xf>
    <xf numFmtId="0" fontId="39" fillId="0" borderId="46" xfId="4" applyFont="1" applyBorder="1" applyAlignment="1">
      <alignment horizontal="left" vertical="center"/>
    </xf>
    <xf numFmtId="0" fontId="25" fillId="0" borderId="38" xfId="4" applyFont="1" applyBorder="1" applyAlignment="1">
      <alignment horizontal="center" vertical="center"/>
    </xf>
    <xf numFmtId="0" fontId="25" fillId="0" borderId="39" xfId="4" applyFont="1" applyBorder="1" applyAlignment="1">
      <alignment horizontal="center" vertical="center"/>
    </xf>
    <xf numFmtId="0" fontId="25" fillId="0" borderId="47" xfId="4" applyFont="1" applyBorder="1" applyAlignment="1">
      <alignment horizontal="center" vertical="center"/>
    </xf>
    <xf numFmtId="0" fontId="25" fillId="0" borderId="33" xfId="4" applyFont="1" applyBorder="1" applyAlignment="1">
      <alignment horizontal="left" vertical="center"/>
    </xf>
    <xf numFmtId="0" fontId="25" fillId="0" borderId="31" xfId="4" applyFont="1" applyBorder="1" applyAlignment="1">
      <alignment horizontal="left" vertical="center"/>
    </xf>
    <xf numFmtId="0" fontId="25" fillId="0" borderId="32" xfId="4" applyFont="1" applyBorder="1" applyAlignment="1">
      <alignment horizontal="left" vertical="center"/>
    </xf>
    <xf numFmtId="0" fontId="25" fillId="0" borderId="47" xfId="4" applyFont="1" applyBorder="1" applyAlignment="1">
      <alignment horizontal="left" vertical="center"/>
    </xf>
    <xf numFmtId="0" fontId="25" fillId="0" borderId="33" xfId="4" applyFont="1" applyBorder="1" applyAlignment="1">
      <alignment horizontal="left" vertical="center" wrapText="1"/>
    </xf>
    <xf numFmtId="0" fontId="25" fillId="0" borderId="31" xfId="4" applyFont="1" applyBorder="1" applyAlignment="1">
      <alignment horizontal="left" vertical="center" wrapText="1"/>
    </xf>
    <xf numFmtId="0" fontId="25" fillId="0" borderId="32" xfId="4" applyFont="1" applyBorder="1" applyAlignment="1">
      <alignment horizontal="left" vertical="center" wrapText="1"/>
    </xf>
    <xf numFmtId="0" fontId="18" fillId="0" borderId="35" xfId="4" applyBorder="1" applyAlignment="1">
      <alignment horizontal="center" vertical="center"/>
    </xf>
    <xf numFmtId="0" fontId="18" fillId="0" borderId="45" xfId="4" applyBorder="1" applyAlignment="1">
      <alignment horizontal="center" vertical="center"/>
    </xf>
    <xf numFmtId="0" fontId="39" fillId="0" borderId="41" xfId="4" applyFont="1" applyBorder="1" applyAlignment="1">
      <alignment horizontal="center" vertical="center"/>
    </xf>
    <xf numFmtId="0" fontId="39" fillId="0" borderId="42" xfId="4" applyFont="1" applyBorder="1" applyAlignment="1">
      <alignment horizontal="left" vertical="center"/>
    </xf>
    <xf numFmtId="0" fontId="25" fillId="0" borderId="40" xfId="4" applyFont="1" applyBorder="1" applyAlignment="1">
      <alignment horizontal="right" vertical="center"/>
    </xf>
    <xf numFmtId="0" fontId="25" fillId="0" borderId="39" xfId="4" applyFont="1" applyBorder="1" applyAlignment="1">
      <alignment horizontal="right" vertical="center"/>
    </xf>
    <xf numFmtId="0" fontId="25" fillId="0" borderId="43" xfId="4" applyFont="1" applyBorder="1" applyAlignment="1">
      <alignment horizontal="right" vertical="center"/>
    </xf>
    <xf numFmtId="0" fontId="40" fillId="0" borderId="29" xfId="4" applyFont="1" applyBorder="1" applyAlignment="1">
      <alignment horizontal="left" vertical="center"/>
    </xf>
    <xf numFmtId="0" fontId="40" fillId="0" borderId="30" xfId="4" applyFont="1" applyBorder="1" applyAlignment="1">
      <alignment horizontal="left" vertical="center"/>
    </xf>
    <xf numFmtId="0" fontId="40" fillId="0" borderId="44" xfId="4" applyFont="1" applyBorder="1" applyAlignment="1">
      <alignment horizontal="left" vertical="center"/>
    </xf>
    <xf numFmtId="0" fontId="39" fillId="0" borderId="43" xfId="4" applyFont="1" applyBorder="1" applyAlignment="1">
      <alignment horizontal="left" vertical="center"/>
    </xf>
    <xf numFmtId="0" fontId="25" fillId="0" borderId="35" xfId="4" applyFont="1" applyBorder="1" applyAlignment="1">
      <alignment horizontal="center" vertical="center"/>
    </xf>
    <xf numFmtId="0" fontId="39" fillId="0" borderId="35" xfId="4" applyFont="1" applyBorder="1" applyAlignment="1">
      <alignment horizontal="center" vertical="center"/>
    </xf>
    <xf numFmtId="0" fontId="25" fillId="0" borderId="45" xfId="4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7" fillId="0" borderId="5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  <xf numFmtId="0" fontId="7" fillId="0" borderId="7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0" fontId="3" fillId="2" borderId="7" xfId="0" applyFont="1" applyFill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top" wrapText="1"/>
    </xf>
    <xf numFmtId="0" fontId="16" fillId="0" borderId="2" xfId="0" applyFont="1" applyBorder="1" applyAlignment="1">
      <alignment horizontal="left" vertical="top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2" borderId="8" xfId="0" applyFont="1" applyFill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center" wrapText="1"/>
    </xf>
    <xf numFmtId="0" fontId="0" fillId="0" borderId="8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</cellXfs>
  <cellStyles count="13">
    <cellStyle name="S10" xfId="12" xr:uid="{00000000-0005-0000-0000-00003D000000}"/>
    <cellStyle name="常规" xfId="0" builtinId="0"/>
    <cellStyle name="常规 10 10" xfId="10" xr:uid="{00000000-0005-0000-0000-00003B000000}"/>
    <cellStyle name="常规 10 10 2" xfId="8" xr:uid="{00000000-0005-0000-0000-000038000000}"/>
    <cellStyle name="常规 2" xfId="4" xr:uid="{00000000-0005-0000-0000-000034000000}"/>
    <cellStyle name="常规 23" xfId="7" xr:uid="{00000000-0005-0000-0000-000037000000}"/>
    <cellStyle name="常规 23 2 3" xfId="9" xr:uid="{00000000-0005-0000-0000-00003A000000}"/>
    <cellStyle name="常规 3" xfId="5" xr:uid="{00000000-0005-0000-0000-000035000000}"/>
    <cellStyle name="常规 4" xfId="6" xr:uid="{00000000-0005-0000-0000-000036000000}"/>
    <cellStyle name="常规 40" xfId="2" xr:uid="{00000000-0005-0000-0000-000032000000}"/>
    <cellStyle name="常规 68 3" xfId="11" xr:uid="{00000000-0005-0000-0000-00003C000000}"/>
    <cellStyle name="常规 7 3" xfId="1" xr:uid="{00000000-0005-0000-0000-000031000000}"/>
    <cellStyle name="常规_110509_2006-09-28" xfId="3" xr:uid="{00000000-0005-0000-0000-000033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checked="Checked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checked="Checked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checked="Checked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checked="Checked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checked="Checked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checked="Checked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checked="Checked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checked="Checked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checked="Checked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noThreeD="1"/>
</file>

<file path=xl/ctrlProps/ctrlProp86.xml><?xml version="1.0" encoding="utf-8"?>
<formControlPr xmlns="http://schemas.microsoft.com/office/spreadsheetml/2009/9/main" objectType="CheckBox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checked="Checked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304800</xdr:colOff>
          <xdr:row>48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390525</xdr:colOff>
          <xdr:row>49</xdr:row>
          <xdr:rowOff>9525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10</xdr:row>
          <xdr:rowOff>161925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47625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4</xdr:row>
          <xdr:rowOff>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4</xdr:row>
          <xdr:rowOff>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43</xdr:row>
          <xdr:rowOff>9525</xdr:rowOff>
        </xdr:from>
        <xdr:to>
          <xdr:col>1</xdr:col>
          <xdr:colOff>600075</xdr:colOff>
          <xdr:row>44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0</xdr:rowOff>
        </xdr:from>
        <xdr:to>
          <xdr:col>1</xdr:col>
          <xdr:colOff>600075</xdr:colOff>
          <xdr:row>45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43</xdr:row>
          <xdr:rowOff>0</xdr:rowOff>
        </xdr:from>
        <xdr:to>
          <xdr:col>2</xdr:col>
          <xdr:colOff>600075</xdr:colOff>
          <xdr:row>44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44</xdr:row>
          <xdr:rowOff>0</xdr:rowOff>
        </xdr:from>
        <xdr:to>
          <xdr:col>5</xdr:col>
          <xdr:colOff>638175</xdr:colOff>
          <xdr:row>45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43</xdr:row>
          <xdr:rowOff>0</xdr:rowOff>
        </xdr:from>
        <xdr:to>
          <xdr:col>5</xdr:col>
          <xdr:colOff>619125</xdr:colOff>
          <xdr:row>44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43</xdr:row>
          <xdr:rowOff>0</xdr:rowOff>
        </xdr:from>
        <xdr:to>
          <xdr:col>6</xdr:col>
          <xdr:colOff>571500</xdr:colOff>
          <xdr:row>44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44</xdr:row>
          <xdr:rowOff>0</xdr:rowOff>
        </xdr:from>
        <xdr:to>
          <xdr:col>9</xdr:col>
          <xdr:colOff>600075</xdr:colOff>
          <xdr:row>45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43</xdr:row>
          <xdr:rowOff>0</xdr:rowOff>
        </xdr:from>
        <xdr:to>
          <xdr:col>9</xdr:col>
          <xdr:colOff>581025</xdr:colOff>
          <xdr:row>44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43</xdr:row>
          <xdr:rowOff>0</xdr:rowOff>
        </xdr:from>
        <xdr:to>
          <xdr:col>10</xdr:col>
          <xdr:colOff>609600</xdr:colOff>
          <xdr:row>44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43</xdr:row>
          <xdr:rowOff>0</xdr:rowOff>
        </xdr:from>
        <xdr:to>
          <xdr:col>8</xdr:col>
          <xdr:colOff>190500</xdr:colOff>
          <xdr:row>44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43</xdr:row>
          <xdr:rowOff>0</xdr:rowOff>
        </xdr:from>
        <xdr:to>
          <xdr:col>4</xdr:col>
          <xdr:colOff>190500</xdr:colOff>
          <xdr:row>44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32</xdr:row>
          <xdr:rowOff>0</xdr:rowOff>
        </xdr:from>
        <xdr:to>
          <xdr:col>2</xdr:col>
          <xdr:colOff>600075</xdr:colOff>
          <xdr:row>33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32</xdr:row>
          <xdr:rowOff>0</xdr:rowOff>
        </xdr:from>
        <xdr:to>
          <xdr:col>3</xdr:col>
          <xdr:colOff>600075</xdr:colOff>
          <xdr:row>33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0" y="42894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0" y="42894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0" y="42894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0" y="42894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0" y="42894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>
          <a:spLocks noChangeArrowheads="1"/>
        </xdr:cNvSpPr>
      </xdr:nvSpPr>
      <xdr:spPr>
        <a:xfrm>
          <a:off x="0" y="42894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 txBox="1">
          <a:spLocks noChangeArrowheads="1"/>
        </xdr:cNvSpPr>
      </xdr:nvSpPr>
      <xdr:spPr>
        <a:xfrm>
          <a:off x="0" y="42894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>
        <a:xfrm>
          <a:off x="0" y="42894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 txBox="1">
          <a:spLocks noChangeArrowheads="1"/>
        </xdr:cNvSpPr>
      </xdr:nvSpPr>
      <xdr:spPr>
        <a:xfrm>
          <a:off x="0" y="42894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>
          <a:spLocks noChangeArrowheads="1"/>
        </xdr:cNvSpPr>
      </xdr:nvSpPr>
      <xdr:spPr>
        <a:xfrm>
          <a:off x="0" y="42894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 txBox="1">
          <a:spLocks noChangeArrowheads="1"/>
        </xdr:cNvSpPr>
      </xdr:nvSpPr>
      <xdr:spPr>
        <a:xfrm>
          <a:off x="0" y="42894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00000000-0008-0000-0500-000010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00000000-0008-0000-0500-000011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00000000-0008-0000-0500-000012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00000000-0008-0000-0500-000013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00000000-0008-0000-0500-000014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id="{00000000-0008-0000-0500-000015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00000000-0008-0000-0500-000016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23" name="Text Box 1">
          <a:extLst>
            <a:ext uri="{FF2B5EF4-FFF2-40B4-BE49-F238E27FC236}">
              <a16:creationId xmlns:a16="http://schemas.microsoft.com/office/drawing/2014/main" id="{00000000-0008-0000-0500-000017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24" name="Text Box 1">
          <a:extLst>
            <a:ext uri="{FF2B5EF4-FFF2-40B4-BE49-F238E27FC236}">
              <a16:creationId xmlns:a16="http://schemas.microsoft.com/office/drawing/2014/main" id="{00000000-0008-0000-0500-000018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25" name="Text Box 1">
          <a:extLst>
            <a:ext uri="{FF2B5EF4-FFF2-40B4-BE49-F238E27FC236}">
              <a16:creationId xmlns:a16="http://schemas.microsoft.com/office/drawing/2014/main" id="{00000000-0008-0000-0500-000019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 macro="" textlink="">
      <xdr:nvSpPr>
        <xdr:cNvPr id="26" name="Text Box 1">
          <a:extLst>
            <a:ext uri="{FF2B5EF4-FFF2-40B4-BE49-F238E27FC236}">
              <a16:creationId xmlns:a16="http://schemas.microsoft.com/office/drawing/2014/main" id="{00000000-0008-0000-0500-00001A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27" name="Text Box 1">
          <a:extLst>
            <a:ext uri="{FF2B5EF4-FFF2-40B4-BE49-F238E27FC236}">
              <a16:creationId xmlns:a16="http://schemas.microsoft.com/office/drawing/2014/main" id="{00000000-0008-0000-0500-00001B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 macro="" textlink="">
      <xdr:nvSpPr>
        <xdr:cNvPr id="28" name="Text Box 1">
          <a:extLst>
            <a:ext uri="{FF2B5EF4-FFF2-40B4-BE49-F238E27FC236}">
              <a16:creationId xmlns:a16="http://schemas.microsoft.com/office/drawing/2014/main" id="{00000000-0008-0000-0500-00001C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 macro="" textlink="">
      <xdr:nvSpPr>
        <xdr:cNvPr id="29" name="Text Box 1">
          <a:extLst>
            <a:ext uri="{FF2B5EF4-FFF2-40B4-BE49-F238E27FC236}">
              <a16:creationId xmlns:a16="http://schemas.microsoft.com/office/drawing/2014/main" id="{00000000-0008-0000-0500-00001D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30" name="Text Box 1">
          <a:extLst>
            <a:ext uri="{FF2B5EF4-FFF2-40B4-BE49-F238E27FC236}">
              <a16:creationId xmlns:a16="http://schemas.microsoft.com/office/drawing/2014/main" id="{00000000-0008-0000-0500-00001E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31" name="Text Box 1">
          <a:extLst>
            <a:ext uri="{FF2B5EF4-FFF2-40B4-BE49-F238E27FC236}">
              <a16:creationId xmlns:a16="http://schemas.microsoft.com/office/drawing/2014/main" id="{00000000-0008-0000-0500-00001F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32" name="Text Box 1">
          <a:extLst>
            <a:ext uri="{FF2B5EF4-FFF2-40B4-BE49-F238E27FC236}">
              <a16:creationId xmlns:a16="http://schemas.microsoft.com/office/drawing/2014/main" id="{00000000-0008-0000-0500-000020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 macro="" textlink="">
      <xdr:nvSpPr>
        <xdr:cNvPr id="33" name="Text Box 1">
          <a:extLst>
            <a:ext uri="{FF2B5EF4-FFF2-40B4-BE49-F238E27FC236}">
              <a16:creationId xmlns:a16="http://schemas.microsoft.com/office/drawing/2014/main" id="{00000000-0008-0000-0500-000021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 macro="" textlink="">
      <xdr:nvSpPr>
        <xdr:cNvPr id="34" name="Text Box 1">
          <a:extLst>
            <a:ext uri="{FF2B5EF4-FFF2-40B4-BE49-F238E27FC236}">
              <a16:creationId xmlns:a16="http://schemas.microsoft.com/office/drawing/2014/main" id="{00000000-0008-0000-0500-000022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35" name="Text Box 1">
          <a:extLst>
            <a:ext uri="{FF2B5EF4-FFF2-40B4-BE49-F238E27FC236}">
              <a16:creationId xmlns:a16="http://schemas.microsoft.com/office/drawing/2014/main" id="{00000000-0008-0000-0500-000023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36" name="Text Box 1">
          <a:extLst>
            <a:ext uri="{FF2B5EF4-FFF2-40B4-BE49-F238E27FC236}">
              <a16:creationId xmlns:a16="http://schemas.microsoft.com/office/drawing/2014/main" id="{00000000-0008-0000-0500-000024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37" name="Text Box 1">
          <a:extLst>
            <a:ext uri="{FF2B5EF4-FFF2-40B4-BE49-F238E27FC236}">
              <a16:creationId xmlns:a16="http://schemas.microsoft.com/office/drawing/2014/main" id="{00000000-0008-0000-0500-000025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 macro="" textlink="">
      <xdr:nvSpPr>
        <xdr:cNvPr id="38" name="Text Box 1">
          <a:extLst>
            <a:ext uri="{FF2B5EF4-FFF2-40B4-BE49-F238E27FC236}">
              <a16:creationId xmlns:a16="http://schemas.microsoft.com/office/drawing/2014/main" id="{00000000-0008-0000-0500-000026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39" name="Text Box 1">
          <a:extLst>
            <a:ext uri="{FF2B5EF4-FFF2-40B4-BE49-F238E27FC236}">
              <a16:creationId xmlns:a16="http://schemas.microsoft.com/office/drawing/2014/main" id="{00000000-0008-0000-0500-000027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 macro="" textlink="">
      <xdr:nvSpPr>
        <xdr:cNvPr id="40" name="Text Box 1">
          <a:extLst>
            <a:ext uri="{FF2B5EF4-FFF2-40B4-BE49-F238E27FC236}">
              <a16:creationId xmlns:a16="http://schemas.microsoft.com/office/drawing/2014/main" id="{00000000-0008-0000-0500-000028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 macro="" textlink="">
      <xdr:nvSpPr>
        <xdr:cNvPr id="41" name="Text Box 1">
          <a:extLst>
            <a:ext uri="{FF2B5EF4-FFF2-40B4-BE49-F238E27FC236}">
              <a16:creationId xmlns:a16="http://schemas.microsoft.com/office/drawing/2014/main" id="{00000000-0008-0000-0500-000029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42" name="Text Box 1">
          <a:extLst>
            <a:ext uri="{FF2B5EF4-FFF2-40B4-BE49-F238E27FC236}">
              <a16:creationId xmlns:a16="http://schemas.microsoft.com/office/drawing/2014/main" id="{00000000-0008-0000-0500-00002A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43" name="Text Box 1">
          <a:extLst>
            <a:ext uri="{FF2B5EF4-FFF2-40B4-BE49-F238E27FC236}">
              <a16:creationId xmlns:a16="http://schemas.microsoft.com/office/drawing/2014/main" id="{00000000-0008-0000-0500-00002B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44" name="Text Box 1">
          <a:extLst>
            <a:ext uri="{FF2B5EF4-FFF2-40B4-BE49-F238E27FC236}">
              <a16:creationId xmlns:a16="http://schemas.microsoft.com/office/drawing/2014/main" id="{00000000-0008-0000-0500-00002C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 macro="" textlink="">
      <xdr:nvSpPr>
        <xdr:cNvPr id="45" name="Text Box 1">
          <a:extLst>
            <a:ext uri="{FF2B5EF4-FFF2-40B4-BE49-F238E27FC236}">
              <a16:creationId xmlns:a16="http://schemas.microsoft.com/office/drawing/2014/main" id="{00000000-0008-0000-0500-00002D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 macro="" textlink="">
      <xdr:nvSpPr>
        <xdr:cNvPr id="46" name="Text Box 1">
          <a:extLst>
            <a:ext uri="{FF2B5EF4-FFF2-40B4-BE49-F238E27FC236}">
              <a16:creationId xmlns:a16="http://schemas.microsoft.com/office/drawing/2014/main" id="{00000000-0008-0000-0500-00002E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47" name="Text Box 1">
          <a:extLst>
            <a:ext uri="{FF2B5EF4-FFF2-40B4-BE49-F238E27FC236}">
              <a16:creationId xmlns:a16="http://schemas.microsoft.com/office/drawing/2014/main" id="{00000000-0008-0000-0500-00002F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48" name="Text Box 1">
          <a:extLst>
            <a:ext uri="{FF2B5EF4-FFF2-40B4-BE49-F238E27FC236}">
              <a16:creationId xmlns:a16="http://schemas.microsoft.com/office/drawing/2014/main" id="{00000000-0008-0000-0500-000030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49" name="Text Box 1">
          <a:extLst>
            <a:ext uri="{FF2B5EF4-FFF2-40B4-BE49-F238E27FC236}">
              <a16:creationId xmlns:a16="http://schemas.microsoft.com/office/drawing/2014/main" id="{00000000-0008-0000-0500-000031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 macro="" textlink="">
      <xdr:nvSpPr>
        <xdr:cNvPr id="50" name="Text Box 1">
          <a:extLst>
            <a:ext uri="{FF2B5EF4-FFF2-40B4-BE49-F238E27FC236}">
              <a16:creationId xmlns:a16="http://schemas.microsoft.com/office/drawing/2014/main" id="{00000000-0008-0000-0500-000032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11</xdr:row>
          <xdr:rowOff>142875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7</xdr:row>
          <xdr:rowOff>219075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6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6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6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13</xdr:row>
          <xdr:rowOff>180975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6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11</xdr:row>
          <xdr:rowOff>19050</xdr:rowOff>
        </xdr:from>
        <xdr:to>
          <xdr:col>5</xdr:col>
          <xdr:colOff>704850</xdr:colOff>
          <xdr:row>11</xdr:row>
          <xdr:rowOff>200025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6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10</xdr:row>
          <xdr:rowOff>171450</xdr:rowOff>
        </xdr:from>
        <xdr:to>
          <xdr:col>7</xdr:col>
          <xdr:colOff>285750</xdr:colOff>
          <xdr:row>12</xdr:row>
          <xdr:rowOff>85725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6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11</xdr:row>
          <xdr:rowOff>190500</xdr:rowOff>
        </xdr:from>
        <xdr:to>
          <xdr:col>7</xdr:col>
          <xdr:colOff>285750</xdr:colOff>
          <xdr:row>13</xdr:row>
          <xdr:rowOff>76200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6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13</xdr:row>
          <xdr:rowOff>9525</xdr:rowOff>
        </xdr:from>
        <xdr:to>
          <xdr:col>5</xdr:col>
          <xdr:colOff>695325</xdr:colOff>
          <xdr:row>13</xdr:row>
          <xdr:rowOff>171450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6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361950</xdr:colOff>
          <xdr:row>12</xdr:row>
          <xdr:rowOff>209550</xdr:rowOff>
        </xdr:from>
        <xdr:to>
          <xdr:col>7</xdr:col>
          <xdr:colOff>276225</xdr:colOff>
          <xdr:row>14</xdr:row>
          <xdr:rowOff>38100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6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11</xdr:row>
          <xdr:rowOff>209550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6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12</xdr:row>
          <xdr:rowOff>180975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6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13</xdr:row>
          <xdr:rowOff>28575</xdr:rowOff>
        </xdr:from>
        <xdr:to>
          <xdr:col>9</xdr:col>
          <xdr:colOff>704850</xdr:colOff>
          <xdr:row>13</xdr:row>
          <xdr:rowOff>190500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6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57150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6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5</xdr:row>
          <xdr:rowOff>180975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6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3</xdr:row>
          <xdr:rowOff>180975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6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4</xdr:row>
          <xdr:rowOff>180975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6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8</xdr:row>
          <xdr:rowOff>180975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6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8</xdr:row>
          <xdr:rowOff>180975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6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9</xdr:row>
          <xdr:rowOff>180975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6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295275</xdr:colOff>
          <xdr:row>7</xdr:row>
          <xdr:rowOff>180975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6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7</xdr:row>
          <xdr:rowOff>180975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6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7</xdr:row>
          <xdr:rowOff>180975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6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23</xdr:row>
          <xdr:rowOff>28575</xdr:rowOff>
        </xdr:from>
        <xdr:to>
          <xdr:col>3</xdr:col>
          <xdr:colOff>609600</xdr:colOff>
          <xdr:row>23</xdr:row>
          <xdr:rowOff>200025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6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11</xdr:row>
          <xdr:rowOff>28575</xdr:rowOff>
        </xdr:from>
        <xdr:to>
          <xdr:col>9</xdr:col>
          <xdr:colOff>695325</xdr:colOff>
          <xdr:row>11</xdr:row>
          <xdr:rowOff>190500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6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12</xdr:row>
          <xdr:rowOff>28575</xdr:rowOff>
        </xdr:from>
        <xdr:to>
          <xdr:col>9</xdr:col>
          <xdr:colOff>714375</xdr:colOff>
          <xdr:row>12</xdr:row>
          <xdr:rowOff>190500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6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5</xdr:row>
          <xdr:rowOff>180975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6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4</xdr:row>
          <xdr:rowOff>180975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6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3</xdr:row>
          <xdr:rowOff>180975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6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12</xdr:row>
          <xdr:rowOff>28575</xdr:rowOff>
        </xdr:from>
        <xdr:to>
          <xdr:col>1</xdr:col>
          <xdr:colOff>838200</xdr:colOff>
          <xdr:row>13</xdr:row>
          <xdr:rowOff>47625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6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22</xdr:row>
          <xdr:rowOff>209550</xdr:rowOff>
        </xdr:from>
        <xdr:to>
          <xdr:col>2</xdr:col>
          <xdr:colOff>638175</xdr:colOff>
          <xdr:row>24</xdr:row>
          <xdr:rowOff>85725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6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12</xdr:row>
          <xdr:rowOff>133350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6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13</xdr:row>
          <xdr:rowOff>38100</xdr:rowOff>
        </xdr:from>
        <xdr:to>
          <xdr:col>2</xdr:col>
          <xdr:colOff>114300</xdr:colOff>
          <xdr:row>13</xdr:row>
          <xdr:rowOff>219075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6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11</xdr:row>
          <xdr:rowOff>47625</xdr:rowOff>
        </xdr:from>
        <xdr:to>
          <xdr:col>2</xdr:col>
          <xdr:colOff>123825</xdr:colOff>
          <xdr:row>12</xdr:row>
          <xdr:rowOff>28575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6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314325</xdr:colOff>
          <xdr:row>11</xdr:row>
          <xdr:rowOff>209550</xdr:rowOff>
        </xdr:from>
        <xdr:to>
          <xdr:col>6</xdr:col>
          <xdr:colOff>228600</xdr:colOff>
          <xdr:row>12</xdr:row>
          <xdr:rowOff>190500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6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7</xdr:row>
          <xdr:rowOff>200025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6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9</xdr:row>
          <xdr:rowOff>161925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6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>
        <a:xfrm>
          <a:off x="0" y="4175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>
        <a:xfrm>
          <a:off x="0" y="41751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>
        <a:xfrm>
          <a:off x="0" y="41751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>
        <a:xfrm>
          <a:off x="0" y="4175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>
        <a:xfrm>
          <a:off x="0" y="4175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 txBox="1">
          <a:spLocks noChangeArrowheads="1"/>
        </xdr:cNvSpPr>
      </xdr:nvSpPr>
      <xdr:spPr>
        <a:xfrm>
          <a:off x="0" y="4175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SpPr txBox="1">
          <a:spLocks noChangeArrowheads="1"/>
        </xdr:cNvSpPr>
      </xdr:nvSpPr>
      <xdr:spPr>
        <a:xfrm>
          <a:off x="0" y="41751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SpPr txBox="1">
          <a:spLocks noChangeArrowheads="1"/>
        </xdr:cNvSpPr>
      </xdr:nvSpPr>
      <xdr:spPr>
        <a:xfrm>
          <a:off x="0" y="41751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SpPr txBox="1">
          <a:spLocks noChangeArrowheads="1"/>
        </xdr:cNvSpPr>
      </xdr:nvSpPr>
      <xdr:spPr>
        <a:xfrm>
          <a:off x="0" y="4175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SpPr txBox="1">
          <a:spLocks noChangeArrowheads="1"/>
        </xdr:cNvSpPr>
      </xdr:nvSpPr>
      <xdr:spPr>
        <a:xfrm>
          <a:off x="0" y="4175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SpPr txBox="1">
          <a:spLocks noChangeArrowheads="1"/>
        </xdr:cNvSpPr>
      </xdr:nvSpPr>
      <xdr:spPr>
        <a:xfrm>
          <a:off x="0" y="4175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SpPr txBox="1">
          <a:spLocks noChangeArrowheads="1"/>
        </xdr:cNvSpPr>
      </xdr:nvSpPr>
      <xdr:spPr>
        <a:xfrm>
          <a:off x="0" y="41751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700-00000E000000}"/>
            </a:ext>
          </a:extLst>
        </xdr:cNvPr>
        <xdr:cNvSpPr txBox="1">
          <a:spLocks noChangeArrowheads="1"/>
        </xdr:cNvSpPr>
      </xdr:nvSpPr>
      <xdr:spPr>
        <a:xfrm>
          <a:off x="0" y="41751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00000000-0008-0000-0700-00000F000000}"/>
            </a:ext>
          </a:extLst>
        </xdr:cNvPr>
        <xdr:cNvSpPr txBox="1">
          <a:spLocks noChangeArrowheads="1"/>
        </xdr:cNvSpPr>
      </xdr:nvSpPr>
      <xdr:spPr>
        <a:xfrm>
          <a:off x="0" y="4441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00000000-0008-0000-0700-000010000000}"/>
            </a:ext>
          </a:extLst>
        </xdr:cNvPr>
        <xdr:cNvSpPr txBox="1">
          <a:spLocks noChangeArrowheads="1"/>
        </xdr:cNvSpPr>
      </xdr:nvSpPr>
      <xdr:spPr>
        <a:xfrm>
          <a:off x="0" y="4441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00000000-0008-0000-0700-000011000000}"/>
            </a:ext>
          </a:extLst>
        </xdr:cNvPr>
        <xdr:cNvSpPr txBox="1">
          <a:spLocks noChangeArrowheads="1"/>
        </xdr:cNvSpPr>
      </xdr:nvSpPr>
      <xdr:spPr>
        <a:xfrm>
          <a:off x="0" y="4441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00000000-0008-0000-0700-000012000000}"/>
            </a:ext>
          </a:extLst>
        </xdr:cNvPr>
        <xdr:cNvSpPr txBox="1">
          <a:spLocks noChangeArrowheads="1"/>
        </xdr:cNvSpPr>
      </xdr:nvSpPr>
      <xdr:spPr>
        <a:xfrm>
          <a:off x="0" y="4441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00000000-0008-0000-0700-000013000000}"/>
            </a:ext>
          </a:extLst>
        </xdr:cNvPr>
        <xdr:cNvSpPr txBox="1">
          <a:spLocks noChangeArrowheads="1"/>
        </xdr:cNvSpPr>
      </xdr:nvSpPr>
      <xdr:spPr>
        <a:xfrm>
          <a:off x="0" y="4441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00000000-0008-0000-0700-000014000000}"/>
            </a:ext>
          </a:extLst>
        </xdr:cNvPr>
        <xdr:cNvSpPr txBox="1">
          <a:spLocks noChangeArrowheads="1"/>
        </xdr:cNvSpPr>
      </xdr:nvSpPr>
      <xdr:spPr>
        <a:xfrm>
          <a:off x="0" y="4441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id="{00000000-0008-0000-0700-000015000000}"/>
            </a:ext>
          </a:extLst>
        </xdr:cNvPr>
        <xdr:cNvSpPr txBox="1">
          <a:spLocks noChangeArrowheads="1"/>
        </xdr:cNvSpPr>
      </xdr:nvSpPr>
      <xdr:spPr>
        <a:xfrm>
          <a:off x="0" y="4441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00000000-0008-0000-0700-000016000000}"/>
            </a:ext>
          </a:extLst>
        </xdr:cNvPr>
        <xdr:cNvSpPr txBox="1">
          <a:spLocks noChangeArrowheads="1"/>
        </xdr:cNvSpPr>
      </xdr:nvSpPr>
      <xdr:spPr>
        <a:xfrm>
          <a:off x="0" y="4441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23" name="Text Box 1">
          <a:extLst>
            <a:ext uri="{FF2B5EF4-FFF2-40B4-BE49-F238E27FC236}">
              <a16:creationId xmlns:a16="http://schemas.microsoft.com/office/drawing/2014/main" id="{00000000-0008-0000-0700-000017000000}"/>
            </a:ext>
          </a:extLst>
        </xdr:cNvPr>
        <xdr:cNvSpPr txBox="1">
          <a:spLocks noChangeArrowheads="1"/>
        </xdr:cNvSpPr>
      </xdr:nvSpPr>
      <xdr:spPr>
        <a:xfrm>
          <a:off x="0" y="4441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24" name="Text Box 1">
          <a:extLst>
            <a:ext uri="{FF2B5EF4-FFF2-40B4-BE49-F238E27FC236}">
              <a16:creationId xmlns:a16="http://schemas.microsoft.com/office/drawing/2014/main" id="{00000000-0008-0000-0700-000018000000}"/>
            </a:ext>
          </a:extLst>
        </xdr:cNvPr>
        <xdr:cNvSpPr txBox="1">
          <a:spLocks noChangeArrowheads="1"/>
        </xdr:cNvSpPr>
      </xdr:nvSpPr>
      <xdr:spPr>
        <a:xfrm>
          <a:off x="0" y="4441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25" name="Text Box 1">
          <a:extLst>
            <a:ext uri="{FF2B5EF4-FFF2-40B4-BE49-F238E27FC236}">
              <a16:creationId xmlns:a16="http://schemas.microsoft.com/office/drawing/2014/main" id="{00000000-0008-0000-0700-000019000000}"/>
            </a:ext>
          </a:extLst>
        </xdr:cNvPr>
        <xdr:cNvSpPr txBox="1">
          <a:spLocks noChangeArrowheads="1"/>
        </xdr:cNvSpPr>
      </xdr:nvSpPr>
      <xdr:spPr>
        <a:xfrm>
          <a:off x="0" y="4441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26" name="Text Box 1">
          <a:extLst>
            <a:ext uri="{FF2B5EF4-FFF2-40B4-BE49-F238E27FC236}">
              <a16:creationId xmlns:a16="http://schemas.microsoft.com/office/drawing/2014/main" id="{00000000-0008-0000-0700-00001A000000}"/>
            </a:ext>
          </a:extLst>
        </xdr:cNvPr>
        <xdr:cNvSpPr txBox="1">
          <a:spLocks noChangeArrowheads="1"/>
        </xdr:cNvSpPr>
      </xdr:nvSpPr>
      <xdr:spPr>
        <a:xfrm>
          <a:off x="0" y="4441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 macro="" textlink="">
      <xdr:nvSpPr>
        <xdr:cNvPr id="27" name="Text Box 1">
          <a:extLst>
            <a:ext uri="{FF2B5EF4-FFF2-40B4-BE49-F238E27FC236}">
              <a16:creationId xmlns:a16="http://schemas.microsoft.com/office/drawing/2014/main" id="{00000000-0008-0000-0700-00001B000000}"/>
            </a:ext>
          </a:extLst>
        </xdr:cNvPr>
        <xdr:cNvSpPr txBox="1">
          <a:spLocks noChangeArrowheads="1"/>
        </xdr:cNvSpPr>
      </xdr:nvSpPr>
      <xdr:spPr>
        <a:xfrm>
          <a:off x="0" y="4441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 macro="" textlink="">
      <xdr:nvSpPr>
        <xdr:cNvPr id="28" name="Text Box 1">
          <a:extLst>
            <a:ext uri="{FF2B5EF4-FFF2-40B4-BE49-F238E27FC236}">
              <a16:creationId xmlns:a16="http://schemas.microsoft.com/office/drawing/2014/main" id="{00000000-0008-0000-0700-00001C000000}"/>
            </a:ext>
          </a:extLst>
        </xdr:cNvPr>
        <xdr:cNvSpPr txBox="1">
          <a:spLocks noChangeArrowheads="1"/>
        </xdr:cNvSpPr>
      </xdr:nvSpPr>
      <xdr:spPr>
        <a:xfrm>
          <a:off x="0" y="4441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29" name="Text Box 1">
          <a:extLst>
            <a:ext uri="{FF2B5EF4-FFF2-40B4-BE49-F238E27FC236}">
              <a16:creationId xmlns:a16="http://schemas.microsoft.com/office/drawing/2014/main" id="{00000000-0008-0000-0700-00001D000000}"/>
            </a:ext>
          </a:extLst>
        </xdr:cNvPr>
        <xdr:cNvSpPr txBox="1">
          <a:spLocks noChangeArrowheads="1"/>
        </xdr:cNvSpPr>
      </xdr:nvSpPr>
      <xdr:spPr>
        <a:xfrm>
          <a:off x="0" y="4441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30" name="Text Box 1">
          <a:extLst>
            <a:ext uri="{FF2B5EF4-FFF2-40B4-BE49-F238E27FC236}">
              <a16:creationId xmlns:a16="http://schemas.microsoft.com/office/drawing/2014/main" id="{00000000-0008-0000-0700-00001E000000}"/>
            </a:ext>
          </a:extLst>
        </xdr:cNvPr>
        <xdr:cNvSpPr txBox="1">
          <a:spLocks noChangeArrowheads="1"/>
        </xdr:cNvSpPr>
      </xdr:nvSpPr>
      <xdr:spPr>
        <a:xfrm>
          <a:off x="0" y="4441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31" name="Text Box 1">
          <a:extLst>
            <a:ext uri="{FF2B5EF4-FFF2-40B4-BE49-F238E27FC236}">
              <a16:creationId xmlns:a16="http://schemas.microsoft.com/office/drawing/2014/main" id="{00000000-0008-0000-0700-00001F000000}"/>
            </a:ext>
          </a:extLst>
        </xdr:cNvPr>
        <xdr:cNvSpPr txBox="1">
          <a:spLocks noChangeArrowheads="1"/>
        </xdr:cNvSpPr>
      </xdr:nvSpPr>
      <xdr:spPr>
        <a:xfrm>
          <a:off x="0" y="4441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 macro="" textlink="">
      <xdr:nvSpPr>
        <xdr:cNvPr id="32" name="Text Box 1">
          <a:extLst>
            <a:ext uri="{FF2B5EF4-FFF2-40B4-BE49-F238E27FC236}">
              <a16:creationId xmlns:a16="http://schemas.microsoft.com/office/drawing/2014/main" id="{00000000-0008-0000-0700-000020000000}"/>
            </a:ext>
          </a:extLst>
        </xdr:cNvPr>
        <xdr:cNvSpPr txBox="1">
          <a:spLocks noChangeArrowheads="1"/>
        </xdr:cNvSpPr>
      </xdr:nvSpPr>
      <xdr:spPr>
        <a:xfrm>
          <a:off x="0" y="4441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 macro="" textlink="">
      <xdr:nvSpPr>
        <xdr:cNvPr id="33" name="Text Box 1">
          <a:extLst>
            <a:ext uri="{FF2B5EF4-FFF2-40B4-BE49-F238E27FC236}">
              <a16:creationId xmlns:a16="http://schemas.microsoft.com/office/drawing/2014/main" id="{00000000-0008-0000-0700-000021000000}"/>
            </a:ext>
          </a:extLst>
        </xdr:cNvPr>
        <xdr:cNvSpPr txBox="1">
          <a:spLocks noChangeArrowheads="1"/>
        </xdr:cNvSpPr>
      </xdr:nvSpPr>
      <xdr:spPr>
        <a:xfrm>
          <a:off x="0" y="4441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34" name="Text Box 1">
          <a:extLst>
            <a:ext uri="{FF2B5EF4-FFF2-40B4-BE49-F238E27FC236}">
              <a16:creationId xmlns:a16="http://schemas.microsoft.com/office/drawing/2014/main" id="{00000000-0008-0000-0700-000022000000}"/>
            </a:ext>
          </a:extLst>
        </xdr:cNvPr>
        <xdr:cNvSpPr txBox="1">
          <a:spLocks noChangeArrowheads="1"/>
        </xdr:cNvSpPr>
      </xdr:nvSpPr>
      <xdr:spPr>
        <a:xfrm>
          <a:off x="0" y="4441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35" name="Text Box 1">
          <a:extLst>
            <a:ext uri="{FF2B5EF4-FFF2-40B4-BE49-F238E27FC236}">
              <a16:creationId xmlns:a16="http://schemas.microsoft.com/office/drawing/2014/main" id="{00000000-0008-0000-0700-000023000000}"/>
            </a:ext>
          </a:extLst>
        </xdr:cNvPr>
        <xdr:cNvSpPr txBox="1">
          <a:spLocks noChangeArrowheads="1"/>
        </xdr:cNvSpPr>
      </xdr:nvSpPr>
      <xdr:spPr>
        <a:xfrm>
          <a:off x="0" y="4441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36" name="Text Box 1">
          <a:extLst>
            <a:ext uri="{FF2B5EF4-FFF2-40B4-BE49-F238E27FC236}">
              <a16:creationId xmlns:a16="http://schemas.microsoft.com/office/drawing/2014/main" id="{00000000-0008-0000-0700-000024000000}"/>
            </a:ext>
          </a:extLst>
        </xdr:cNvPr>
        <xdr:cNvSpPr txBox="1">
          <a:spLocks noChangeArrowheads="1"/>
        </xdr:cNvSpPr>
      </xdr:nvSpPr>
      <xdr:spPr>
        <a:xfrm>
          <a:off x="0" y="4441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37" name="Text Box 1">
          <a:extLst>
            <a:ext uri="{FF2B5EF4-FFF2-40B4-BE49-F238E27FC236}">
              <a16:creationId xmlns:a16="http://schemas.microsoft.com/office/drawing/2014/main" id="{00000000-0008-0000-0700-000025000000}"/>
            </a:ext>
          </a:extLst>
        </xdr:cNvPr>
        <xdr:cNvSpPr txBox="1">
          <a:spLocks noChangeArrowheads="1"/>
        </xdr:cNvSpPr>
      </xdr:nvSpPr>
      <xdr:spPr>
        <a:xfrm>
          <a:off x="0" y="4441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 macro="" textlink="">
      <xdr:nvSpPr>
        <xdr:cNvPr id="38" name="Text Box 1">
          <a:extLst>
            <a:ext uri="{FF2B5EF4-FFF2-40B4-BE49-F238E27FC236}">
              <a16:creationId xmlns:a16="http://schemas.microsoft.com/office/drawing/2014/main" id="{00000000-0008-0000-0700-000026000000}"/>
            </a:ext>
          </a:extLst>
        </xdr:cNvPr>
        <xdr:cNvSpPr txBox="1">
          <a:spLocks noChangeArrowheads="1"/>
        </xdr:cNvSpPr>
      </xdr:nvSpPr>
      <xdr:spPr>
        <a:xfrm>
          <a:off x="0" y="4441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 macro="" textlink="">
      <xdr:nvSpPr>
        <xdr:cNvPr id="39" name="Text Box 1">
          <a:extLst>
            <a:ext uri="{FF2B5EF4-FFF2-40B4-BE49-F238E27FC236}">
              <a16:creationId xmlns:a16="http://schemas.microsoft.com/office/drawing/2014/main" id="{00000000-0008-0000-0700-000027000000}"/>
            </a:ext>
          </a:extLst>
        </xdr:cNvPr>
        <xdr:cNvSpPr txBox="1">
          <a:spLocks noChangeArrowheads="1"/>
        </xdr:cNvSpPr>
      </xdr:nvSpPr>
      <xdr:spPr>
        <a:xfrm>
          <a:off x="0" y="4441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40" name="Text Box 1">
          <a:extLst>
            <a:ext uri="{FF2B5EF4-FFF2-40B4-BE49-F238E27FC236}">
              <a16:creationId xmlns:a16="http://schemas.microsoft.com/office/drawing/2014/main" id="{00000000-0008-0000-0700-000028000000}"/>
            </a:ext>
          </a:extLst>
        </xdr:cNvPr>
        <xdr:cNvSpPr txBox="1">
          <a:spLocks noChangeArrowheads="1"/>
        </xdr:cNvSpPr>
      </xdr:nvSpPr>
      <xdr:spPr>
        <a:xfrm>
          <a:off x="0" y="4441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41" name="Text Box 1">
          <a:extLst>
            <a:ext uri="{FF2B5EF4-FFF2-40B4-BE49-F238E27FC236}">
              <a16:creationId xmlns:a16="http://schemas.microsoft.com/office/drawing/2014/main" id="{00000000-0008-0000-0700-000029000000}"/>
            </a:ext>
          </a:extLst>
        </xdr:cNvPr>
        <xdr:cNvSpPr txBox="1">
          <a:spLocks noChangeArrowheads="1"/>
        </xdr:cNvSpPr>
      </xdr:nvSpPr>
      <xdr:spPr>
        <a:xfrm>
          <a:off x="0" y="4441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42" name="Text Box 1">
          <a:extLst>
            <a:ext uri="{FF2B5EF4-FFF2-40B4-BE49-F238E27FC236}">
              <a16:creationId xmlns:a16="http://schemas.microsoft.com/office/drawing/2014/main" id="{00000000-0008-0000-0700-00002A000000}"/>
            </a:ext>
          </a:extLst>
        </xdr:cNvPr>
        <xdr:cNvSpPr txBox="1">
          <a:spLocks noChangeArrowheads="1"/>
        </xdr:cNvSpPr>
      </xdr:nvSpPr>
      <xdr:spPr>
        <a:xfrm>
          <a:off x="0" y="4441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 macro="" textlink="">
      <xdr:nvSpPr>
        <xdr:cNvPr id="43" name="Text Box 1">
          <a:extLst>
            <a:ext uri="{FF2B5EF4-FFF2-40B4-BE49-F238E27FC236}">
              <a16:creationId xmlns:a16="http://schemas.microsoft.com/office/drawing/2014/main" id="{00000000-0008-0000-0700-00002B000000}"/>
            </a:ext>
          </a:extLst>
        </xdr:cNvPr>
        <xdr:cNvSpPr txBox="1">
          <a:spLocks noChangeArrowheads="1"/>
        </xdr:cNvSpPr>
      </xdr:nvSpPr>
      <xdr:spPr>
        <a:xfrm>
          <a:off x="0" y="4441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 macro="" textlink="">
      <xdr:nvSpPr>
        <xdr:cNvPr id="44" name="Text Box 1">
          <a:extLst>
            <a:ext uri="{FF2B5EF4-FFF2-40B4-BE49-F238E27FC236}">
              <a16:creationId xmlns:a16="http://schemas.microsoft.com/office/drawing/2014/main" id="{00000000-0008-0000-0700-00002C000000}"/>
            </a:ext>
          </a:extLst>
        </xdr:cNvPr>
        <xdr:cNvSpPr txBox="1">
          <a:spLocks noChangeArrowheads="1"/>
        </xdr:cNvSpPr>
      </xdr:nvSpPr>
      <xdr:spPr>
        <a:xfrm>
          <a:off x="0" y="4441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45" name="Text Box 1">
          <a:extLst>
            <a:ext uri="{FF2B5EF4-FFF2-40B4-BE49-F238E27FC236}">
              <a16:creationId xmlns:a16="http://schemas.microsoft.com/office/drawing/2014/main" id="{00000000-0008-0000-0700-00002D000000}"/>
            </a:ext>
          </a:extLst>
        </xdr:cNvPr>
        <xdr:cNvSpPr txBox="1">
          <a:spLocks noChangeArrowheads="1"/>
        </xdr:cNvSpPr>
      </xdr:nvSpPr>
      <xdr:spPr>
        <a:xfrm>
          <a:off x="0" y="4441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46" name="Text Box 1">
          <a:extLst>
            <a:ext uri="{FF2B5EF4-FFF2-40B4-BE49-F238E27FC236}">
              <a16:creationId xmlns:a16="http://schemas.microsoft.com/office/drawing/2014/main" id="{00000000-0008-0000-0700-00002E000000}"/>
            </a:ext>
          </a:extLst>
        </xdr:cNvPr>
        <xdr:cNvSpPr txBox="1">
          <a:spLocks noChangeArrowheads="1"/>
        </xdr:cNvSpPr>
      </xdr:nvSpPr>
      <xdr:spPr>
        <a:xfrm>
          <a:off x="0" y="4441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47" name="Text Box 1">
          <a:extLst>
            <a:ext uri="{FF2B5EF4-FFF2-40B4-BE49-F238E27FC236}">
              <a16:creationId xmlns:a16="http://schemas.microsoft.com/office/drawing/2014/main" id="{00000000-0008-0000-0700-00002F000000}"/>
            </a:ext>
          </a:extLst>
        </xdr:cNvPr>
        <xdr:cNvSpPr txBox="1">
          <a:spLocks noChangeArrowheads="1"/>
        </xdr:cNvSpPr>
      </xdr:nvSpPr>
      <xdr:spPr>
        <a:xfrm>
          <a:off x="0" y="4441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baodihui/LOCALS~1/Temp/notesE8DBF2/&#27169;&#26495;/&#29289;&#26009;&#35828;&#26126;&#27169;&#26495;V2.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5506;&#36335;&#32773;\&#25506;&#36335;&#32773;&#25104;&#20154;&#35013;\&#22823;&#36135;&#21046;&#21333;\TAJJ80646&#22278;&#39046;T&#24676;3-3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4FW\&#25289;&#38142;BOM&#21333;\&#33258;&#37319;&#25289;&#38142;&#25968;&#25454;&#27719;&#24635;1227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dministrator\&#26700;&#38754;\&#25289;&#38142;BOM&#21333;\&#29579;&#28070;&#23439;&#25289;&#38142;BOM&#21333;14FW-12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物料说明"/>
      <sheetName val="大类名称"/>
      <sheetName val="小类名称"/>
      <sheetName val="针织面料"/>
      <sheetName val="梭织面料"/>
      <sheetName val="里料"/>
      <sheetName val="辅料"/>
      <sheetName val="绣花"/>
      <sheetName val="洗水"/>
      <sheetName val="执行标准2007-04-02"/>
      <sheetName val="颜色色号2007-04-02"/>
      <sheetName val="单位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3-15"/>
      <sheetName val="规格表3-25"/>
      <sheetName val="头版批版报告3-26"/>
      <sheetName val="跳码样批版报告3-31"/>
      <sheetName val="物料单3-24"/>
      <sheetName val="核价单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  <sheetName val="14FW全品牌拉链信息汇总表"/>
      <sheetName val="拉链属性"/>
      <sheetName val="设计号与款号对照表"/>
      <sheetName val="探路者颜色-YKK色号对照表"/>
      <sheetName val="14SSSKU颜色代码对照表"/>
      <sheetName val="拉链供应商分配表"/>
      <sheetName val="Sheet3"/>
      <sheetName val="覆盖率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模板"/>
      <sheetName val="拉链属性"/>
      <sheetName val="设计号与款号对照表"/>
      <sheetName val="探路者颜色-YKK色号对照表"/>
      <sheetName val="14SSSKU颜色代码对照表"/>
      <sheetName val="拉链供应商分配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4.xml"/><Relationship Id="rId18" Type="http://schemas.openxmlformats.org/officeDocument/2006/relationships/ctrlProp" Target="../ctrlProps/ctrlProp79.xml"/><Relationship Id="rId26" Type="http://schemas.openxmlformats.org/officeDocument/2006/relationships/ctrlProp" Target="../ctrlProps/ctrlProp87.xml"/><Relationship Id="rId39" Type="http://schemas.openxmlformats.org/officeDocument/2006/relationships/ctrlProp" Target="../ctrlProps/ctrlProp100.xml"/><Relationship Id="rId21" Type="http://schemas.openxmlformats.org/officeDocument/2006/relationships/ctrlProp" Target="../ctrlProps/ctrlProp82.xml"/><Relationship Id="rId34" Type="http://schemas.openxmlformats.org/officeDocument/2006/relationships/ctrlProp" Target="../ctrlProps/ctrlProp95.xml"/><Relationship Id="rId7" Type="http://schemas.openxmlformats.org/officeDocument/2006/relationships/ctrlProp" Target="../ctrlProps/ctrlProp68.xml"/><Relationship Id="rId12" Type="http://schemas.openxmlformats.org/officeDocument/2006/relationships/ctrlProp" Target="../ctrlProps/ctrlProp73.xml"/><Relationship Id="rId17" Type="http://schemas.openxmlformats.org/officeDocument/2006/relationships/ctrlProp" Target="../ctrlProps/ctrlProp78.xml"/><Relationship Id="rId25" Type="http://schemas.openxmlformats.org/officeDocument/2006/relationships/ctrlProp" Target="../ctrlProps/ctrlProp86.xml"/><Relationship Id="rId33" Type="http://schemas.openxmlformats.org/officeDocument/2006/relationships/ctrlProp" Target="../ctrlProps/ctrlProp94.xml"/><Relationship Id="rId38" Type="http://schemas.openxmlformats.org/officeDocument/2006/relationships/ctrlProp" Target="../ctrlProps/ctrlProp99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77.xml"/><Relationship Id="rId20" Type="http://schemas.openxmlformats.org/officeDocument/2006/relationships/ctrlProp" Target="../ctrlProps/ctrlProp81.xml"/><Relationship Id="rId29" Type="http://schemas.openxmlformats.org/officeDocument/2006/relationships/ctrlProp" Target="../ctrlProps/ctrlProp90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67.xml"/><Relationship Id="rId11" Type="http://schemas.openxmlformats.org/officeDocument/2006/relationships/ctrlProp" Target="../ctrlProps/ctrlProp72.xml"/><Relationship Id="rId24" Type="http://schemas.openxmlformats.org/officeDocument/2006/relationships/ctrlProp" Target="../ctrlProps/ctrlProp85.xml"/><Relationship Id="rId32" Type="http://schemas.openxmlformats.org/officeDocument/2006/relationships/ctrlProp" Target="../ctrlProps/ctrlProp93.xml"/><Relationship Id="rId37" Type="http://schemas.openxmlformats.org/officeDocument/2006/relationships/ctrlProp" Target="../ctrlProps/ctrlProp98.xml"/><Relationship Id="rId40" Type="http://schemas.openxmlformats.org/officeDocument/2006/relationships/ctrlProp" Target="../ctrlProps/ctrlProp101.xml"/><Relationship Id="rId5" Type="http://schemas.openxmlformats.org/officeDocument/2006/relationships/ctrlProp" Target="../ctrlProps/ctrlProp66.xml"/><Relationship Id="rId15" Type="http://schemas.openxmlformats.org/officeDocument/2006/relationships/ctrlProp" Target="../ctrlProps/ctrlProp76.xml"/><Relationship Id="rId23" Type="http://schemas.openxmlformats.org/officeDocument/2006/relationships/ctrlProp" Target="../ctrlProps/ctrlProp84.xml"/><Relationship Id="rId28" Type="http://schemas.openxmlformats.org/officeDocument/2006/relationships/ctrlProp" Target="../ctrlProps/ctrlProp89.xml"/><Relationship Id="rId36" Type="http://schemas.openxmlformats.org/officeDocument/2006/relationships/ctrlProp" Target="../ctrlProps/ctrlProp97.xml"/><Relationship Id="rId10" Type="http://schemas.openxmlformats.org/officeDocument/2006/relationships/ctrlProp" Target="../ctrlProps/ctrlProp71.xml"/><Relationship Id="rId19" Type="http://schemas.openxmlformats.org/officeDocument/2006/relationships/ctrlProp" Target="../ctrlProps/ctrlProp80.xml"/><Relationship Id="rId31" Type="http://schemas.openxmlformats.org/officeDocument/2006/relationships/ctrlProp" Target="../ctrlProps/ctrlProp92.xml"/><Relationship Id="rId4" Type="http://schemas.openxmlformats.org/officeDocument/2006/relationships/ctrlProp" Target="../ctrlProps/ctrlProp65.xml"/><Relationship Id="rId9" Type="http://schemas.openxmlformats.org/officeDocument/2006/relationships/ctrlProp" Target="../ctrlProps/ctrlProp70.xml"/><Relationship Id="rId14" Type="http://schemas.openxmlformats.org/officeDocument/2006/relationships/ctrlProp" Target="../ctrlProps/ctrlProp75.xml"/><Relationship Id="rId22" Type="http://schemas.openxmlformats.org/officeDocument/2006/relationships/ctrlProp" Target="../ctrlProps/ctrlProp83.xml"/><Relationship Id="rId27" Type="http://schemas.openxmlformats.org/officeDocument/2006/relationships/ctrlProp" Target="../ctrlProps/ctrlProp88.xml"/><Relationship Id="rId30" Type="http://schemas.openxmlformats.org/officeDocument/2006/relationships/ctrlProp" Target="../ctrlProps/ctrlProp91.xml"/><Relationship Id="rId35" Type="http://schemas.openxmlformats.org/officeDocument/2006/relationships/ctrlProp" Target="../ctrlProps/ctrlProp96.xml"/><Relationship Id="rId8" Type="http://schemas.openxmlformats.org/officeDocument/2006/relationships/ctrlProp" Target="../ctrlProps/ctrlProp69.xml"/><Relationship Id="rId3" Type="http://schemas.openxmlformats.org/officeDocument/2006/relationships/vmlDrawing" Target="../drawings/vmlDrawing2.v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workbookViewId="0">
      <selection activeCell="D27" sqref="D27"/>
    </sheetView>
  </sheetViews>
  <sheetFormatPr defaultColWidth="11" defaultRowHeight="14.25"/>
  <cols>
    <col min="1" max="1" width="5.5" customWidth="1"/>
    <col min="2" max="2" width="96.375" style="263" customWidth="1"/>
    <col min="3" max="3" width="10.125" customWidth="1"/>
  </cols>
  <sheetData>
    <row r="1" spans="1:2" ht="21" customHeight="1">
      <c r="A1" s="264"/>
      <c r="B1" s="265" t="s">
        <v>0</v>
      </c>
    </row>
    <row r="2" spans="1:2">
      <c r="A2" s="6">
        <v>1</v>
      </c>
      <c r="B2" s="266" t="s">
        <v>1</v>
      </c>
    </row>
    <row r="3" spans="1:2">
      <c r="A3" s="6">
        <v>2</v>
      </c>
      <c r="B3" s="266" t="s">
        <v>2</v>
      </c>
    </row>
    <row r="4" spans="1:2">
      <c r="A4" s="6">
        <v>3</v>
      </c>
      <c r="B4" s="266" t="s">
        <v>3</v>
      </c>
    </row>
    <row r="5" spans="1:2">
      <c r="A5" s="6">
        <v>4</v>
      </c>
      <c r="B5" s="266" t="s">
        <v>4</v>
      </c>
    </row>
    <row r="6" spans="1:2">
      <c r="A6" s="6">
        <v>5</v>
      </c>
      <c r="B6" s="266" t="s">
        <v>5</v>
      </c>
    </row>
    <row r="7" spans="1:2">
      <c r="A7" s="6">
        <v>6</v>
      </c>
      <c r="B7" s="266" t="s">
        <v>6</v>
      </c>
    </row>
    <row r="8" spans="1:2" s="262" customFormat="1" ht="15" customHeight="1">
      <c r="A8" s="267">
        <v>7</v>
      </c>
      <c r="B8" s="268" t="s">
        <v>7</v>
      </c>
    </row>
    <row r="9" spans="1:2" ht="18.95" customHeight="1">
      <c r="A9" s="264"/>
      <c r="B9" s="269" t="s">
        <v>8</v>
      </c>
    </row>
    <row r="10" spans="1:2" ht="15.95" customHeight="1">
      <c r="A10" s="6">
        <v>1</v>
      </c>
      <c r="B10" s="270" t="s">
        <v>9</v>
      </c>
    </row>
    <row r="11" spans="1:2">
      <c r="A11" s="6">
        <v>2</v>
      </c>
      <c r="B11" s="266" t="s">
        <v>10</v>
      </c>
    </row>
    <row r="12" spans="1:2">
      <c r="A12" s="6">
        <v>3</v>
      </c>
      <c r="B12" s="268" t="s">
        <v>11</v>
      </c>
    </row>
    <row r="13" spans="1:2">
      <c r="A13" s="6">
        <v>4</v>
      </c>
      <c r="B13" s="266" t="s">
        <v>12</v>
      </c>
    </row>
    <row r="14" spans="1:2">
      <c r="A14" s="6">
        <v>5</v>
      </c>
      <c r="B14" s="266" t="s">
        <v>13</v>
      </c>
    </row>
    <row r="15" spans="1:2">
      <c r="A15" s="6">
        <v>6</v>
      </c>
      <c r="B15" s="266" t="s">
        <v>14</v>
      </c>
    </row>
    <row r="16" spans="1:2">
      <c r="A16" s="6">
        <v>7</v>
      </c>
      <c r="B16" s="266" t="s">
        <v>15</v>
      </c>
    </row>
    <row r="17" spans="1:2">
      <c r="A17" s="6">
        <v>8</v>
      </c>
      <c r="B17" s="266" t="s">
        <v>16</v>
      </c>
    </row>
    <row r="18" spans="1:2">
      <c r="A18" s="6">
        <v>9</v>
      </c>
      <c r="B18" s="266" t="s">
        <v>17</v>
      </c>
    </row>
    <row r="19" spans="1:2">
      <c r="A19" s="6"/>
      <c r="B19" s="266"/>
    </row>
    <row r="20" spans="1:2" ht="20.25">
      <c r="A20" s="264"/>
      <c r="B20" s="265" t="s">
        <v>18</v>
      </c>
    </row>
    <row r="21" spans="1:2">
      <c r="A21" s="6">
        <v>1</v>
      </c>
      <c r="B21" s="266" t="s">
        <v>19</v>
      </c>
    </row>
    <row r="22" spans="1:2">
      <c r="A22" s="6">
        <v>2</v>
      </c>
      <c r="B22" s="266" t="s">
        <v>20</v>
      </c>
    </row>
    <row r="23" spans="1:2">
      <c r="A23" s="6">
        <v>3</v>
      </c>
      <c r="B23" s="266" t="s">
        <v>21</v>
      </c>
    </row>
    <row r="24" spans="1:2">
      <c r="A24" s="6">
        <v>4</v>
      </c>
      <c r="B24" s="266" t="s">
        <v>22</v>
      </c>
    </row>
    <row r="25" spans="1:2">
      <c r="A25" s="6">
        <v>5</v>
      </c>
      <c r="B25" s="266" t="s">
        <v>23</v>
      </c>
    </row>
    <row r="26" spans="1:2">
      <c r="A26" s="6">
        <v>6</v>
      </c>
      <c r="B26" s="266" t="s">
        <v>24</v>
      </c>
    </row>
    <row r="27" spans="1:2">
      <c r="A27" s="6">
        <v>7</v>
      </c>
      <c r="B27" s="266" t="s">
        <v>25</v>
      </c>
    </row>
    <row r="28" spans="1:2">
      <c r="A28" s="6"/>
      <c r="B28" s="266"/>
    </row>
    <row r="29" spans="1:2" ht="20.25">
      <c r="A29" s="264"/>
      <c r="B29" s="265" t="s">
        <v>26</v>
      </c>
    </row>
    <row r="30" spans="1:2">
      <c r="A30" s="6">
        <v>1</v>
      </c>
      <c r="B30" s="266" t="s">
        <v>27</v>
      </c>
    </row>
    <row r="31" spans="1:2">
      <c r="A31" s="6">
        <v>2</v>
      </c>
      <c r="B31" s="266" t="s">
        <v>28</v>
      </c>
    </row>
    <row r="32" spans="1:2">
      <c r="A32" s="6">
        <v>3</v>
      </c>
      <c r="B32" s="266" t="s">
        <v>29</v>
      </c>
    </row>
    <row r="33" spans="1:2" ht="28.5">
      <c r="A33" s="6">
        <v>4</v>
      </c>
      <c r="B33" s="266" t="s">
        <v>30</v>
      </c>
    </row>
    <row r="34" spans="1:2">
      <c r="A34" s="6">
        <v>5</v>
      </c>
      <c r="B34" s="266" t="s">
        <v>31</v>
      </c>
    </row>
    <row r="35" spans="1:2">
      <c r="A35" s="6">
        <v>6</v>
      </c>
      <c r="B35" s="266" t="s">
        <v>32</v>
      </c>
    </row>
    <row r="36" spans="1:2">
      <c r="A36" s="6">
        <v>7</v>
      </c>
      <c r="B36" s="266" t="s">
        <v>33</v>
      </c>
    </row>
    <row r="37" spans="1:2">
      <c r="A37" s="6"/>
      <c r="B37" s="266"/>
    </row>
    <row r="39" spans="1:2">
      <c r="A39" s="271" t="s">
        <v>34</v>
      </c>
      <c r="B39" s="272"/>
    </row>
  </sheetData>
  <phoneticPr fontId="62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3"/>
  <sheetViews>
    <sheetView zoomScale="125" zoomScaleNormal="125" workbookViewId="0">
      <selection activeCell="F4" sqref="F4"/>
    </sheetView>
  </sheetViews>
  <sheetFormatPr defaultColWidth="9" defaultRowHeight="14.25"/>
  <cols>
    <col min="1" max="1" width="5.125" customWidth="1"/>
    <col min="2" max="2" width="8.875" customWidth="1"/>
    <col min="3" max="3" width="12.125" customWidth="1"/>
    <col min="4" max="4" width="12.875" customWidth="1"/>
    <col min="5" max="5" width="12.125" customWidth="1"/>
    <col min="6" max="6" width="19.875" customWidth="1"/>
    <col min="7" max="10" width="10" customWidth="1"/>
    <col min="11" max="11" width="9.125" customWidth="1"/>
    <col min="12" max="13" width="10.625" customWidth="1"/>
  </cols>
  <sheetData>
    <row r="1" spans="1:13" ht="29.25">
      <c r="A1" s="459" t="s">
        <v>296</v>
      </c>
      <c r="B1" s="459"/>
      <c r="C1" s="459"/>
      <c r="D1" s="459"/>
      <c r="E1" s="459"/>
      <c r="F1" s="459"/>
      <c r="G1" s="459"/>
      <c r="H1" s="459"/>
      <c r="I1" s="459"/>
      <c r="J1" s="459"/>
      <c r="K1" s="459"/>
      <c r="L1" s="459"/>
      <c r="M1" s="459"/>
    </row>
    <row r="2" spans="1:13" s="1" customFormat="1" ht="16.5">
      <c r="A2" s="466" t="s">
        <v>273</v>
      </c>
      <c r="B2" s="467" t="s">
        <v>278</v>
      </c>
      <c r="C2" s="467" t="s">
        <v>274</v>
      </c>
      <c r="D2" s="467" t="s">
        <v>275</v>
      </c>
      <c r="E2" s="467" t="s">
        <v>276</v>
      </c>
      <c r="F2" s="467" t="s">
        <v>277</v>
      </c>
      <c r="G2" s="466" t="s">
        <v>297</v>
      </c>
      <c r="H2" s="466"/>
      <c r="I2" s="466" t="s">
        <v>298</v>
      </c>
      <c r="J2" s="466"/>
      <c r="K2" s="476" t="s">
        <v>299</v>
      </c>
      <c r="L2" s="478" t="s">
        <v>300</v>
      </c>
      <c r="M2" s="480" t="s">
        <v>301</v>
      </c>
    </row>
    <row r="3" spans="1:13" s="1" customFormat="1" ht="16.5">
      <c r="A3" s="466"/>
      <c r="B3" s="468"/>
      <c r="C3" s="468"/>
      <c r="D3" s="468"/>
      <c r="E3" s="468"/>
      <c r="F3" s="468"/>
      <c r="G3" s="3" t="s">
        <v>302</v>
      </c>
      <c r="H3" s="3" t="s">
        <v>303</v>
      </c>
      <c r="I3" s="3" t="s">
        <v>302</v>
      </c>
      <c r="J3" s="3" t="s">
        <v>303</v>
      </c>
      <c r="K3" s="477"/>
      <c r="L3" s="479"/>
      <c r="M3" s="481"/>
    </row>
    <row r="4" spans="1:13" ht="21.95" customHeight="1">
      <c r="A4" s="44">
        <v>1</v>
      </c>
      <c r="B4" s="28" t="s">
        <v>292</v>
      </c>
      <c r="C4" s="28" t="s">
        <v>288</v>
      </c>
      <c r="D4" s="28" t="s">
        <v>289</v>
      </c>
      <c r="E4" s="28" t="s">
        <v>290</v>
      </c>
      <c r="F4" s="45" t="s">
        <v>291</v>
      </c>
      <c r="G4" s="46">
        <v>-5.0000000000000001E-3</v>
      </c>
      <c r="H4" s="47">
        <v>0</v>
      </c>
      <c r="I4" s="46">
        <v>-5.0000000000000001E-3</v>
      </c>
      <c r="J4" s="47">
        <v>0</v>
      </c>
      <c r="K4" s="49"/>
      <c r="L4" s="5"/>
      <c r="M4" s="5"/>
    </row>
    <row r="5" spans="1:13" ht="21.95" customHeight="1">
      <c r="A5" s="44"/>
      <c r="B5" s="28"/>
      <c r="C5" s="15"/>
      <c r="D5" s="14"/>
      <c r="E5" s="16"/>
      <c r="F5" s="17"/>
      <c r="G5" s="48"/>
      <c r="H5" s="48"/>
      <c r="I5" s="51"/>
      <c r="J5" s="51"/>
      <c r="K5" s="49"/>
      <c r="L5" s="5"/>
      <c r="M5" s="5"/>
    </row>
    <row r="6" spans="1:13" ht="21.95" customHeight="1">
      <c r="A6" s="44"/>
      <c r="B6" s="28"/>
      <c r="C6" s="14"/>
      <c r="D6" s="14"/>
      <c r="E6" s="14"/>
      <c r="F6" s="17"/>
      <c r="G6" s="49"/>
      <c r="H6" s="50"/>
      <c r="I6" s="50"/>
      <c r="J6" s="50"/>
      <c r="K6" s="49"/>
      <c r="L6" s="5"/>
      <c r="M6" s="5"/>
    </row>
    <row r="7" spans="1:13" ht="21.95" customHeight="1">
      <c r="A7" s="44"/>
      <c r="B7" s="28"/>
      <c r="C7" s="14"/>
      <c r="D7" s="14"/>
      <c r="E7" s="14"/>
      <c r="F7" s="17"/>
      <c r="G7" s="49"/>
      <c r="H7" s="50"/>
      <c r="I7" s="50"/>
      <c r="J7" s="50"/>
      <c r="K7" s="49"/>
      <c r="L7" s="5"/>
      <c r="M7" s="5"/>
    </row>
    <row r="8" spans="1:13" ht="21.95" customHeight="1">
      <c r="A8" s="44"/>
      <c r="B8" s="28"/>
      <c r="C8" s="14"/>
      <c r="D8" s="14"/>
      <c r="E8" s="14"/>
      <c r="F8" s="17"/>
      <c r="G8" s="49"/>
      <c r="H8" s="50"/>
      <c r="I8" s="50"/>
      <c r="J8" s="50"/>
      <c r="K8" s="49"/>
      <c r="L8" s="6"/>
      <c r="M8" s="6"/>
    </row>
    <row r="9" spans="1:13" ht="21.95" customHeight="1">
      <c r="A9" s="44"/>
      <c r="B9" s="28"/>
      <c r="C9" s="14"/>
      <c r="D9" s="14"/>
      <c r="E9" s="14"/>
      <c r="F9" s="17"/>
      <c r="G9" s="49"/>
      <c r="H9" s="50"/>
      <c r="I9" s="50"/>
      <c r="J9" s="50"/>
      <c r="K9" s="49"/>
      <c r="L9" s="6"/>
      <c r="M9" s="6"/>
    </row>
    <row r="10" spans="1:13" ht="21.95" customHeight="1">
      <c r="A10" s="44"/>
      <c r="B10" s="28"/>
      <c r="C10" s="14"/>
      <c r="D10" s="14"/>
      <c r="E10" s="14"/>
      <c r="F10" s="17"/>
      <c r="G10" s="49"/>
      <c r="H10" s="50"/>
      <c r="I10" s="50"/>
      <c r="J10" s="50"/>
      <c r="K10" s="49"/>
      <c r="L10" s="6"/>
      <c r="M10" s="6"/>
    </row>
    <row r="11" spans="1:13" ht="21.95" customHeight="1">
      <c r="A11" s="44"/>
      <c r="B11" s="28"/>
      <c r="C11" s="14"/>
      <c r="D11" s="14"/>
      <c r="E11" s="14"/>
      <c r="F11" s="17"/>
      <c r="G11" s="49"/>
      <c r="H11" s="50"/>
      <c r="I11" s="50"/>
      <c r="J11" s="50"/>
      <c r="K11" s="49"/>
      <c r="L11" s="6"/>
      <c r="M11" s="6"/>
    </row>
    <row r="12" spans="1:13" s="2" customFormat="1" ht="18.75">
      <c r="A12" s="8" t="s">
        <v>293</v>
      </c>
      <c r="B12" s="9"/>
      <c r="C12" s="9"/>
      <c r="D12" s="14"/>
      <c r="E12" s="10"/>
      <c r="F12" s="17"/>
      <c r="G12" s="20"/>
      <c r="H12" s="460" t="s">
        <v>294</v>
      </c>
      <c r="I12" s="461"/>
      <c r="J12" s="461"/>
      <c r="K12" s="462"/>
      <c r="L12" s="471"/>
      <c r="M12" s="472"/>
    </row>
    <row r="13" spans="1:13" ht="84" customHeight="1">
      <c r="A13" s="473" t="s">
        <v>304</v>
      </c>
      <c r="B13" s="474"/>
      <c r="C13" s="474"/>
      <c r="D13" s="474"/>
      <c r="E13" s="474"/>
      <c r="F13" s="474"/>
      <c r="G13" s="474"/>
      <c r="H13" s="474"/>
      <c r="I13" s="474"/>
      <c r="J13" s="474"/>
      <c r="K13" s="474"/>
      <c r="L13" s="474"/>
      <c r="M13" s="475"/>
    </row>
  </sheetData>
  <mergeCells count="15"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H12:K12"/>
    <mergeCell ref="L12:M12"/>
  </mergeCells>
  <phoneticPr fontId="62" type="noConversion"/>
  <dataValidations count="1">
    <dataValidation type="list" allowBlank="1" showInputMessage="1" showErrorMessage="1" sqref="M1:M1048576" xr:uid="{00000000-0002-0000-09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8"/>
  <sheetViews>
    <sheetView workbookViewId="0">
      <selection activeCell="I11" sqref="I11"/>
    </sheetView>
  </sheetViews>
  <sheetFormatPr defaultColWidth="9" defaultRowHeight="14.25"/>
  <cols>
    <col min="1" max="2" width="8.625" customWidth="1"/>
    <col min="3" max="3" width="13.5" customWidth="1"/>
    <col min="4" max="4" width="12.875" customWidth="1"/>
    <col min="5" max="5" width="12.125" customWidth="1"/>
    <col min="6" max="6" width="14.375" customWidth="1"/>
    <col min="7" max="7" width="9.125" customWidth="1"/>
    <col min="8" max="8" width="11" customWidth="1"/>
    <col min="9" max="9" width="9.375" customWidth="1"/>
    <col min="10" max="10" width="8.125" customWidth="1"/>
    <col min="11" max="11" width="16" customWidth="1"/>
    <col min="12" max="20" width="8.125" customWidth="1"/>
    <col min="21" max="21" width="7.875" customWidth="1"/>
    <col min="22" max="22" width="7" customWidth="1"/>
    <col min="23" max="23" width="8.5" customWidth="1"/>
  </cols>
  <sheetData>
    <row r="1" spans="1:23" ht="29.25">
      <c r="A1" s="459" t="s">
        <v>305</v>
      </c>
      <c r="B1" s="459"/>
      <c r="C1" s="459"/>
      <c r="D1" s="459"/>
      <c r="E1" s="459"/>
      <c r="F1" s="459"/>
      <c r="G1" s="459"/>
      <c r="H1" s="459"/>
      <c r="I1" s="459"/>
      <c r="J1" s="459"/>
      <c r="K1" s="459"/>
      <c r="L1" s="459"/>
      <c r="M1" s="459"/>
      <c r="N1" s="459"/>
      <c r="O1" s="459"/>
      <c r="P1" s="459"/>
      <c r="Q1" s="459"/>
      <c r="R1" s="459"/>
      <c r="S1" s="459"/>
      <c r="T1" s="459"/>
      <c r="U1" s="459"/>
      <c r="V1" s="459"/>
      <c r="W1" s="459"/>
    </row>
    <row r="2" spans="1:23" s="1" customFormat="1" ht="15.95" customHeight="1">
      <c r="A2" s="467" t="s">
        <v>306</v>
      </c>
      <c r="B2" s="467" t="s">
        <v>278</v>
      </c>
      <c r="C2" s="467" t="s">
        <v>274</v>
      </c>
      <c r="D2" s="467" t="s">
        <v>275</v>
      </c>
      <c r="E2" s="467" t="s">
        <v>276</v>
      </c>
      <c r="F2" s="467" t="s">
        <v>277</v>
      </c>
      <c r="G2" s="482" t="s">
        <v>307</v>
      </c>
      <c r="H2" s="483"/>
      <c r="I2" s="484"/>
      <c r="J2" s="482" t="s">
        <v>308</v>
      </c>
      <c r="K2" s="483"/>
      <c r="L2" s="484"/>
      <c r="M2" s="482" t="s">
        <v>309</v>
      </c>
      <c r="N2" s="483"/>
      <c r="O2" s="484"/>
      <c r="P2" s="482" t="s">
        <v>310</v>
      </c>
      <c r="Q2" s="483"/>
      <c r="R2" s="484"/>
      <c r="S2" s="483" t="s">
        <v>311</v>
      </c>
      <c r="T2" s="483"/>
      <c r="U2" s="484"/>
      <c r="V2" s="504" t="s">
        <v>312</v>
      </c>
      <c r="W2" s="504" t="s">
        <v>287</v>
      </c>
    </row>
    <row r="3" spans="1:23" s="1" customFormat="1" ht="16.5">
      <c r="A3" s="468"/>
      <c r="B3" s="497"/>
      <c r="C3" s="497"/>
      <c r="D3" s="497"/>
      <c r="E3" s="497"/>
      <c r="F3" s="497"/>
      <c r="G3" s="3" t="s">
        <v>313</v>
      </c>
      <c r="H3" s="3" t="s">
        <v>67</v>
      </c>
      <c r="I3" s="3" t="s">
        <v>278</v>
      </c>
      <c r="J3" s="3" t="s">
        <v>313</v>
      </c>
      <c r="K3" s="3" t="s">
        <v>67</v>
      </c>
      <c r="L3" s="3" t="s">
        <v>278</v>
      </c>
      <c r="M3" s="3" t="s">
        <v>313</v>
      </c>
      <c r="N3" s="3" t="s">
        <v>67</v>
      </c>
      <c r="O3" s="3" t="s">
        <v>278</v>
      </c>
      <c r="P3" s="3" t="s">
        <v>313</v>
      </c>
      <c r="Q3" s="3" t="s">
        <v>67</v>
      </c>
      <c r="R3" s="3" t="s">
        <v>278</v>
      </c>
      <c r="S3" s="3" t="s">
        <v>313</v>
      </c>
      <c r="T3" s="3" t="s">
        <v>67</v>
      </c>
      <c r="U3" s="3" t="s">
        <v>278</v>
      </c>
      <c r="V3" s="505"/>
      <c r="W3" s="505"/>
    </row>
    <row r="4" spans="1:23" ht="16.5">
      <c r="A4" s="492" t="s">
        <v>314</v>
      </c>
      <c r="B4" s="27" t="s">
        <v>292</v>
      </c>
      <c r="C4" s="28" t="s">
        <v>288</v>
      </c>
      <c r="D4" s="28" t="s">
        <v>289</v>
      </c>
      <c r="E4" s="28" t="s">
        <v>290</v>
      </c>
      <c r="F4" s="500" t="s">
        <v>291</v>
      </c>
      <c r="G4" s="273" t="s">
        <v>315</v>
      </c>
      <c r="H4" s="30" t="s">
        <v>316</v>
      </c>
      <c r="I4" s="30" t="s">
        <v>317</v>
      </c>
      <c r="J4" s="42"/>
      <c r="K4" s="29"/>
      <c r="L4" s="29"/>
      <c r="M4" s="5"/>
      <c r="N4" s="5"/>
      <c r="O4" s="5"/>
      <c r="P4" s="5"/>
      <c r="Q4" s="5"/>
      <c r="R4" s="5"/>
      <c r="S4" s="5"/>
      <c r="T4" s="5"/>
      <c r="U4" s="5"/>
      <c r="V4" s="5" t="s">
        <v>318</v>
      </c>
      <c r="W4" s="5"/>
    </row>
    <row r="5" spans="1:23" ht="16.5">
      <c r="A5" s="493"/>
      <c r="B5" s="27" t="s">
        <v>292</v>
      </c>
      <c r="C5" s="31" t="s">
        <v>319</v>
      </c>
      <c r="D5" s="32" t="s">
        <v>320</v>
      </c>
      <c r="E5" s="28" t="s">
        <v>290</v>
      </c>
      <c r="F5" s="502"/>
      <c r="G5" s="485" t="s">
        <v>321</v>
      </c>
      <c r="H5" s="486"/>
      <c r="I5" s="487"/>
      <c r="J5" s="485" t="s">
        <v>322</v>
      </c>
      <c r="K5" s="486"/>
      <c r="L5" s="487"/>
      <c r="M5" s="482" t="s">
        <v>323</v>
      </c>
      <c r="N5" s="483"/>
      <c r="O5" s="484"/>
      <c r="P5" s="482" t="s">
        <v>324</v>
      </c>
      <c r="Q5" s="483"/>
      <c r="R5" s="484"/>
      <c r="S5" s="483" t="s">
        <v>325</v>
      </c>
      <c r="T5" s="483"/>
      <c r="U5" s="484"/>
      <c r="V5" s="5"/>
      <c r="W5" s="5"/>
    </row>
    <row r="6" spans="1:23" ht="16.5">
      <c r="A6" s="493"/>
      <c r="B6" s="27"/>
      <c r="C6" s="31"/>
      <c r="D6" s="32"/>
      <c r="E6" s="33"/>
      <c r="F6" s="502"/>
      <c r="G6" s="34" t="s">
        <v>313</v>
      </c>
      <c r="H6" s="34" t="s">
        <v>67</v>
      </c>
      <c r="I6" s="34" t="s">
        <v>278</v>
      </c>
      <c r="J6" s="34" t="s">
        <v>313</v>
      </c>
      <c r="K6" s="34" t="s">
        <v>67</v>
      </c>
      <c r="L6" s="34" t="s">
        <v>278</v>
      </c>
      <c r="M6" s="3" t="s">
        <v>313</v>
      </c>
      <c r="N6" s="3" t="s">
        <v>67</v>
      </c>
      <c r="O6" s="3" t="s">
        <v>278</v>
      </c>
      <c r="P6" s="3" t="s">
        <v>313</v>
      </c>
      <c r="Q6" s="3" t="s">
        <v>67</v>
      </c>
      <c r="R6" s="3" t="s">
        <v>278</v>
      </c>
      <c r="S6" s="3" t="s">
        <v>313</v>
      </c>
      <c r="T6" s="3" t="s">
        <v>67</v>
      </c>
      <c r="U6" s="3" t="s">
        <v>278</v>
      </c>
      <c r="V6" s="5"/>
      <c r="W6" s="5"/>
    </row>
    <row r="7" spans="1:23" ht="16.5">
      <c r="A7" s="494"/>
      <c r="B7" s="35"/>
      <c r="C7" s="36"/>
      <c r="D7" s="37"/>
      <c r="E7" s="38"/>
      <c r="F7" s="503"/>
      <c r="G7" s="39" t="s">
        <v>326</v>
      </c>
      <c r="H7" s="30" t="s">
        <v>327</v>
      </c>
      <c r="I7" s="30" t="s">
        <v>328</v>
      </c>
      <c r="J7" s="30"/>
      <c r="K7" s="30"/>
      <c r="L7" s="43"/>
      <c r="M7" s="5"/>
      <c r="N7" s="5"/>
      <c r="O7" s="5"/>
      <c r="P7" s="5"/>
      <c r="Q7" s="5"/>
      <c r="R7" s="5"/>
      <c r="S7" s="5"/>
      <c r="T7" s="5"/>
      <c r="U7" s="5"/>
      <c r="V7" s="5"/>
      <c r="W7" s="5"/>
    </row>
    <row r="8" spans="1:23" ht="16.5">
      <c r="A8" s="492"/>
      <c r="B8" s="498"/>
      <c r="C8" s="500"/>
      <c r="D8" s="500"/>
      <c r="E8" s="500"/>
      <c r="F8" s="492"/>
      <c r="G8" s="40"/>
      <c r="H8" s="30"/>
      <c r="I8" s="30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</row>
    <row r="9" spans="1:23" ht="21.95" customHeight="1">
      <c r="A9" s="493"/>
      <c r="B9" s="499"/>
      <c r="C9" s="494"/>
      <c r="D9" s="502"/>
      <c r="E9" s="494"/>
      <c r="F9" s="494"/>
      <c r="G9" s="5"/>
      <c r="H9" s="30"/>
      <c r="I9" s="30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</row>
    <row r="10" spans="1:23">
      <c r="A10" s="492"/>
      <c r="B10" s="498"/>
      <c r="C10" s="501"/>
      <c r="D10" s="500"/>
      <c r="E10" s="501"/>
      <c r="F10" s="492"/>
      <c r="G10" s="5"/>
      <c r="H10" s="30"/>
      <c r="I10" s="30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>
      <c r="A11" s="493"/>
      <c r="B11" s="499"/>
      <c r="C11" s="496"/>
      <c r="D11" s="502"/>
      <c r="E11" s="496"/>
      <c r="F11" s="494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</row>
    <row r="12" spans="1:23">
      <c r="A12" s="495"/>
      <c r="B12" s="495"/>
      <c r="C12" s="495"/>
      <c r="D12" s="495"/>
      <c r="E12" s="495"/>
      <c r="F12" s="49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</row>
    <row r="13" spans="1:23">
      <c r="A13" s="496"/>
      <c r="B13" s="496"/>
      <c r="C13" s="496"/>
      <c r="D13" s="496"/>
      <c r="E13" s="496"/>
      <c r="F13" s="496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</row>
    <row r="14" spans="1:23">
      <c r="A14" s="495"/>
      <c r="B14" s="495"/>
      <c r="C14" s="495"/>
      <c r="D14" s="495"/>
      <c r="E14" s="495"/>
      <c r="F14" s="495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</row>
    <row r="15" spans="1:23">
      <c r="A15" s="496"/>
      <c r="B15" s="496"/>
      <c r="C15" s="496"/>
      <c r="D15" s="496"/>
      <c r="E15" s="496"/>
      <c r="F15" s="49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</row>
    <row r="16" spans="1:23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</row>
    <row r="17" spans="1:23" s="2" customFormat="1" ht="33" customHeight="1">
      <c r="A17" s="460" t="s">
        <v>329</v>
      </c>
      <c r="B17" s="461"/>
      <c r="C17" s="461"/>
      <c r="D17" s="461"/>
      <c r="E17" s="462"/>
      <c r="F17" s="488"/>
      <c r="G17" s="489"/>
      <c r="H17" s="26"/>
      <c r="I17" s="26"/>
      <c r="J17" s="460" t="s">
        <v>294</v>
      </c>
      <c r="K17" s="461"/>
      <c r="L17" s="461"/>
      <c r="M17" s="461"/>
      <c r="N17" s="461"/>
      <c r="O17" s="461"/>
      <c r="P17" s="461"/>
      <c r="Q17" s="461"/>
      <c r="R17" s="461"/>
      <c r="S17" s="461"/>
      <c r="T17" s="461"/>
      <c r="U17" s="462"/>
      <c r="V17" s="9"/>
      <c r="W17" s="12"/>
    </row>
    <row r="18" spans="1:23" ht="80.099999999999994" customHeight="1">
      <c r="A18" s="490" t="s">
        <v>330</v>
      </c>
      <c r="B18" s="490"/>
      <c r="C18" s="491"/>
      <c r="D18" s="491"/>
      <c r="E18" s="491"/>
      <c r="F18" s="491"/>
      <c r="G18" s="491"/>
      <c r="H18" s="491"/>
      <c r="I18" s="491"/>
      <c r="J18" s="491"/>
      <c r="K18" s="491"/>
      <c r="L18" s="491"/>
      <c r="M18" s="491"/>
      <c r="N18" s="491"/>
      <c r="O18" s="491"/>
      <c r="P18" s="491"/>
      <c r="Q18" s="491"/>
      <c r="R18" s="491"/>
      <c r="S18" s="491"/>
      <c r="T18" s="491"/>
      <c r="U18" s="491"/>
      <c r="V18" s="491"/>
      <c r="W18" s="491"/>
    </row>
  </sheetData>
  <mergeCells count="49">
    <mergeCell ref="E8:E9"/>
    <mergeCell ref="E10:E11"/>
    <mergeCell ref="E12:E13"/>
    <mergeCell ref="E14:E15"/>
    <mergeCell ref="F2:F3"/>
    <mergeCell ref="F4:F7"/>
    <mergeCell ref="F8:F9"/>
    <mergeCell ref="F10:F11"/>
    <mergeCell ref="F12:F13"/>
    <mergeCell ref="F14:F15"/>
    <mergeCell ref="C8:C9"/>
    <mergeCell ref="C10:C11"/>
    <mergeCell ref="C12:C13"/>
    <mergeCell ref="C14:C15"/>
    <mergeCell ref="D2:D3"/>
    <mergeCell ref="D8:D9"/>
    <mergeCell ref="D10:D11"/>
    <mergeCell ref="D12:D13"/>
    <mergeCell ref="D14:D1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8:B9"/>
    <mergeCell ref="B10:B11"/>
    <mergeCell ref="B12:B13"/>
    <mergeCell ref="B14:B15"/>
    <mergeCell ref="C2:C3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E2:E3"/>
    <mergeCell ref="V2:V3"/>
    <mergeCell ref="W2:W3"/>
  </mergeCells>
  <phoneticPr fontId="62" type="noConversion"/>
  <dataValidations count="1">
    <dataValidation type="list" allowBlank="1" showInputMessage="1" showErrorMessage="1" sqref="W1 W4:W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zoomScale="125" zoomScaleNormal="125" workbookViewId="0">
      <selection activeCell="I24" sqref="I24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>
      <c r="A1" s="459" t="s">
        <v>331</v>
      </c>
      <c r="B1" s="459"/>
      <c r="C1" s="459"/>
      <c r="D1" s="459"/>
      <c r="E1" s="459"/>
      <c r="F1" s="459"/>
      <c r="G1" s="459"/>
      <c r="H1" s="459"/>
      <c r="I1" s="459"/>
      <c r="J1" s="459"/>
      <c r="K1" s="459"/>
      <c r="L1" s="459"/>
      <c r="M1" s="459"/>
      <c r="N1" s="459"/>
    </row>
    <row r="2" spans="1:14" s="1" customFormat="1" ht="16.5">
      <c r="A2" s="22" t="s">
        <v>332</v>
      </c>
      <c r="B2" s="23" t="s">
        <v>274</v>
      </c>
      <c r="C2" s="23" t="s">
        <v>275</v>
      </c>
      <c r="D2" s="23" t="s">
        <v>276</v>
      </c>
      <c r="E2" s="23" t="s">
        <v>277</v>
      </c>
      <c r="F2" s="23" t="s">
        <v>278</v>
      </c>
      <c r="G2" s="22" t="s">
        <v>333</v>
      </c>
      <c r="H2" s="22" t="s">
        <v>334</v>
      </c>
      <c r="I2" s="22" t="s">
        <v>335</v>
      </c>
      <c r="J2" s="22" t="s">
        <v>334</v>
      </c>
      <c r="K2" s="22" t="s">
        <v>336</v>
      </c>
      <c r="L2" s="22" t="s">
        <v>334</v>
      </c>
      <c r="M2" s="23" t="s">
        <v>312</v>
      </c>
      <c r="N2" s="23" t="s">
        <v>287</v>
      </c>
    </row>
    <row r="3" spans="1:14">
      <c r="A3" s="6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4" ht="16.5">
      <c r="A4" s="24" t="s">
        <v>332</v>
      </c>
      <c r="B4" s="25" t="s">
        <v>337</v>
      </c>
      <c r="C4" s="25" t="s">
        <v>313</v>
      </c>
      <c r="D4" s="25" t="s">
        <v>276</v>
      </c>
      <c r="E4" s="23" t="s">
        <v>277</v>
      </c>
      <c r="F4" s="23" t="s">
        <v>278</v>
      </c>
      <c r="G4" s="22" t="s">
        <v>333</v>
      </c>
      <c r="H4" s="22" t="s">
        <v>334</v>
      </c>
      <c r="I4" s="22" t="s">
        <v>335</v>
      </c>
      <c r="J4" s="22" t="s">
        <v>334</v>
      </c>
      <c r="K4" s="22" t="s">
        <v>336</v>
      </c>
      <c r="L4" s="22" t="s">
        <v>334</v>
      </c>
      <c r="M4" s="23" t="s">
        <v>312</v>
      </c>
      <c r="N4" s="23" t="s">
        <v>287</v>
      </c>
    </row>
    <row r="5" spans="1:14">
      <c r="A5" s="6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4">
      <c r="A6" s="6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</row>
    <row r="8" spans="1:14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</row>
    <row r="9" spans="1:14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</row>
    <row r="10" spans="1:14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</row>
    <row r="11" spans="1:14" s="2" customFormat="1" ht="18.75">
      <c r="A11" s="460" t="s">
        <v>338</v>
      </c>
      <c r="B11" s="461"/>
      <c r="C11" s="461"/>
      <c r="D11" s="462"/>
      <c r="E11" s="488"/>
      <c r="F11" s="506"/>
      <c r="G11" s="489"/>
      <c r="H11" s="26"/>
      <c r="I11" s="460" t="s">
        <v>339</v>
      </c>
      <c r="J11" s="461"/>
      <c r="K11" s="461"/>
      <c r="L11" s="9"/>
      <c r="M11" s="9"/>
      <c r="N11" s="12"/>
    </row>
    <row r="12" spans="1:14" ht="16.5">
      <c r="A12" s="507" t="s">
        <v>340</v>
      </c>
      <c r="B12" s="508"/>
      <c r="C12" s="508"/>
      <c r="D12" s="508"/>
      <c r="E12" s="508"/>
      <c r="F12" s="508"/>
      <c r="G12" s="508"/>
      <c r="H12" s="508"/>
      <c r="I12" s="508"/>
      <c r="J12" s="508"/>
      <c r="K12" s="508"/>
      <c r="L12" s="508"/>
      <c r="M12" s="508"/>
      <c r="N12" s="508"/>
    </row>
  </sheetData>
  <mergeCells count="5">
    <mergeCell ref="A1:N1"/>
    <mergeCell ref="A11:D11"/>
    <mergeCell ref="E11:G11"/>
    <mergeCell ref="I11:K11"/>
    <mergeCell ref="A12:N12"/>
  </mergeCells>
  <phoneticPr fontId="62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2"/>
  <sheetViews>
    <sheetView zoomScale="125" zoomScaleNormal="125" workbookViewId="0">
      <selection activeCell="H11" sqref="H11:J11"/>
    </sheetView>
  </sheetViews>
  <sheetFormatPr defaultColWidth="9" defaultRowHeight="14.25"/>
  <cols>
    <col min="1" max="1" width="7" customWidth="1"/>
    <col min="2" max="2" width="8.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spans="1:12" ht="29.25">
      <c r="A1" s="459" t="s">
        <v>341</v>
      </c>
      <c r="B1" s="459"/>
      <c r="C1" s="459"/>
      <c r="D1" s="459"/>
      <c r="E1" s="459"/>
      <c r="F1" s="459"/>
      <c r="G1" s="459"/>
      <c r="H1" s="459"/>
      <c r="I1" s="459"/>
      <c r="J1" s="459"/>
    </row>
    <row r="2" spans="1:12" s="1" customFormat="1" ht="16.5">
      <c r="A2" s="3" t="s">
        <v>306</v>
      </c>
      <c r="B2" s="4" t="s">
        <v>278</v>
      </c>
      <c r="C2" s="4" t="s">
        <v>274</v>
      </c>
      <c r="D2" s="4" t="s">
        <v>275</v>
      </c>
      <c r="E2" s="4" t="s">
        <v>276</v>
      </c>
      <c r="F2" s="4" t="s">
        <v>277</v>
      </c>
      <c r="G2" s="3" t="s">
        <v>342</v>
      </c>
      <c r="H2" s="3" t="s">
        <v>343</v>
      </c>
      <c r="I2" s="3" t="s">
        <v>344</v>
      </c>
      <c r="J2" s="3" t="s">
        <v>345</v>
      </c>
      <c r="K2" s="4" t="s">
        <v>312</v>
      </c>
      <c r="L2" s="4" t="s">
        <v>287</v>
      </c>
    </row>
    <row r="3" spans="1:12" ht="16.5">
      <c r="A3" s="13"/>
      <c r="B3" s="14"/>
      <c r="C3" s="15"/>
      <c r="D3" s="14"/>
      <c r="E3" s="16"/>
      <c r="F3" s="17"/>
      <c r="G3" s="5"/>
      <c r="H3" s="5"/>
      <c r="I3" s="5"/>
      <c r="J3" s="5"/>
      <c r="K3" s="21"/>
      <c r="L3" s="5"/>
    </row>
    <row r="4" spans="1:12" ht="16.5">
      <c r="A4" s="13"/>
      <c r="B4" s="14"/>
      <c r="C4" s="15"/>
      <c r="D4" s="14"/>
      <c r="E4" s="16"/>
      <c r="F4" s="17"/>
      <c r="G4" s="5"/>
      <c r="H4" s="5"/>
      <c r="I4" s="5"/>
      <c r="J4" s="5"/>
      <c r="K4" s="21"/>
      <c r="L4" s="5"/>
    </row>
    <row r="5" spans="1:12" ht="16.5">
      <c r="A5" s="13"/>
      <c r="B5" s="14"/>
      <c r="C5" s="18"/>
      <c r="D5" s="14"/>
      <c r="E5" s="19"/>
      <c r="F5" s="17"/>
      <c r="G5" s="5"/>
      <c r="H5" s="5"/>
      <c r="I5" s="5"/>
      <c r="J5" s="5"/>
      <c r="K5" s="21"/>
      <c r="L5" s="5"/>
    </row>
    <row r="6" spans="1:12">
      <c r="A6" s="13"/>
      <c r="B6" s="14"/>
      <c r="C6" s="14"/>
      <c r="D6" s="14"/>
      <c r="E6" s="14"/>
      <c r="F6" s="17"/>
      <c r="G6" s="5"/>
      <c r="H6" s="5"/>
      <c r="I6" s="5"/>
      <c r="J6" s="5"/>
      <c r="K6" s="21"/>
      <c r="L6" s="5"/>
    </row>
    <row r="7" spans="1:12">
      <c r="A7" s="13"/>
      <c r="B7" s="14"/>
      <c r="C7" s="14"/>
      <c r="D7" s="14"/>
      <c r="E7" s="14"/>
      <c r="F7" s="17"/>
      <c r="G7" s="5"/>
      <c r="H7" s="5"/>
      <c r="I7" s="6"/>
      <c r="J7" s="6"/>
      <c r="K7" s="21"/>
      <c r="L7" s="5"/>
    </row>
    <row r="8" spans="1:12">
      <c r="A8" s="13"/>
      <c r="B8" s="14"/>
      <c r="C8" s="14"/>
      <c r="D8" s="14"/>
      <c r="E8" s="14"/>
      <c r="F8" s="17"/>
      <c r="G8" s="5"/>
      <c r="H8" s="5"/>
      <c r="I8" s="6"/>
      <c r="J8" s="6"/>
      <c r="K8" s="21"/>
      <c r="L8" s="5"/>
    </row>
    <row r="9" spans="1:12">
      <c r="A9" s="6"/>
      <c r="B9" s="14"/>
      <c r="C9" s="6"/>
      <c r="D9" s="6"/>
      <c r="E9" s="6"/>
      <c r="F9" s="6"/>
      <c r="G9" s="6"/>
      <c r="H9" s="6"/>
      <c r="I9" s="6"/>
      <c r="J9" s="6"/>
      <c r="K9" s="6"/>
      <c r="L9" s="6"/>
    </row>
    <row r="10" spans="1:12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</row>
    <row r="11" spans="1:12" s="2" customFormat="1" ht="18.75">
      <c r="A11" s="460" t="s">
        <v>338</v>
      </c>
      <c r="B11" s="461"/>
      <c r="C11" s="461"/>
      <c r="D11" s="461"/>
      <c r="E11" s="462"/>
      <c r="F11" s="488"/>
      <c r="G11" s="489"/>
      <c r="H11" s="460" t="s">
        <v>346</v>
      </c>
      <c r="I11" s="461"/>
      <c r="J11" s="461"/>
      <c r="K11" s="9"/>
      <c r="L11" s="12"/>
    </row>
    <row r="12" spans="1:12" ht="16.5">
      <c r="A12" s="507" t="s">
        <v>347</v>
      </c>
      <c r="B12" s="507"/>
      <c r="C12" s="508"/>
      <c r="D12" s="508"/>
      <c r="E12" s="508"/>
      <c r="F12" s="508"/>
      <c r="G12" s="508"/>
      <c r="H12" s="508"/>
      <c r="I12" s="508"/>
      <c r="J12" s="508"/>
      <c r="K12" s="508"/>
      <c r="L12" s="508"/>
    </row>
  </sheetData>
  <mergeCells count="5">
    <mergeCell ref="A1:J1"/>
    <mergeCell ref="A11:E11"/>
    <mergeCell ref="F11:G11"/>
    <mergeCell ref="H11:J11"/>
    <mergeCell ref="A12:L12"/>
  </mergeCells>
  <phoneticPr fontId="62" type="noConversion"/>
  <dataValidations count="1">
    <dataValidation type="list" allowBlank="1" showInputMessage="1" showErrorMessage="1" sqref="L3 L4 L5:L8 L9:L12" xr:uid="{00000000-0002-0000-0C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3"/>
  <sheetViews>
    <sheetView zoomScale="125" zoomScaleNormal="125" workbookViewId="0">
      <selection activeCell="H23" sqref="H23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>
      <c r="A1" s="459" t="s">
        <v>348</v>
      </c>
      <c r="B1" s="459"/>
      <c r="C1" s="459"/>
      <c r="D1" s="459"/>
      <c r="E1" s="459"/>
      <c r="F1" s="459"/>
      <c r="G1" s="459"/>
      <c r="H1" s="459"/>
      <c r="I1" s="459"/>
    </row>
    <row r="2" spans="1:9" s="1" customFormat="1" ht="16.5">
      <c r="A2" s="466" t="s">
        <v>273</v>
      </c>
      <c r="B2" s="467" t="s">
        <v>278</v>
      </c>
      <c r="C2" s="467" t="s">
        <v>313</v>
      </c>
      <c r="D2" s="467" t="s">
        <v>276</v>
      </c>
      <c r="E2" s="467" t="s">
        <v>277</v>
      </c>
      <c r="F2" s="3" t="s">
        <v>349</v>
      </c>
      <c r="G2" s="3" t="s">
        <v>298</v>
      </c>
      <c r="H2" s="476" t="s">
        <v>299</v>
      </c>
      <c r="I2" s="480" t="s">
        <v>301</v>
      </c>
    </row>
    <row r="3" spans="1:9" s="1" customFormat="1" ht="16.5">
      <c r="A3" s="466"/>
      <c r="B3" s="468"/>
      <c r="C3" s="468"/>
      <c r="D3" s="468"/>
      <c r="E3" s="468"/>
      <c r="F3" s="3" t="s">
        <v>350</v>
      </c>
      <c r="G3" s="3" t="s">
        <v>302</v>
      </c>
      <c r="H3" s="477"/>
      <c r="I3" s="481"/>
    </row>
    <row r="4" spans="1:9">
      <c r="A4" s="5">
        <v>1</v>
      </c>
      <c r="B4" s="6" t="s">
        <v>317</v>
      </c>
      <c r="C4" s="5" t="s">
        <v>351</v>
      </c>
      <c r="D4" s="5" t="s">
        <v>117</v>
      </c>
      <c r="E4" s="5" t="s">
        <v>62</v>
      </c>
      <c r="F4" s="7">
        <v>-0.05</v>
      </c>
      <c r="G4" s="7">
        <v>-0.05</v>
      </c>
      <c r="H4" s="5"/>
      <c r="I4" s="5" t="s">
        <v>352</v>
      </c>
    </row>
    <row r="5" spans="1:9">
      <c r="A5" s="5"/>
      <c r="B5" s="6"/>
      <c r="C5" s="5"/>
      <c r="D5" s="5"/>
      <c r="E5" s="5"/>
      <c r="F5" s="5"/>
      <c r="G5" s="5"/>
      <c r="H5" s="5"/>
      <c r="I5" s="5"/>
    </row>
    <row r="6" spans="1:9">
      <c r="A6" s="5"/>
      <c r="B6" s="6"/>
      <c r="C6" s="5"/>
      <c r="D6" s="5"/>
      <c r="E6" s="5"/>
      <c r="F6" s="5"/>
      <c r="G6" s="5"/>
      <c r="H6" s="5"/>
      <c r="I6" s="5"/>
    </row>
    <row r="7" spans="1:9">
      <c r="A7" s="6"/>
      <c r="B7" s="6"/>
      <c r="C7" s="5"/>
      <c r="D7" s="5"/>
      <c r="E7" s="5"/>
      <c r="F7" s="5"/>
      <c r="G7" s="5"/>
      <c r="H7" s="5"/>
      <c r="I7" s="5"/>
    </row>
    <row r="8" spans="1:9">
      <c r="A8" s="6"/>
      <c r="B8" s="6"/>
      <c r="C8" s="6"/>
      <c r="D8" s="6"/>
      <c r="E8" s="6"/>
      <c r="F8" s="6"/>
      <c r="G8" s="6"/>
      <c r="H8" s="6"/>
      <c r="I8" s="6"/>
    </row>
    <row r="9" spans="1:9">
      <c r="A9" s="6"/>
      <c r="B9" s="6"/>
      <c r="C9" s="6"/>
      <c r="D9" s="6"/>
      <c r="E9" s="6"/>
      <c r="F9" s="6"/>
      <c r="G9" s="6"/>
      <c r="H9" s="6"/>
      <c r="I9" s="6"/>
    </row>
    <row r="10" spans="1:9">
      <c r="A10" s="6"/>
      <c r="B10" s="6"/>
      <c r="C10" s="6"/>
      <c r="D10" s="6"/>
      <c r="E10" s="6"/>
      <c r="F10" s="6"/>
      <c r="G10" s="6"/>
      <c r="H10" s="6"/>
      <c r="I10" s="6"/>
    </row>
    <row r="11" spans="1:9">
      <c r="A11" s="6"/>
      <c r="B11" s="6"/>
      <c r="C11" s="6"/>
      <c r="D11" s="6"/>
      <c r="E11" s="6"/>
      <c r="F11" s="6"/>
      <c r="G11" s="6"/>
      <c r="H11" s="6"/>
      <c r="I11" s="6"/>
    </row>
    <row r="12" spans="1:9" s="2" customFormat="1" ht="18.75">
      <c r="A12" s="460" t="s">
        <v>353</v>
      </c>
      <c r="B12" s="461"/>
      <c r="C12" s="461"/>
      <c r="D12" s="462"/>
      <c r="E12" s="11"/>
      <c r="F12" s="460" t="s">
        <v>354</v>
      </c>
      <c r="G12" s="461"/>
      <c r="H12" s="462"/>
      <c r="I12" s="12"/>
    </row>
    <row r="13" spans="1:9" ht="16.5">
      <c r="A13" s="507" t="s">
        <v>355</v>
      </c>
      <c r="B13" s="507"/>
      <c r="C13" s="508"/>
      <c r="D13" s="508"/>
      <c r="E13" s="508"/>
      <c r="F13" s="508"/>
      <c r="G13" s="508"/>
      <c r="H13" s="508"/>
      <c r="I13" s="508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62" type="noConversion"/>
  <dataValidations count="1">
    <dataValidation type="list" allowBlank="1" showInputMessage="1" showErrorMessage="1" sqref="I1:I3 I4:I6 I7:I1048576" xr:uid="{00000000-0002-0000-0D00-000000000000}">
      <formula1>"YES,NO"</formula1>
    </dataValidation>
  </dataValidations>
  <pageMargins left="0.75" right="0.75" top="1" bottom="1" header="0.5" footer="0.5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workbookViewId="0">
      <selection activeCell="B9" sqref="B9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>
      <c r="B2" s="274" t="s">
        <v>35</v>
      </c>
      <c r="C2" s="275"/>
      <c r="D2" s="275"/>
      <c r="E2" s="275"/>
      <c r="F2" s="275"/>
      <c r="G2" s="275"/>
      <c r="H2" s="275"/>
      <c r="I2" s="276"/>
    </row>
    <row r="3" spans="2:9" ht="27.95" customHeight="1">
      <c r="B3" s="250"/>
      <c r="C3" s="251"/>
      <c r="D3" s="277" t="s">
        <v>36</v>
      </c>
      <c r="E3" s="278"/>
      <c r="F3" s="279" t="s">
        <v>37</v>
      </c>
      <c r="G3" s="280"/>
      <c r="H3" s="277" t="s">
        <v>38</v>
      </c>
      <c r="I3" s="281"/>
    </row>
    <row r="4" spans="2:9" ht="27.95" customHeight="1">
      <c r="B4" s="250" t="s">
        <v>39</v>
      </c>
      <c r="C4" s="251" t="s">
        <v>40</v>
      </c>
      <c r="D4" s="251" t="s">
        <v>41</v>
      </c>
      <c r="E4" s="251" t="s">
        <v>42</v>
      </c>
      <c r="F4" s="252" t="s">
        <v>41</v>
      </c>
      <c r="G4" s="252" t="s">
        <v>42</v>
      </c>
      <c r="H4" s="251" t="s">
        <v>41</v>
      </c>
      <c r="I4" s="259" t="s">
        <v>42</v>
      </c>
    </row>
    <row r="5" spans="2:9" ht="27.95" customHeight="1">
      <c r="B5" s="253" t="s">
        <v>43</v>
      </c>
      <c r="C5" s="6">
        <v>13</v>
      </c>
      <c r="D5" s="6">
        <v>0</v>
      </c>
      <c r="E5" s="6">
        <v>1</v>
      </c>
      <c r="F5" s="254">
        <v>0</v>
      </c>
      <c r="G5" s="254">
        <v>1</v>
      </c>
      <c r="H5" s="6">
        <v>1</v>
      </c>
      <c r="I5" s="260">
        <v>2</v>
      </c>
    </row>
    <row r="6" spans="2:9" ht="27.95" customHeight="1">
      <c r="B6" s="253" t="s">
        <v>44</v>
      </c>
      <c r="C6" s="6">
        <v>20</v>
      </c>
      <c r="D6" s="6">
        <v>0</v>
      </c>
      <c r="E6" s="6">
        <v>1</v>
      </c>
      <c r="F6" s="254">
        <v>1</v>
      </c>
      <c r="G6" s="254">
        <v>2</v>
      </c>
      <c r="H6" s="6">
        <v>2</v>
      </c>
      <c r="I6" s="260">
        <v>3</v>
      </c>
    </row>
    <row r="7" spans="2:9" ht="27.95" customHeight="1">
      <c r="B7" s="253" t="s">
        <v>45</v>
      </c>
      <c r="C7" s="6">
        <v>32</v>
      </c>
      <c r="D7" s="6">
        <v>0</v>
      </c>
      <c r="E7" s="6">
        <v>1</v>
      </c>
      <c r="F7" s="254">
        <v>2</v>
      </c>
      <c r="G7" s="254">
        <v>3</v>
      </c>
      <c r="H7" s="6">
        <v>3</v>
      </c>
      <c r="I7" s="260">
        <v>4</v>
      </c>
    </row>
    <row r="8" spans="2:9" ht="27.95" customHeight="1">
      <c r="B8" s="253" t="s">
        <v>46</v>
      </c>
      <c r="C8" s="6">
        <v>50</v>
      </c>
      <c r="D8" s="6">
        <v>1</v>
      </c>
      <c r="E8" s="6">
        <v>2</v>
      </c>
      <c r="F8" s="254">
        <v>3</v>
      </c>
      <c r="G8" s="254">
        <v>4</v>
      </c>
      <c r="H8" s="6">
        <v>5</v>
      </c>
      <c r="I8" s="260">
        <v>6</v>
      </c>
    </row>
    <row r="9" spans="2:9" ht="27.95" customHeight="1">
      <c r="B9" s="253" t="s">
        <v>47</v>
      </c>
      <c r="C9" s="6">
        <v>80</v>
      </c>
      <c r="D9" s="6">
        <v>2</v>
      </c>
      <c r="E9" s="6">
        <v>3</v>
      </c>
      <c r="F9" s="254">
        <v>5</v>
      </c>
      <c r="G9" s="254">
        <v>6</v>
      </c>
      <c r="H9" s="6">
        <v>7</v>
      </c>
      <c r="I9" s="260">
        <v>8</v>
      </c>
    </row>
    <row r="10" spans="2:9" ht="27.95" customHeight="1">
      <c r="B10" s="253" t="s">
        <v>48</v>
      </c>
      <c r="C10" s="6">
        <v>125</v>
      </c>
      <c r="D10" s="6">
        <v>3</v>
      </c>
      <c r="E10" s="6">
        <v>4</v>
      </c>
      <c r="F10" s="254">
        <v>7</v>
      </c>
      <c r="G10" s="254">
        <v>8</v>
      </c>
      <c r="H10" s="6">
        <v>10</v>
      </c>
      <c r="I10" s="260">
        <v>11</v>
      </c>
    </row>
    <row r="11" spans="2:9" ht="27.95" customHeight="1">
      <c r="B11" s="253" t="s">
        <v>49</v>
      </c>
      <c r="C11" s="6">
        <v>200</v>
      </c>
      <c r="D11" s="6">
        <v>5</v>
      </c>
      <c r="E11" s="6">
        <v>6</v>
      </c>
      <c r="F11" s="254">
        <v>10</v>
      </c>
      <c r="G11" s="254">
        <v>11</v>
      </c>
      <c r="H11" s="6">
        <v>14</v>
      </c>
      <c r="I11" s="260">
        <v>15</v>
      </c>
    </row>
    <row r="12" spans="2:9" ht="27.95" customHeight="1">
      <c r="B12" s="255" t="s">
        <v>50</v>
      </c>
      <c r="C12" s="256">
        <v>315</v>
      </c>
      <c r="D12" s="256">
        <v>7</v>
      </c>
      <c r="E12" s="256">
        <v>8</v>
      </c>
      <c r="F12" s="257">
        <v>14</v>
      </c>
      <c r="G12" s="257">
        <v>15</v>
      </c>
      <c r="H12" s="256">
        <v>21</v>
      </c>
      <c r="I12" s="261">
        <v>22</v>
      </c>
    </row>
    <row r="14" spans="2:9">
      <c r="B14" s="258" t="s">
        <v>51</v>
      </c>
      <c r="C14" s="258"/>
      <c r="D14" s="258"/>
    </row>
  </sheetData>
  <mergeCells count="4">
    <mergeCell ref="B2:I2"/>
    <mergeCell ref="D3:E3"/>
    <mergeCell ref="F3:G3"/>
    <mergeCell ref="H3:I3"/>
  </mergeCells>
  <phoneticPr fontId="62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2"/>
  <sheetViews>
    <sheetView view="pageBreakPreview" topLeftCell="A12" zoomScaleNormal="100" workbookViewId="0">
      <selection activeCell="J24" sqref="J24"/>
    </sheetView>
  </sheetViews>
  <sheetFormatPr defaultColWidth="10.375" defaultRowHeight="16.5" customHeight="1"/>
  <cols>
    <col min="1" max="1" width="11.125" style="101" customWidth="1"/>
    <col min="2" max="9" width="10.375" style="101"/>
    <col min="10" max="10" width="8.875" style="101" customWidth="1"/>
    <col min="11" max="11" width="12" style="101" customWidth="1"/>
    <col min="12" max="16384" width="10.375" style="101"/>
  </cols>
  <sheetData>
    <row r="1" spans="1:11" ht="20.25">
      <c r="A1" s="282" t="s">
        <v>52</v>
      </c>
      <c r="B1" s="282"/>
      <c r="C1" s="282"/>
      <c r="D1" s="282"/>
      <c r="E1" s="282"/>
      <c r="F1" s="282"/>
      <c r="G1" s="282"/>
      <c r="H1" s="282"/>
      <c r="I1" s="282"/>
      <c r="J1" s="282"/>
      <c r="K1" s="282"/>
    </row>
    <row r="2" spans="1:11" ht="14.25">
      <c r="A2" s="196" t="s">
        <v>53</v>
      </c>
      <c r="B2" s="283" t="s">
        <v>54</v>
      </c>
      <c r="C2" s="283"/>
      <c r="D2" s="284" t="s">
        <v>55</v>
      </c>
      <c r="E2" s="284"/>
      <c r="F2" s="283" t="s">
        <v>56</v>
      </c>
      <c r="G2" s="283"/>
      <c r="H2" s="197" t="s">
        <v>57</v>
      </c>
      <c r="I2" s="285" t="s">
        <v>56</v>
      </c>
      <c r="J2" s="285"/>
      <c r="K2" s="286"/>
    </row>
    <row r="3" spans="1:11" ht="14.25">
      <c r="A3" s="287" t="s">
        <v>58</v>
      </c>
      <c r="B3" s="288"/>
      <c r="C3" s="289"/>
      <c r="D3" s="290" t="s">
        <v>59</v>
      </c>
      <c r="E3" s="291"/>
      <c r="F3" s="291"/>
      <c r="G3" s="292"/>
      <c r="H3" s="290" t="s">
        <v>60</v>
      </c>
      <c r="I3" s="291"/>
      <c r="J3" s="291"/>
      <c r="K3" s="292"/>
    </row>
    <row r="4" spans="1:11" ht="14.25">
      <c r="A4" s="200" t="s">
        <v>61</v>
      </c>
      <c r="B4" s="293" t="s">
        <v>62</v>
      </c>
      <c r="C4" s="294"/>
      <c r="D4" s="295" t="s">
        <v>63</v>
      </c>
      <c r="E4" s="296"/>
      <c r="F4" s="297">
        <v>45347</v>
      </c>
      <c r="G4" s="298"/>
      <c r="H4" s="295" t="s">
        <v>64</v>
      </c>
      <c r="I4" s="296"/>
      <c r="J4" s="107" t="s">
        <v>65</v>
      </c>
      <c r="K4" s="108" t="s">
        <v>66</v>
      </c>
    </row>
    <row r="5" spans="1:11" ht="14.25">
      <c r="A5" s="202" t="s">
        <v>67</v>
      </c>
      <c r="B5" s="293" t="s">
        <v>68</v>
      </c>
      <c r="C5" s="294"/>
      <c r="D5" s="295" t="s">
        <v>69</v>
      </c>
      <c r="E5" s="296"/>
      <c r="F5" s="297">
        <v>45316</v>
      </c>
      <c r="G5" s="298"/>
      <c r="H5" s="295" t="s">
        <v>70</v>
      </c>
      <c r="I5" s="296"/>
      <c r="J5" s="107" t="s">
        <v>65</v>
      </c>
      <c r="K5" s="108" t="s">
        <v>66</v>
      </c>
    </row>
    <row r="6" spans="1:11" ht="14.25">
      <c r="A6" s="200" t="s">
        <v>71</v>
      </c>
      <c r="B6" s="203" t="s">
        <v>72</v>
      </c>
      <c r="C6" s="204">
        <v>6</v>
      </c>
      <c r="D6" s="202" t="s">
        <v>73</v>
      </c>
      <c r="E6" s="213"/>
      <c r="F6" s="297">
        <v>45319</v>
      </c>
      <c r="G6" s="298"/>
      <c r="H6" s="295" t="s">
        <v>74</v>
      </c>
      <c r="I6" s="296"/>
      <c r="J6" s="107" t="s">
        <v>65</v>
      </c>
      <c r="K6" s="108" t="s">
        <v>66</v>
      </c>
    </row>
    <row r="7" spans="1:11" ht="14.25">
      <c r="A7" s="200" t="s">
        <v>75</v>
      </c>
      <c r="B7" s="299">
        <v>236</v>
      </c>
      <c r="C7" s="300"/>
      <c r="D7" s="202" t="s">
        <v>76</v>
      </c>
      <c r="E7" s="212"/>
      <c r="F7" s="297">
        <v>45322</v>
      </c>
      <c r="G7" s="298"/>
      <c r="H7" s="295" t="s">
        <v>77</v>
      </c>
      <c r="I7" s="296"/>
      <c r="J7" s="107" t="s">
        <v>65</v>
      </c>
      <c r="K7" s="108" t="s">
        <v>66</v>
      </c>
    </row>
    <row r="8" spans="1:11" ht="14.25">
      <c r="A8" s="206" t="s">
        <v>78</v>
      </c>
      <c r="B8" s="301" t="s">
        <v>79</v>
      </c>
      <c r="C8" s="302"/>
      <c r="D8" s="303" t="s">
        <v>80</v>
      </c>
      <c r="E8" s="304"/>
      <c r="F8" s="305">
        <v>45345</v>
      </c>
      <c r="G8" s="306"/>
      <c r="H8" s="303" t="s">
        <v>81</v>
      </c>
      <c r="I8" s="304"/>
      <c r="J8" s="114" t="s">
        <v>65</v>
      </c>
      <c r="K8" s="220" t="s">
        <v>66</v>
      </c>
    </row>
    <row r="9" spans="1:11" ht="14.25">
      <c r="A9" s="307" t="s">
        <v>82</v>
      </c>
      <c r="B9" s="308"/>
      <c r="C9" s="308"/>
      <c r="D9" s="309"/>
      <c r="E9" s="309"/>
      <c r="F9" s="309"/>
      <c r="G9" s="309"/>
      <c r="H9" s="309"/>
      <c r="I9" s="309"/>
      <c r="J9" s="309"/>
      <c r="K9" s="310"/>
    </row>
    <row r="10" spans="1:11" ht="14.25">
      <c r="A10" s="311" t="s">
        <v>83</v>
      </c>
      <c r="B10" s="312"/>
      <c r="C10" s="312"/>
      <c r="D10" s="312"/>
      <c r="E10" s="312"/>
      <c r="F10" s="312"/>
      <c r="G10" s="312"/>
      <c r="H10" s="312"/>
      <c r="I10" s="312"/>
      <c r="J10" s="312"/>
      <c r="K10" s="313"/>
    </row>
    <row r="11" spans="1:11" ht="14.25">
      <c r="A11" s="229" t="s">
        <v>84</v>
      </c>
      <c r="B11" s="230" t="s">
        <v>85</v>
      </c>
      <c r="C11" s="231" t="s">
        <v>86</v>
      </c>
      <c r="D11" s="232"/>
      <c r="E11" s="233" t="s">
        <v>87</v>
      </c>
      <c r="F11" s="230" t="s">
        <v>85</v>
      </c>
      <c r="G11" s="231" t="s">
        <v>86</v>
      </c>
      <c r="H11" s="231" t="s">
        <v>88</v>
      </c>
      <c r="I11" s="233" t="s">
        <v>89</v>
      </c>
      <c r="J11" s="230" t="s">
        <v>85</v>
      </c>
      <c r="K11" s="247" t="s">
        <v>86</v>
      </c>
    </row>
    <row r="12" spans="1:11" ht="14.25">
      <c r="A12" s="202" t="s">
        <v>90</v>
      </c>
      <c r="B12" s="211" t="s">
        <v>85</v>
      </c>
      <c r="C12" s="107" t="s">
        <v>86</v>
      </c>
      <c r="D12" s="212"/>
      <c r="E12" s="213" t="s">
        <v>91</v>
      </c>
      <c r="F12" s="211" t="s">
        <v>85</v>
      </c>
      <c r="G12" s="107" t="s">
        <v>86</v>
      </c>
      <c r="H12" s="107" t="s">
        <v>88</v>
      </c>
      <c r="I12" s="213" t="s">
        <v>92</v>
      </c>
      <c r="J12" s="211" t="s">
        <v>85</v>
      </c>
      <c r="K12" s="108" t="s">
        <v>86</v>
      </c>
    </row>
    <row r="13" spans="1:11" ht="14.25">
      <c r="A13" s="202" t="s">
        <v>93</v>
      </c>
      <c r="B13" s="211" t="s">
        <v>85</v>
      </c>
      <c r="C13" s="107" t="s">
        <v>86</v>
      </c>
      <c r="D13" s="212"/>
      <c r="E13" s="213" t="s">
        <v>94</v>
      </c>
      <c r="F13" s="107" t="s">
        <v>95</v>
      </c>
      <c r="G13" s="107" t="s">
        <v>96</v>
      </c>
      <c r="H13" s="107" t="s">
        <v>88</v>
      </c>
      <c r="I13" s="213" t="s">
        <v>97</v>
      </c>
      <c r="J13" s="211" t="s">
        <v>85</v>
      </c>
      <c r="K13" s="108" t="s">
        <v>86</v>
      </c>
    </row>
    <row r="14" spans="1:11" ht="14.25">
      <c r="A14" s="303" t="s">
        <v>98</v>
      </c>
      <c r="B14" s="304"/>
      <c r="C14" s="304"/>
      <c r="D14" s="304"/>
      <c r="E14" s="304"/>
      <c r="F14" s="304"/>
      <c r="G14" s="304"/>
      <c r="H14" s="304"/>
      <c r="I14" s="304"/>
      <c r="J14" s="304"/>
      <c r="K14" s="314"/>
    </row>
    <row r="15" spans="1:11" ht="14.25">
      <c r="A15" s="311" t="s">
        <v>99</v>
      </c>
      <c r="B15" s="312"/>
      <c r="C15" s="312"/>
      <c r="D15" s="312"/>
      <c r="E15" s="312"/>
      <c r="F15" s="312"/>
      <c r="G15" s="312"/>
      <c r="H15" s="312"/>
      <c r="I15" s="312"/>
      <c r="J15" s="312"/>
      <c r="K15" s="313"/>
    </row>
    <row r="16" spans="1:11" ht="14.25">
      <c r="A16" s="234" t="s">
        <v>100</v>
      </c>
      <c r="B16" s="231" t="s">
        <v>95</v>
      </c>
      <c r="C16" s="231" t="s">
        <v>96</v>
      </c>
      <c r="D16" s="235"/>
      <c r="E16" s="236" t="s">
        <v>101</v>
      </c>
      <c r="F16" s="231" t="s">
        <v>95</v>
      </c>
      <c r="G16" s="231" t="s">
        <v>96</v>
      </c>
      <c r="H16" s="237"/>
      <c r="I16" s="236" t="s">
        <v>102</v>
      </c>
      <c r="J16" s="231" t="s">
        <v>95</v>
      </c>
      <c r="K16" s="247" t="s">
        <v>96</v>
      </c>
    </row>
    <row r="17" spans="1:22" ht="16.5" customHeight="1">
      <c r="A17" s="214" t="s">
        <v>103</v>
      </c>
      <c r="B17" s="107" t="s">
        <v>95</v>
      </c>
      <c r="C17" s="107" t="s">
        <v>96</v>
      </c>
      <c r="D17" s="238"/>
      <c r="E17" s="215" t="s">
        <v>104</v>
      </c>
      <c r="F17" s="107" t="s">
        <v>95</v>
      </c>
      <c r="G17" s="107" t="s">
        <v>96</v>
      </c>
      <c r="H17" s="239"/>
      <c r="I17" s="215" t="s">
        <v>105</v>
      </c>
      <c r="J17" s="107" t="s">
        <v>95</v>
      </c>
      <c r="K17" s="108" t="s">
        <v>96</v>
      </c>
      <c r="L17" s="248"/>
      <c r="M17" s="248"/>
      <c r="N17" s="248"/>
      <c r="O17" s="248"/>
      <c r="P17" s="248"/>
      <c r="Q17" s="248"/>
      <c r="R17" s="248"/>
      <c r="S17" s="248"/>
      <c r="T17" s="248"/>
      <c r="U17" s="248"/>
      <c r="V17" s="248"/>
    </row>
    <row r="18" spans="1:22" ht="18" customHeight="1">
      <c r="A18" s="315" t="s">
        <v>106</v>
      </c>
      <c r="B18" s="316"/>
      <c r="C18" s="316"/>
      <c r="D18" s="316"/>
      <c r="E18" s="316"/>
      <c r="F18" s="316"/>
      <c r="G18" s="316"/>
      <c r="H18" s="316"/>
      <c r="I18" s="316"/>
      <c r="J18" s="316"/>
      <c r="K18" s="317"/>
    </row>
    <row r="19" spans="1:22" ht="18" customHeight="1">
      <c r="A19" s="311" t="s">
        <v>107</v>
      </c>
      <c r="B19" s="312"/>
      <c r="C19" s="312"/>
      <c r="D19" s="312"/>
      <c r="E19" s="312"/>
      <c r="F19" s="312"/>
      <c r="G19" s="312"/>
      <c r="H19" s="312"/>
      <c r="I19" s="312"/>
      <c r="J19" s="312"/>
      <c r="K19" s="313"/>
    </row>
    <row r="20" spans="1:22" ht="16.5" customHeight="1">
      <c r="A20" s="318" t="s">
        <v>108</v>
      </c>
      <c r="B20" s="319"/>
      <c r="C20" s="319"/>
      <c r="D20" s="319"/>
      <c r="E20" s="319"/>
      <c r="F20" s="319"/>
      <c r="G20" s="319"/>
      <c r="H20" s="319"/>
      <c r="I20" s="319"/>
      <c r="J20" s="319"/>
      <c r="K20" s="320"/>
    </row>
    <row r="21" spans="1:22" ht="21.75" customHeight="1">
      <c r="A21" s="240" t="s">
        <v>109</v>
      </c>
      <c r="B21" s="65" t="s">
        <v>110</v>
      </c>
      <c r="C21" s="65" t="s">
        <v>111</v>
      </c>
      <c r="D21" s="65" t="s">
        <v>112</v>
      </c>
      <c r="E21" s="65" t="s">
        <v>113</v>
      </c>
      <c r="F21" s="65" t="s">
        <v>114</v>
      </c>
      <c r="G21" s="65" t="s">
        <v>115</v>
      </c>
      <c r="H21" s="65"/>
      <c r="I21" s="65"/>
      <c r="J21" s="215"/>
      <c r="K21" s="131" t="s">
        <v>116</v>
      </c>
    </row>
    <row r="22" spans="1:22" ht="23.1" customHeight="1">
      <c r="A22" s="14" t="s">
        <v>117</v>
      </c>
      <c r="B22" s="241" t="s">
        <v>95</v>
      </c>
      <c r="C22" s="241" t="s">
        <v>95</v>
      </c>
      <c r="D22" s="241" t="s">
        <v>95</v>
      </c>
      <c r="E22" s="241" t="s">
        <v>95</v>
      </c>
      <c r="F22" s="241" t="s">
        <v>95</v>
      </c>
      <c r="G22" s="241" t="s">
        <v>95</v>
      </c>
      <c r="H22" s="241"/>
      <c r="I22" s="241"/>
      <c r="J22" s="241"/>
      <c r="K22" s="249"/>
    </row>
    <row r="23" spans="1:22" ht="23.1" customHeight="1">
      <c r="A23" s="14"/>
      <c r="B23" s="241"/>
      <c r="C23" s="241"/>
      <c r="D23" s="241"/>
      <c r="E23" s="241"/>
      <c r="F23" s="241"/>
      <c r="G23" s="241"/>
      <c r="H23" s="241"/>
      <c r="I23" s="241"/>
      <c r="J23" s="241"/>
      <c r="K23" s="249"/>
    </row>
    <row r="24" spans="1:22" ht="23.1" customHeight="1">
      <c r="A24" s="14"/>
      <c r="B24" s="241"/>
      <c r="C24" s="241"/>
      <c r="D24" s="241"/>
      <c r="E24" s="241"/>
      <c r="F24" s="241"/>
      <c r="G24" s="241"/>
      <c r="H24" s="241"/>
      <c r="I24" s="241"/>
      <c r="J24" s="241"/>
      <c r="K24" s="127"/>
    </row>
    <row r="25" spans="1:22" ht="23.1" customHeight="1">
      <c r="A25" s="205"/>
      <c r="B25" s="241"/>
      <c r="C25" s="241"/>
      <c r="D25" s="241"/>
      <c r="E25" s="241"/>
      <c r="F25" s="241"/>
      <c r="G25" s="241"/>
      <c r="H25" s="241"/>
      <c r="I25" s="241"/>
      <c r="J25" s="241"/>
      <c r="K25" s="127"/>
    </row>
    <row r="26" spans="1:22" ht="23.1" customHeight="1">
      <c r="A26" s="205"/>
      <c r="B26" s="241"/>
      <c r="C26" s="241"/>
      <c r="D26" s="241"/>
      <c r="E26" s="241"/>
      <c r="F26" s="241"/>
      <c r="G26" s="241"/>
      <c r="H26" s="241"/>
      <c r="I26" s="241"/>
      <c r="J26" s="241"/>
      <c r="K26" s="127"/>
    </row>
    <row r="27" spans="1:22" ht="23.1" customHeight="1">
      <c r="A27" s="205"/>
      <c r="B27" s="241"/>
      <c r="C27" s="241"/>
      <c r="D27" s="241"/>
      <c r="E27" s="241"/>
      <c r="F27" s="241"/>
      <c r="G27" s="241"/>
      <c r="H27" s="241"/>
      <c r="I27" s="241"/>
      <c r="J27" s="241"/>
      <c r="K27" s="127"/>
    </row>
    <row r="28" spans="1:22" ht="18" customHeight="1">
      <c r="A28" s="321" t="s">
        <v>118</v>
      </c>
      <c r="B28" s="322"/>
      <c r="C28" s="322"/>
      <c r="D28" s="322"/>
      <c r="E28" s="322"/>
      <c r="F28" s="322"/>
      <c r="G28" s="322"/>
      <c r="H28" s="322"/>
      <c r="I28" s="322"/>
      <c r="J28" s="322"/>
      <c r="K28" s="323"/>
    </row>
    <row r="29" spans="1:22" ht="18.75" customHeight="1">
      <c r="A29" s="324" t="s">
        <v>119</v>
      </c>
      <c r="B29" s="325"/>
      <c r="C29" s="325"/>
      <c r="D29" s="325"/>
      <c r="E29" s="325"/>
      <c r="F29" s="325"/>
      <c r="G29" s="325"/>
      <c r="H29" s="325"/>
      <c r="I29" s="325"/>
      <c r="J29" s="325"/>
      <c r="K29" s="326"/>
    </row>
    <row r="30" spans="1:22" ht="18.75" customHeight="1">
      <c r="A30" s="327"/>
      <c r="B30" s="328"/>
      <c r="C30" s="328"/>
      <c r="D30" s="328"/>
      <c r="E30" s="328"/>
      <c r="F30" s="328"/>
      <c r="G30" s="328"/>
      <c r="H30" s="328"/>
      <c r="I30" s="328"/>
      <c r="J30" s="328"/>
      <c r="K30" s="329"/>
    </row>
    <row r="31" spans="1:22" ht="18" customHeight="1">
      <c r="A31" s="321" t="s">
        <v>120</v>
      </c>
      <c r="B31" s="322"/>
      <c r="C31" s="322"/>
      <c r="D31" s="322"/>
      <c r="E31" s="322"/>
      <c r="F31" s="322"/>
      <c r="G31" s="322"/>
      <c r="H31" s="322"/>
      <c r="I31" s="322"/>
      <c r="J31" s="322"/>
      <c r="K31" s="323"/>
    </row>
    <row r="32" spans="1:22" ht="14.25">
      <c r="A32" s="330" t="s">
        <v>121</v>
      </c>
      <c r="B32" s="331"/>
      <c r="C32" s="331"/>
      <c r="D32" s="331"/>
      <c r="E32" s="331"/>
      <c r="F32" s="331"/>
      <c r="G32" s="331"/>
      <c r="H32" s="331"/>
      <c r="I32" s="331"/>
      <c r="J32" s="331"/>
      <c r="K32" s="332"/>
    </row>
    <row r="33" spans="1:11" ht="14.25">
      <c r="A33" s="333" t="s">
        <v>122</v>
      </c>
      <c r="B33" s="334"/>
      <c r="C33" s="107" t="s">
        <v>65</v>
      </c>
      <c r="D33" s="107" t="s">
        <v>66</v>
      </c>
      <c r="E33" s="335" t="s">
        <v>123</v>
      </c>
      <c r="F33" s="336"/>
      <c r="G33" s="336"/>
      <c r="H33" s="336"/>
      <c r="I33" s="336"/>
      <c r="J33" s="336"/>
      <c r="K33" s="337"/>
    </row>
    <row r="34" spans="1:11" ht="14.25">
      <c r="A34" s="338" t="s">
        <v>124</v>
      </c>
      <c r="B34" s="338"/>
      <c r="C34" s="338"/>
      <c r="D34" s="338"/>
      <c r="E34" s="338"/>
      <c r="F34" s="338"/>
      <c r="G34" s="338"/>
      <c r="H34" s="338"/>
      <c r="I34" s="338"/>
      <c r="J34" s="338"/>
      <c r="K34" s="338"/>
    </row>
    <row r="35" spans="1:11" ht="21" customHeight="1">
      <c r="A35" s="339" t="s">
        <v>125</v>
      </c>
      <c r="B35" s="340"/>
      <c r="C35" s="340"/>
      <c r="D35" s="340"/>
      <c r="E35" s="340"/>
      <c r="F35" s="340"/>
      <c r="G35" s="340"/>
      <c r="H35" s="340"/>
      <c r="I35" s="340"/>
      <c r="J35" s="340"/>
      <c r="K35" s="341"/>
    </row>
    <row r="36" spans="1:11" ht="21" customHeight="1">
      <c r="A36" s="342" t="s">
        <v>126</v>
      </c>
      <c r="B36" s="343"/>
      <c r="C36" s="343"/>
      <c r="D36" s="343"/>
      <c r="E36" s="343"/>
      <c r="F36" s="343"/>
      <c r="G36" s="343"/>
      <c r="H36" s="343"/>
      <c r="I36" s="343"/>
      <c r="J36" s="343"/>
      <c r="K36" s="344"/>
    </row>
    <row r="37" spans="1:11" ht="21" customHeight="1">
      <c r="A37" s="342" t="s">
        <v>127</v>
      </c>
      <c r="B37" s="343"/>
      <c r="C37" s="343"/>
      <c r="D37" s="343"/>
      <c r="E37" s="343"/>
      <c r="F37" s="343"/>
      <c r="G37" s="343"/>
      <c r="H37" s="343"/>
      <c r="I37" s="343"/>
      <c r="J37" s="343"/>
      <c r="K37" s="344"/>
    </row>
    <row r="38" spans="1:11" ht="21" customHeight="1">
      <c r="A38" s="342"/>
      <c r="B38" s="343"/>
      <c r="C38" s="343"/>
      <c r="D38" s="343"/>
      <c r="E38" s="343"/>
      <c r="F38" s="343"/>
      <c r="G38" s="343"/>
      <c r="H38" s="343"/>
      <c r="I38" s="343"/>
      <c r="J38" s="343"/>
      <c r="K38" s="344"/>
    </row>
    <row r="39" spans="1:11" ht="21" customHeight="1">
      <c r="A39" s="342"/>
      <c r="B39" s="343"/>
      <c r="C39" s="343"/>
      <c r="D39" s="343"/>
      <c r="E39" s="343"/>
      <c r="F39" s="343"/>
      <c r="G39" s="343"/>
      <c r="H39" s="343"/>
      <c r="I39" s="343"/>
      <c r="J39" s="343"/>
      <c r="K39" s="344"/>
    </row>
    <row r="40" spans="1:11" ht="21" customHeight="1">
      <c r="A40" s="342"/>
      <c r="B40" s="343"/>
      <c r="C40" s="343"/>
      <c r="D40" s="343"/>
      <c r="E40" s="343"/>
      <c r="F40" s="343"/>
      <c r="G40" s="343"/>
      <c r="H40" s="343"/>
      <c r="I40" s="343"/>
      <c r="J40" s="343"/>
      <c r="K40" s="344"/>
    </row>
    <row r="41" spans="1:11" ht="21" customHeight="1">
      <c r="A41" s="342"/>
      <c r="B41" s="343"/>
      <c r="C41" s="343"/>
      <c r="D41" s="343"/>
      <c r="E41" s="343"/>
      <c r="F41" s="343"/>
      <c r="G41" s="343"/>
      <c r="H41" s="343"/>
      <c r="I41" s="343"/>
      <c r="J41" s="343"/>
      <c r="K41" s="344"/>
    </row>
    <row r="42" spans="1:11" ht="14.25">
      <c r="A42" s="345" t="s">
        <v>128</v>
      </c>
      <c r="B42" s="346"/>
      <c r="C42" s="346"/>
      <c r="D42" s="346"/>
      <c r="E42" s="346"/>
      <c r="F42" s="346"/>
      <c r="G42" s="346"/>
      <c r="H42" s="346"/>
      <c r="I42" s="346"/>
      <c r="J42" s="346"/>
      <c r="K42" s="347"/>
    </row>
    <row r="43" spans="1:11" ht="14.25">
      <c r="A43" s="311" t="s">
        <v>129</v>
      </c>
      <c r="B43" s="312"/>
      <c r="C43" s="312"/>
      <c r="D43" s="312"/>
      <c r="E43" s="312"/>
      <c r="F43" s="312"/>
      <c r="G43" s="312"/>
      <c r="H43" s="312"/>
      <c r="I43" s="312"/>
      <c r="J43" s="312"/>
      <c r="K43" s="313"/>
    </row>
    <row r="44" spans="1:11" ht="14.25">
      <c r="A44" s="234" t="s">
        <v>130</v>
      </c>
      <c r="B44" s="231" t="s">
        <v>95</v>
      </c>
      <c r="C44" s="231" t="s">
        <v>96</v>
      </c>
      <c r="D44" s="231" t="s">
        <v>88</v>
      </c>
      <c r="E44" s="236" t="s">
        <v>131</v>
      </c>
      <c r="F44" s="231" t="s">
        <v>95</v>
      </c>
      <c r="G44" s="231" t="s">
        <v>96</v>
      </c>
      <c r="H44" s="231" t="s">
        <v>88</v>
      </c>
      <c r="I44" s="236" t="s">
        <v>132</v>
      </c>
      <c r="J44" s="231" t="s">
        <v>95</v>
      </c>
      <c r="K44" s="247" t="s">
        <v>96</v>
      </c>
    </row>
    <row r="45" spans="1:11" ht="14.25">
      <c r="A45" s="214" t="s">
        <v>87</v>
      </c>
      <c r="B45" s="107" t="s">
        <v>95</v>
      </c>
      <c r="C45" s="107" t="s">
        <v>96</v>
      </c>
      <c r="D45" s="107" t="s">
        <v>88</v>
      </c>
      <c r="E45" s="215" t="s">
        <v>94</v>
      </c>
      <c r="F45" s="107" t="s">
        <v>95</v>
      </c>
      <c r="G45" s="107" t="s">
        <v>96</v>
      </c>
      <c r="H45" s="107" t="s">
        <v>88</v>
      </c>
      <c r="I45" s="215" t="s">
        <v>105</v>
      </c>
      <c r="J45" s="107" t="s">
        <v>95</v>
      </c>
      <c r="K45" s="108" t="s">
        <v>96</v>
      </c>
    </row>
    <row r="46" spans="1:11" ht="14.25">
      <c r="A46" s="303" t="s">
        <v>98</v>
      </c>
      <c r="B46" s="304"/>
      <c r="C46" s="304"/>
      <c r="D46" s="304"/>
      <c r="E46" s="304"/>
      <c r="F46" s="304"/>
      <c r="G46" s="304"/>
      <c r="H46" s="304"/>
      <c r="I46" s="304"/>
      <c r="J46" s="304"/>
      <c r="K46" s="314"/>
    </row>
    <row r="47" spans="1:11" ht="14.25">
      <c r="A47" s="338" t="s">
        <v>133</v>
      </c>
      <c r="B47" s="338"/>
      <c r="C47" s="338"/>
      <c r="D47" s="338"/>
      <c r="E47" s="338"/>
      <c r="F47" s="338"/>
      <c r="G47" s="338"/>
      <c r="H47" s="338"/>
      <c r="I47" s="338"/>
      <c r="J47" s="338"/>
      <c r="K47" s="338"/>
    </row>
    <row r="48" spans="1:11" ht="14.25">
      <c r="A48" s="339"/>
      <c r="B48" s="340"/>
      <c r="C48" s="340"/>
      <c r="D48" s="340"/>
      <c r="E48" s="340"/>
      <c r="F48" s="340"/>
      <c r="G48" s="340"/>
      <c r="H48" s="340"/>
      <c r="I48" s="340"/>
      <c r="J48" s="340"/>
      <c r="K48" s="341"/>
    </row>
    <row r="49" spans="1:11" ht="14.25">
      <c r="A49" s="242" t="s">
        <v>134</v>
      </c>
      <c r="B49" s="348" t="s">
        <v>135</v>
      </c>
      <c r="C49" s="348"/>
      <c r="D49" s="243" t="s">
        <v>136</v>
      </c>
      <c r="E49" s="244" t="s">
        <v>137</v>
      </c>
      <c r="F49" s="245" t="s">
        <v>138</v>
      </c>
      <c r="G49" s="246">
        <v>45318</v>
      </c>
      <c r="H49" s="349" t="s">
        <v>139</v>
      </c>
      <c r="I49" s="350"/>
      <c r="J49" s="351" t="s">
        <v>140</v>
      </c>
      <c r="K49" s="352"/>
    </row>
    <row r="50" spans="1:11" ht="14.25">
      <c r="A50" s="338" t="s">
        <v>141</v>
      </c>
      <c r="B50" s="338"/>
      <c r="C50" s="338"/>
      <c r="D50" s="338"/>
      <c r="E50" s="338"/>
      <c r="F50" s="338"/>
      <c r="G50" s="338"/>
      <c r="H50" s="338"/>
      <c r="I50" s="338"/>
      <c r="J50" s="338"/>
      <c r="K50" s="338"/>
    </row>
    <row r="51" spans="1:11" ht="14.25">
      <c r="A51" s="353" t="s">
        <v>142</v>
      </c>
      <c r="B51" s="354"/>
      <c r="C51" s="354"/>
      <c r="D51" s="354"/>
      <c r="E51" s="354"/>
      <c r="F51" s="354"/>
      <c r="G51" s="354"/>
      <c r="H51" s="354"/>
      <c r="I51" s="354"/>
      <c r="J51" s="354"/>
      <c r="K51" s="355"/>
    </row>
    <row r="52" spans="1:11" ht="14.25">
      <c r="A52" s="242" t="s">
        <v>134</v>
      </c>
      <c r="B52" s="348" t="s">
        <v>135</v>
      </c>
      <c r="C52" s="348"/>
      <c r="D52" s="243" t="s">
        <v>136</v>
      </c>
      <c r="E52" s="244" t="s">
        <v>137</v>
      </c>
      <c r="F52" s="245" t="s">
        <v>143</v>
      </c>
      <c r="G52" s="246">
        <v>45318</v>
      </c>
      <c r="H52" s="349" t="s">
        <v>139</v>
      </c>
      <c r="I52" s="350"/>
      <c r="J52" s="351" t="s">
        <v>140</v>
      </c>
      <c r="K52" s="352"/>
    </row>
  </sheetData>
  <mergeCells count="60">
    <mergeCell ref="A50:K50"/>
    <mergeCell ref="A51:K51"/>
    <mergeCell ref="B52:C52"/>
    <mergeCell ref="H52:I52"/>
    <mergeCell ref="J52:K52"/>
    <mergeCell ref="A47:K47"/>
    <mergeCell ref="A48:K48"/>
    <mergeCell ref="B49:C49"/>
    <mergeCell ref="H49:I49"/>
    <mergeCell ref="J49:K49"/>
    <mergeCell ref="A40:K40"/>
    <mergeCell ref="A41:K41"/>
    <mergeCell ref="A42:K42"/>
    <mergeCell ref="A43:K43"/>
    <mergeCell ref="A46:K46"/>
    <mergeCell ref="A35:K35"/>
    <mergeCell ref="A36:K36"/>
    <mergeCell ref="A37:K37"/>
    <mergeCell ref="A38:K38"/>
    <mergeCell ref="A39:K39"/>
    <mergeCell ref="A31:K31"/>
    <mergeCell ref="A32:K32"/>
    <mergeCell ref="A33:B33"/>
    <mergeCell ref="E33:K33"/>
    <mergeCell ref="A34:K34"/>
    <mergeCell ref="A19:K19"/>
    <mergeCell ref="A20:K20"/>
    <mergeCell ref="A28:K28"/>
    <mergeCell ref="A29:K29"/>
    <mergeCell ref="A30:K30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62" type="noConversion"/>
  <pageMargins left="0.196527777777778" right="7.8472222222222193E-2" top="0.39305555555555599" bottom="0" header="0.5" footer="0.5"/>
  <pageSetup paperSize="9" scale="82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Pict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304800</xdr:colOff>
                    <xdr:row>48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9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0" name="Check Box 7">
              <controlPr defaultSize="0" autoPict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390525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1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2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3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4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5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6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7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8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9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20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1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2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3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4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5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6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7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8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9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30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1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2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3" name="Check Box 30">
              <controlPr defaultSize="0" autoPict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4" name="Check Box 31">
              <controlPr defaultSize="0" autoPict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5" name="Check Box 32">
              <controlPr defaultSize="0" autoPict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6" name="Check Box 33">
              <controlPr defaultSize="0" autoPict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7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8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9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40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1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2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3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4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5" name="Check Box 42">
              <controlPr defaultSize="0" autoPict="0">
                <anchor moveWithCells="1">
                  <from>
                    <xdr:col>1</xdr:col>
                    <xdr:colOff>200025</xdr:colOff>
                    <xdr:row>43</xdr:row>
                    <xdr:rowOff>9525</xdr:rowOff>
                  </from>
                  <to>
                    <xdr:col>1</xdr:col>
                    <xdr:colOff>600075</xdr:colOff>
                    <xdr:row>44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6" name="Check Box 43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0</xdr:rowOff>
                  </from>
                  <to>
                    <xdr:col>1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7" name="Check Box 44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8" name="Check Box 45">
              <controlPr defaultSize="0" autoPict="0">
                <anchor moveWithCells="1">
                  <from>
                    <xdr:col>2</xdr:col>
                    <xdr:colOff>200025</xdr:colOff>
                    <xdr:row>43</xdr:row>
                    <xdr:rowOff>0</xdr:rowOff>
                  </from>
                  <to>
                    <xdr:col>2</xdr:col>
                    <xdr:colOff>600075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9" name="Check Box 46">
              <controlPr defaultSize="0" autoPict="0">
                <anchor moveWithCells="1">
                  <from>
                    <xdr:col>5</xdr:col>
                    <xdr:colOff>238125</xdr:colOff>
                    <xdr:row>44</xdr:row>
                    <xdr:rowOff>0</xdr:rowOff>
                  </from>
                  <to>
                    <xdr:col>5</xdr:col>
                    <xdr:colOff>638175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50" name="Check Box 47">
              <controlPr defaultSize="0" autoPict="0">
                <anchor moveWithCells="1">
                  <from>
                    <xdr:col>5</xdr:col>
                    <xdr:colOff>228600</xdr:colOff>
                    <xdr:row>43</xdr:row>
                    <xdr:rowOff>0</xdr:rowOff>
                  </from>
                  <to>
                    <xdr:col>5</xdr:col>
                    <xdr:colOff>619125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1" name="Check Box 48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2" name="Check Box 49">
              <controlPr defaultSize="0" autoPict="0">
                <anchor moveWithCells="1">
                  <from>
                    <xdr:col>6</xdr:col>
                    <xdr:colOff>180975</xdr:colOff>
                    <xdr:row>43</xdr:row>
                    <xdr:rowOff>0</xdr:rowOff>
                  </from>
                  <to>
                    <xdr:col>6</xdr:col>
                    <xdr:colOff>571500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3" name="Check Box 50">
              <controlPr defaultSize="0" autoPict="0">
                <anchor moveWithCells="1">
                  <from>
                    <xdr:col>9</xdr:col>
                    <xdr:colOff>200025</xdr:colOff>
                    <xdr:row>44</xdr:row>
                    <xdr:rowOff>0</xdr:rowOff>
                  </from>
                  <to>
                    <xdr:col>9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4" name="Check Box 51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5" name="Check Box 52">
              <controlPr defaultSize="0" autoPict="0">
                <anchor moveWithCells="1">
                  <from>
                    <xdr:col>9</xdr:col>
                    <xdr:colOff>190500</xdr:colOff>
                    <xdr:row>43</xdr:row>
                    <xdr:rowOff>0</xdr:rowOff>
                  </from>
                  <to>
                    <xdr:col>9</xdr:col>
                    <xdr:colOff>581025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6" name="Check Box 53">
              <controlPr defaultSize="0" autoPict="0">
                <anchor moveWithCells="1">
                  <from>
                    <xdr:col>10</xdr:col>
                    <xdr:colOff>219075</xdr:colOff>
                    <xdr:row>43</xdr:row>
                    <xdr:rowOff>0</xdr:rowOff>
                  </from>
                  <to>
                    <xdr:col>10</xdr:col>
                    <xdr:colOff>609600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7" name="Check Box 54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8" name="Check Box 55">
              <controlPr defaultSize="0" autoPict="0">
                <anchor moveWithCells="1">
                  <from>
                    <xdr:col>7</xdr:col>
                    <xdr:colOff>581025</xdr:colOff>
                    <xdr:row>43</xdr:row>
                    <xdr:rowOff>0</xdr:rowOff>
                  </from>
                  <to>
                    <xdr:col>8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9" name="Check Box 56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60" name="Check Box 57">
              <controlPr defaultSize="0" autoPict="0">
                <anchor moveWithCells="1">
                  <from>
                    <xdr:col>3</xdr:col>
                    <xdr:colOff>581025</xdr:colOff>
                    <xdr:row>43</xdr:row>
                    <xdr:rowOff>0</xdr:rowOff>
                  </from>
                  <to>
                    <xdr:col>4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1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2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3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4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5" name="Check Box 62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6" name="Check Box 63">
              <controlPr defaultSize="0" autoPict="0">
                <anchor moveWithCells="1">
                  <from>
                    <xdr:col>2</xdr:col>
                    <xdr:colOff>200025</xdr:colOff>
                    <xdr:row>32</xdr:row>
                    <xdr:rowOff>0</xdr:rowOff>
                  </from>
                  <to>
                    <xdr:col>2</xdr:col>
                    <xdr:colOff>600075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7" name="Check Box 64">
              <controlPr defaultSize="0" autoPict="0">
                <anchor moveWithCells="1">
                  <from>
                    <xdr:col>3</xdr:col>
                    <xdr:colOff>200025</xdr:colOff>
                    <xdr:row>32</xdr:row>
                    <xdr:rowOff>0</xdr:rowOff>
                  </from>
                  <to>
                    <xdr:col>3</xdr:col>
                    <xdr:colOff>600075</xdr:colOff>
                    <xdr:row>33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W22"/>
  <sheetViews>
    <sheetView workbookViewId="0">
      <selection activeCell="E29" sqref="E29"/>
    </sheetView>
  </sheetViews>
  <sheetFormatPr defaultColWidth="9" defaultRowHeight="14.25"/>
  <cols>
    <col min="1" max="1" width="15.625" style="56" customWidth="1"/>
    <col min="2" max="2" width="9" style="56" customWidth="1"/>
    <col min="3" max="4" width="8.5" style="57" customWidth="1"/>
    <col min="5" max="7" width="8.5" style="56" customWidth="1"/>
    <col min="8" max="8" width="6.5" style="56" customWidth="1"/>
    <col min="9" max="9" width="2.75" style="56" customWidth="1"/>
    <col min="10" max="10" width="9.125" style="56" customWidth="1"/>
    <col min="11" max="11" width="10.75" style="56" customWidth="1"/>
    <col min="12" max="15" width="9.75" style="56" customWidth="1"/>
    <col min="16" max="16" width="9.75" style="221" customWidth="1"/>
    <col min="17" max="254" width="9" style="56"/>
    <col min="255" max="16384" width="9" style="2"/>
  </cols>
  <sheetData>
    <row r="1" spans="1:257" s="56" customFormat="1" ht="29.1" customHeight="1">
      <c r="A1" s="356" t="s">
        <v>144</v>
      </c>
      <c r="B1" s="356"/>
      <c r="C1" s="357"/>
      <c r="D1" s="357"/>
      <c r="E1" s="358"/>
      <c r="F1" s="358"/>
      <c r="G1" s="358"/>
      <c r="H1" s="358"/>
      <c r="I1" s="358"/>
      <c r="J1" s="358"/>
      <c r="K1" s="358"/>
      <c r="L1" s="358"/>
      <c r="M1" s="358"/>
      <c r="N1" s="358"/>
      <c r="O1" s="358"/>
      <c r="P1" s="85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</row>
    <row r="2" spans="1:257" s="56" customFormat="1" ht="20.100000000000001" customHeight="1">
      <c r="A2" s="60" t="s">
        <v>61</v>
      </c>
      <c r="B2" s="359" t="s">
        <v>62</v>
      </c>
      <c r="C2" s="360"/>
      <c r="D2" s="361"/>
      <c r="E2" s="61" t="s">
        <v>67</v>
      </c>
      <c r="F2" s="362" t="s">
        <v>68</v>
      </c>
      <c r="G2" s="362"/>
      <c r="H2" s="362"/>
      <c r="I2" s="370"/>
      <c r="J2" s="86" t="s">
        <v>57</v>
      </c>
      <c r="K2" s="363" t="s">
        <v>56</v>
      </c>
      <c r="L2" s="363"/>
      <c r="M2" s="363"/>
      <c r="N2" s="363"/>
      <c r="O2" s="364"/>
      <c r="P2" s="87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  <c r="IU2" s="2"/>
      <c r="IV2" s="2"/>
      <c r="IW2" s="2"/>
    </row>
    <row r="3" spans="1:257" s="56" customFormat="1">
      <c r="A3" s="368" t="s">
        <v>145</v>
      </c>
      <c r="B3" s="365" t="s">
        <v>146</v>
      </c>
      <c r="C3" s="366"/>
      <c r="D3" s="365"/>
      <c r="E3" s="365"/>
      <c r="F3" s="365"/>
      <c r="G3" s="365"/>
      <c r="H3" s="365"/>
      <c r="I3" s="371"/>
      <c r="J3" s="365"/>
      <c r="K3" s="365"/>
      <c r="L3" s="365"/>
      <c r="M3" s="365"/>
      <c r="N3" s="365"/>
      <c r="O3" s="367"/>
      <c r="P3" s="88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  <c r="IT3" s="2"/>
      <c r="IU3" s="2"/>
      <c r="IV3" s="2"/>
      <c r="IW3" s="2"/>
    </row>
    <row r="4" spans="1:257" s="56" customFormat="1" ht="18">
      <c r="A4" s="368"/>
      <c r="B4" s="63" t="s">
        <v>110</v>
      </c>
      <c r="C4" s="63" t="s">
        <v>111</v>
      </c>
      <c r="D4" s="63" t="s">
        <v>112</v>
      </c>
      <c r="E4" s="63" t="s">
        <v>113</v>
      </c>
      <c r="F4" s="63" t="s">
        <v>114</v>
      </c>
      <c r="G4" s="63" t="s">
        <v>115</v>
      </c>
      <c r="H4" s="369" t="s">
        <v>147</v>
      </c>
      <c r="I4" s="372"/>
      <c r="J4" s="222"/>
      <c r="K4" s="223"/>
      <c r="L4" s="224" t="s">
        <v>148</v>
      </c>
      <c r="M4" s="224" t="s">
        <v>149</v>
      </c>
      <c r="N4" s="223"/>
      <c r="O4" s="223"/>
      <c r="P4" s="89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  <c r="IT4" s="2"/>
      <c r="IU4" s="2"/>
      <c r="IV4" s="2"/>
      <c r="IW4" s="2"/>
    </row>
    <row r="5" spans="1:257" s="56" customFormat="1" ht="16.5">
      <c r="A5" s="368"/>
      <c r="B5" s="64" t="s">
        <v>150</v>
      </c>
      <c r="C5" s="65" t="s">
        <v>151</v>
      </c>
      <c r="D5" s="65" t="s">
        <v>152</v>
      </c>
      <c r="E5" s="65" t="s">
        <v>153</v>
      </c>
      <c r="F5" s="65" t="s">
        <v>154</v>
      </c>
      <c r="G5" s="65" t="s">
        <v>155</v>
      </c>
      <c r="H5" s="369"/>
      <c r="I5" s="372"/>
      <c r="J5" s="90"/>
      <c r="K5" s="65"/>
      <c r="L5" s="222" t="s">
        <v>110</v>
      </c>
      <c r="M5" s="222" t="s">
        <v>110</v>
      </c>
      <c r="N5" s="225"/>
      <c r="O5" s="65"/>
      <c r="P5" s="91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  <c r="IT5" s="2"/>
      <c r="IU5" s="2"/>
      <c r="IV5" s="2"/>
      <c r="IW5" s="2"/>
    </row>
    <row r="6" spans="1:257" s="56" customFormat="1" ht="20.100000000000001" customHeight="1">
      <c r="A6" s="66" t="s">
        <v>156</v>
      </c>
      <c r="B6" s="67">
        <f>C6-2</f>
        <v>58</v>
      </c>
      <c r="C6" s="68">
        <v>60</v>
      </c>
      <c r="D6" s="67">
        <f>C6+2</f>
        <v>62</v>
      </c>
      <c r="E6" s="67">
        <f>D6+2</f>
        <v>64</v>
      </c>
      <c r="F6" s="67">
        <f>E6+1</f>
        <v>65</v>
      </c>
      <c r="G6" s="66"/>
      <c r="H6" s="69" t="s">
        <v>157</v>
      </c>
      <c r="I6" s="372"/>
      <c r="J6" s="90"/>
      <c r="K6" s="90"/>
      <c r="L6" s="226" t="s">
        <v>158</v>
      </c>
      <c r="M6" s="226" t="s">
        <v>159</v>
      </c>
      <c r="N6" s="90"/>
      <c r="O6" s="90"/>
      <c r="P6" s="9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</row>
    <row r="7" spans="1:257" s="56" customFormat="1" ht="20.100000000000001" customHeight="1">
      <c r="A7" s="66" t="s">
        <v>160</v>
      </c>
      <c r="B7" s="67">
        <f>C7-2</f>
        <v>58</v>
      </c>
      <c r="C7" s="68">
        <v>60</v>
      </c>
      <c r="D7" s="67">
        <f>C7+2</f>
        <v>62</v>
      </c>
      <c r="E7" s="67">
        <f>D7+2</f>
        <v>64</v>
      </c>
      <c r="F7" s="67">
        <f>E7+1</f>
        <v>65</v>
      </c>
      <c r="G7" s="66"/>
      <c r="H7" s="69" t="s">
        <v>157</v>
      </c>
      <c r="I7" s="372"/>
      <c r="J7" s="90"/>
      <c r="K7" s="90"/>
      <c r="L7" s="90" t="s">
        <v>161</v>
      </c>
      <c r="M7" s="226" t="s">
        <v>161</v>
      </c>
      <c r="N7" s="90"/>
      <c r="O7" s="90"/>
      <c r="P7" s="9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  <c r="IR7" s="2"/>
      <c r="IS7" s="2"/>
      <c r="IT7" s="2"/>
      <c r="IU7" s="2"/>
      <c r="IV7" s="2"/>
      <c r="IW7" s="2"/>
    </row>
    <row r="8" spans="1:257" s="56" customFormat="1" ht="20.100000000000001" customHeight="1">
      <c r="A8" s="66" t="s">
        <v>162</v>
      </c>
      <c r="B8" s="67">
        <f t="shared" ref="B8:B10" si="0">C8-4</f>
        <v>96</v>
      </c>
      <c r="C8" s="68">
        <v>100</v>
      </c>
      <c r="D8" s="67">
        <f t="shared" ref="D8:D10" si="1">C8+4</f>
        <v>104</v>
      </c>
      <c r="E8" s="67">
        <f>D8+4</f>
        <v>108</v>
      </c>
      <c r="F8" s="67">
        <f t="shared" ref="F8:F10" si="2">E8+6</f>
        <v>114</v>
      </c>
      <c r="G8" s="66"/>
      <c r="H8" s="69" t="s">
        <v>157</v>
      </c>
      <c r="I8" s="372"/>
      <c r="J8" s="90"/>
      <c r="K8" s="90"/>
      <c r="L8" s="90" t="s">
        <v>158</v>
      </c>
      <c r="M8" s="226" t="s">
        <v>158</v>
      </c>
      <c r="N8" s="90"/>
      <c r="O8" s="90"/>
      <c r="P8" s="9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  <c r="IO8" s="2"/>
      <c r="IP8" s="2"/>
      <c r="IQ8" s="2"/>
      <c r="IR8" s="2"/>
      <c r="IS8" s="2"/>
      <c r="IT8" s="2"/>
      <c r="IU8" s="2"/>
      <c r="IV8" s="2"/>
      <c r="IW8" s="2"/>
    </row>
    <row r="9" spans="1:257" s="56" customFormat="1" ht="20.100000000000001" customHeight="1">
      <c r="A9" s="70" t="s">
        <v>163</v>
      </c>
      <c r="B9" s="71">
        <f t="shared" si="0"/>
        <v>91</v>
      </c>
      <c r="C9" s="72">
        <v>95</v>
      </c>
      <c r="D9" s="71">
        <f t="shared" si="1"/>
        <v>99</v>
      </c>
      <c r="E9" s="71">
        <f>D9+4</f>
        <v>103</v>
      </c>
      <c r="F9" s="71">
        <f t="shared" si="2"/>
        <v>109</v>
      </c>
      <c r="G9" s="66"/>
      <c r="H9" s="69" t="s">
        <v>164</v>
      </c>
      <c r="I9" s="372"/>
      <c r="J9" s="90"/>
      <c r="K9" s="90"/>
      <c r="L9" s="90" t="s">
        <v>161</v>
      </c>
      <c r="M9" s="226" t="s">
        <v>161</v>
      </c>
      <c r="N9" s="90"/>
      <c r="O9" s="90"/>
      <c r="P9" s="9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  <c r="IR9" s="2"/>
      <c r="IS9" s="2"/>
      <c r="IT9" s="2"/>
      <c r="IU9" s="2"/>
      <c r="IV9" s="2"/>
      <c r="IW9" s="2"/>
    </row>
    <row r="10" spans="1:257" s="56" customFormat="1" ht="20.100000000000001" customHeight="1">
      <c r="A10" s="66" t="s">
        <v>165</v>
      </c>
      <c r="B10" s="67">
        <f t="shared" si="0"/>
        <v>98</v>
      </c>
      <c r="C10" s="68">
        <v>102</v>
      </c>
      <c r="D10" s="67">
        <f t="shared" si="1"/>
        <v>106</v>
      </c>
      <c r="E10" s="67">
        <f>D10+5</f>
        <v>111</v>
      </c>
      <c r="F10" s="67">
        <f t="shared" si="2"/>
        <v>117</v>
      </c>
      <c r="G10" s="66"/>
      <c r="H10" s="69" t="s">
        <v>164</v>
      </c>
      <c r="I10" s="372"/>
      <c r="J10" s="90"/>
      <c r="K10" s="90"/>
      <c r="L10" s="90" t="s">
        <v>158</v>
      </c>
      <c r="M10" s="90" t="s">
        <v>161</v>
      </c>
      <c r="N10" s="90"/>
      <c r="O10" s="90"/>
      <c r="P10" s="9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  <c r="IR10" s="2"/>
      <c r="IS10" s="2"/>
      <c r="IT10" s="2"/>
      <c r="IU10" s="2"/>
      <c r="IV10" s="2"/>
      <c r="IW10" s="2"/>
    </row>
    <row r="11" spans="1:257" s="56" customFormat="1" ht="20.100000000000001" customHeight="1">
      <c r="A11" s="66" t="s">
        <v>166</v>
      </c>
      <c r="B11" s="67">
        <f t="shared" ref="B11:B14" si="3">C11-1</f>
        <v>37</v>
      </c>
      <c r="C11" s="68">
        <v>38</v>
      </c>
      <c r="D11" s="67">
        <f t="shared" ref="D11:D14" si="4">C11+1</f>
        <v>39</v>
      </c>
      <c r="E11" s="67">
        <f t="shared" ref="E11:E14" si="5">D11+1</f>
        <v>40</v>
      </c>
      <c r="F11" s="67">
        <f>E11+1.2</f>
        <v>41.2</v>
      </c>
      <c r="G11" s="66"/>
      <c r="H11" s="69" t="s">
        <v>167</v>
      </c>
      <c r="I11" s="372"/>
      <c r="J11" s="90"/>
      <c r="K11" s="90"/>
      <c r="L11" s="90" t="s">
        <v>168</v>
      </c>
      <c r="M11" s="90" t="s">
        <v>168</v>
      </c>
      <c r="N11" s="90"/>
      <c r="O11" s="90"/>
      <c r="P11" s="9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  <c r="IW11" s="2"/>
    </row>
    <row r="12" spans="1:257" s="56" customFormat="1" ht="20.100000000000001" customHeight="1">
      <c r="A12" s="66" t="s">
        <v>169</v>
      </c>
      <c r="B12" s="73">
        <f>C12-0.6</f>
        <v>20.399999999999999</v>
      </c>
      <c r="C12" s="68">
        <v>21</v>
      </c>
      <c r="D12" s="67">
        <f>C12+0.6</f>
        <v>21.6</v>
      </c>
      <c r="E12" s="67">
        <f>D12+0.6</f>
        <v>22.2</v>
      </c>
      <c r="F12" s="67">
        <f>E12+0.8</f>
        <v>23</v>
      </c>
      <c r="G12" s="66"/>
      <c r="H12" s="69" t="s">
        <v>164</v>
      </c>
      <c r="I12" s="372"/>
      <c r="J12" s="90"/>
      <c r="K12" s="90"/>
      <c r="L12" s="90" t="s">
        <v>170</v>
      </c>
      <c r="M12" s="90" t="s">
        <v>171</v>
      </c>
      <c r="N12" s="90"/>
      <c r="O12" s="90"/>
      <c r="P12" s="9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</row>
    <row r="13" spans="1:257" s="56" customFormat="1" ht="20.100000000000001" customHeight="1">
      <c r="A13" s="66" t="s">
        <v>172</v>
      </c>
      <c r="B13" s="67">
        <f t="shared" si="3"/>
        <v>46</v>
      </c>
      <c r="C13" s="68">
        <v>47</v>
      </c>
      <c r="D13" s="67">
        <f t="shared" si="4"/>
        <v>48</v>
      </c>
      <c r="E13" s="67">
        <f t="shared" si="5"/>
        <v>49</v>
      </c>
      <c r="F13" s="67">
        <f>E13+1.5</f>
        <v>50.5</v>
      </c>
      <c r="G13" s="66"/>
      <c r="H13" s="69">
        <v>0</v>
      </c>
      <c r="I13" s="372"/>
      <c r="J13" s="90"/>
      <c r="K13" s="90"/>
      <c r="L13" s="90" t="s">
        <v>173</v>
      </c>
      <c r="M13" s="90" t="s">
        <v>174</v>
      </c>
      <c r="N13" s="90"/>
      <c r="O13" s="90"/>
      <c r="P13" s="9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</row>
    <row r="14" spans="1:257" s="56" customFormat="1" ht="20.100000000000001" customHeight="1">
      <c r="A14" s="66" t="s">
        <v>175</v>
      </c>
      <c r="B14" s="67">
        <f t="shared" si="3"/>
        <v>49</v>
      </c>
      <c r="C14" s="68">
        <v>50</v>
      </c>
      <c r="D14" s="67">
        <f t="shared" si="4"/>
        <v>51</v>
      </c>
      <c r="E14" s="67">
        <f t="shared" si="5"/>
        <v>52</v>
      </c>
      <c r="F14" s="67">
        <f>E14+1.5</f>
        <v>53.5</v>
      </c>
      <c r="G14" s="66"/>
      <c r="H14" s="74"/>
      <c r="I14" s="372"/>
      <c r="J14" s="90"/>
      <c r="K14" s="90"/>
      <c r="L14" s="90" t="s">
        <v>161</v>
      </c>
      <c r="M14" s="90" t="s">
        <v>161</v>
      </c>
      <c r="N14" s="90"/>
      <c r="O14" s="90"/>
      <c r="P14" s="9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  <c r="IF14" s="2"/>
      <c r="IG14" s="2"/>
      <c r="IH14" s="2"/>
      <c r="II14" s="2"/>
      <c r="IJ14" s="2"/>
      <c r="IK14" s="2"/>
      <c r="IL14" s="2"/>
      <c r="IM14" s="2"/>
      <c r="IN14" s="2"/>
      <c r="IO14" s="2"/>
      <c r="IP14" s="2"/>
      <c r="IQ14" s="2"/>
      <c r="IR14" s="2"/>
      <c r="IS14" s="2"/>
      <c r="IT14" s="2"/>
      <c r="IU14" s="2"/>
      <c r="IV14" s="2"/>
      <c r="IW14" s="2"/>
    </row>
    <row r="15" spans="1:257" s="56" customFormat="1" ht="20.100000000000001" customHeight="1">
      <c r="A15" s="66" t="s">
        <v>176</v>
      </c>
      <c r="B15" s="67">
        <f>C15</f>
        <v>6</v>
      </c>
      <c r="C15" s="68">
        <v>6</v>
      </c>
      <c r="D15" s="67">
        <f>C15</f>
        <v>6</v>
      </c>
      <c r="E15" s="67">
        <f>D15</f>
        <v>6</v>
      </c>
      <c r="F15" s="67">
        <f>E15</f>
        <v>6</v>
      </c>
      <c r="G15" s="75"/>
      <c r="H15" s="74"/>
      <c r="I15" s="372"/>
      <c r="J15" s="90"/>
      <c r="K15" s="90"/>
      <c r="L15" s="90" t="s">
        <v>161</v>
      </c>
      <c r="M15" s="90" t="s">
        <v>161</v>
      </c>
      <c r="N15" s="90"/>
      <c r="O15" s="90"/>
      <c r="P15" s="9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  <c r="IW15" s="2"/>
    </row>
    <row r="16" spans="1:257" s="56" customFormat="1" ht="20.100000000000001" customHeight="1">
      <c r="A16" s="76" t="s">
        <v>177</v>
      </c>
      <c r="B16" s="67">
        <f>C16-1</f>
        <v>15.5</v>
      </c>
      <c r="C16" s="68">
        <v>16.5</v>
      </c>
      <c r="D16" s="67">
        <f>C16</f>
        <v>16.5</v>
      </c>
      <c r="E16" s="67">
        <f>D16+1.5</f>
        <v>18</v>
      </c>
      <c r="F16" s="67">
        <f>E16</f>
        <v>18</v>
      </c>
      <c r="G16" s="75"/>
      <c r="H16" s="74"/>
      <c r="I16" s="372"/>
      <c r="J16" s="90"/>
      <c r="K16" s="90"/>
      <c r="L16" s="90" t="s">
        <v>161</v>
      </c>
      <c r="M16" s="90" t="s">
        <v>161</v>
      </c>
      <c r="N16" s="90"/>
      <c r="O16" s="90"/>
      <c r="P16" s="9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</row>
    <row r="17" spans="1:257" s="56" customFormat="1" ht="20.100000000000001" customHeight="1">
      <c r="A17" s="66" t="s">
        <v>178</v>
      </c>
      <c r="B17" s="67">
        <v>58</v>
      </c>
      <c r="C17" s="77">
        <v>60</v>
      </c>
      <c r="D17" s="67">
        <v>62</v>
      </c>
      <c r="E17" s="67">
        <v>64</v>
      </c>
      <c r="F17" s="67">
        <v>65</v>
      </c>
      <c r="G17" s="78"/>
      <c r="H17" s="78"/>
      <c r="I17" s="372"/>
      <c r="J17" s="227"/>
      <c r="K17" s="227"/>
      <c r="L17" s="227" t="s">
        <v>161</v>
      </c>
      <c r="M17" s="227" t="s">
        <v>161</v>
      </c>
      <c r="N17" s="227"/>
      <c r="O17" s="227"/>
      <c r="P17" s="93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  <c r="IF17" s="2"/>
      <c r="IG17" s="2"/>
      <c r="IH17" s="2"/>
      <c r="II17" s="2"/>
      <c r="IJ17" s="2"/>
      <c r="IK17" s="2"/>
      <c r="IL17" s="2"/>
      <c r="IM17" s="2"/>
      <c r="IN17" s="2"/>
      <c r="IO17" s="2"/>
      <c r="IP17" s="2"/>
      <c r="IQ17" s="2"/>
      <c r="IR17" s="2"/>
      <c r="IS17" s="2"/>
      <c r="IT17" s="2"/>
      <c r="IU17" s="2"/>
      <c r="IV17" s="2"/>
      <c r="IW17" s="2"/>
    </row>
    <row r="18" spans="1:257" s="56" customFormat="1" ht="20.100000000000001" customHeight="1">
      <c r="A18" s="66" t="s">
        <v>179</v>
      </c>
      <c r="B18" s="67">
        <f>15.5+1.5</f>
        <v>17</v>
      </c>
      <c r="C18" s="67">
        <f t="shared" ref="C18:F18" si="6">C16+1.5</f>
        <v>18</v>
      </c>
      <c r="D18" s="67">
        <f t="shared" si="6"/>
        <v>18</v>
      </c>
      <c r="E18" s="67">
        <f t="shared" si="6"/>
        <v>19.5</v>
      </c>
      <c r="F18" s="67">
        <f t="shared" si="6"/>
        <v>19.5</v>
      </c>
      <c r="G18" s="79"/>
      <c r="H18" s="79"/>
      <c r="I18" s="372"/>
      <c r="J18" s="228"/>
      <c r="K18" s="228"/>
      <c r="L18" s="228" t="s">
        <v>161</v>
      </c>
      <c r="M18" s="228" t="s">
        <v>161</v>
      </c>
      <c r="N18" s="228"/>
      <c r="O18" s="228"/>
      <c r="P18" s="93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  <c r="IJ18" s="2"/>
      <c r="IK18" s="2"/>
      <c r="IL18" s="2"/>
      <c r="IM18" s="2"/>
      <c r="IN18" s="2"/>
      <c r="IO18" s="2"/>
      <c r="IP18" s="2"/>
      <c r="IQ18" s="2"/>
      <c r="IR18" s="2"/>
      <c r="IS18" s="2"/>
      <c r="IT18" s="2"/>
      <c r="IU18" s="2"/>
      <c r="IV18" s="2"/>
      <c r="IW18" s="2"/>
    </row>
    <row r="19" spans="1:257" s="56" customFormat="1" ht="20.100000000000001" customHeight="1">
      <c r="A19" s="80"/>
      <c r="B19" s="81"/>
      <c r="C19" s="81"/>
      <c r="D19" s="81"/>
      <c r="E19" s="82"/>
      <c r="F19" s="81"/>
      <c r="G19" s="81"/>
      <c r="H19" s="81"/>
      <c r="I19" s="373"/>
      <c r="J19" s="94"/>
      <c r="K19" s="94"/>
      <c r="L19" s="95"/>
      <c r="M19" s="94"/>
      <c r="N19" s="94"/>
      <c r="O19" s="95"/>
      <c r="P19" s="96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  <c r="IW19" s="2"/>
    </row>
    <row r="20" spans="1:257" s="56" customFormat="1" ht="16.5">
      <c r="A20" s="166"/>
      <c r="B20" s="166"/>
      <c r="C20" s="166"/>
      <c r="D20" s="166"/>
      <c r="E20" s="167"/>
      <c r="F20" s="166"/>
      <c r="G20" s="166"/>
      <c r="H20" s="166"/>
      <c r="P20" s="85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  <c r="IW20" s="2"/>
    </row>
    <row r="21" spans="1:257" s="56" customFormat="1">
      <c r="A21" s="83" t="s">
        <v>180</v>
      </c>
      <c r="B21" s="83"/>
      <c r="C21" s="84"/>
      <c r="D21" s="84"/>
      <c r="P21" s="85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  <c r="IW21" s="2"/>
    </row>
    <row r="22" spans="1:257" s="56" customFormat="1">
      <c r="C22" s="57"/>
      <c r="D22" s="57"/>
      <c r="J22" s="98" t="s">
        <v>181</v>
      </c>
      <c r="K22" s="185">
        <v>45318</v>
      </c>
      <c r="L22" s="98" t="s">
        <v>182</v>
      </c>
      <c r="M22" s="98" t="s">
        <v>137</v>
      </c>
      <c r="N22" s="98" t="s">
        <v>183</v>
      </c>
      <c r="O22" s="56" t="s">
        <v>140</v>
      </c>
      <c r="P22" s="85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  <c r="IW22" s="2"/>
    </row>
  </sheetData>
  <mergeCells count="9">
    <mergeCell ref="A1:O1"/>
    <mergeCell ref="B2:D2"/>
    <mergeCell ref="F2:H2"/>
    <mergeCell ref="K2:O2"/>
    <mergeCell ref="B3:H3"/>
    <mergeCell ref="J3:O3"/>
    <mergeCell ref="A3:A5"/>
    <mergeCell ref="H4:H5"/>
    <mergeCell ref="I2:I19"/>
  </mergeCells>
  <phoneticPr fontId="62" type="noConversion"/>
  <pageMargins left="0.27500000000000002" right="0.118055555555556" top="0.47222222222222199" bottom="0.196527777777778" header="0.5" footer="7.8472222222222193E-2"/>
  <pageSetup paperSize="9" scale="75"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52"/>
  <sheetViews>
    <sheetView view="pageBreakPreview" zoomScaleNormal="100" workbookViewId="0">
      <selection activeCell="A45" sqref="A45:K45"/>
    </sheetView>
  </sheetViews>
  <sheetFormatPr defaultColWidth="10" defaultRowHeight="16.5" customHeight="1"/>
  <cols>
    <col min="1" max="1" width="10.875" style="101" customWidth="1"/>
    <col min="2" max="16384" width="10" style="101"/>
  </cols>
  <sheetData>
    <row r="1" spans="1:16" ht="22.5" customHeight="1">
      <c r="A1" s="374" t="s">
        <v>184</v>
      </c>
      <c r="B1" s="374"/>
      <c r="C1" s="374"/>
      <c r="D1" s="374"/>
      <c r="E1" s="374"/>
      <c r="F1" s="374"/>
      <c r="G1" s="374"/>
      <c r="H1" s="374"/>
      <c r="I1" s="374"/>
      <c r="J1" s="374"/>
      <c r="K1" s="374"/>
    </row>
    <row r="2" spans="1:16" ht="17.25" customHeight="1">
      <c r="A2" s="196" t="s">
        <v>53</v>
      </c>
      <c r="B2" s="283"/>
      <c r="C2" s="283"/>
      <c r="D2" s="284" t="s">
        <v>55</v>
      </c>
      <c r="E2" s="284"/>
      <c r="F2" s="283" t="s">
        <v>56</v>
      </c>
      <c r="G2" s="283"/>
      <c r="H2" s="197" t="s">
        <v>57</v>
      </c>
      <c r="I2" s="285" t="s">
        <v>56</v>
      </c>
      <c r="J2" s="285"/>
      <c r="K2" s="286"/>
    </row>
    <row r="3" spans="1:16" ht="16.5" customHeight="1">
      <c r="A3" s="287" t="s">
        <v>58</v>
      </c>
      <c r="B3" s="288"/>
      <c r="C3" s="289"/>
      <c r="D3" s="290" t="s">
        <v>59</v>
      </c>
      <c r="E3" s="291"/>
      <c r="F3" s="291"/>
      <c r="G3" s="292"/>
      <c r="H3" s="290" t="s">
        <v>60</v>
      </c>
      <c r="I3" s="291"/>
      <c r="J3" s="291"/>
      <c r="K3" s="292"/>
    </row>
    <row r="4" spans="1:16" ht="16.5" customHeight="1">
      <c r="A4" s="200" t="s">
        <v>61</v>
      </c>
      <c r="B4" s="293"/>
      <c r="C4" s="294"/>
      <c r="D4" s="295" t="s">
        <v>63</v>
      </c>
      <c r="E4" s="296"/>
      <c r="F4" s="375"/>
      <c r="G4" s="376"/>
      <c r="H4" s="295" t="s">
        <v>185</v>
      </c>
      <c r="I4" s="296"/>
      <c r="J4" s="107" t="s">
        <v>65</v>
      </c>
      <c r="K4" s="108" t="s">
        <v>66</v>
      </c>
    </row>
    <row r="5" spans="1:16" ht="16.5" customHeight="1">
      <c r="A5" s="202" t="s">
        <v>67</v>
      </c>
      <c r="B5" s="293"/>
      <c r="C5" s="294"/>
      <c r="D5" s="295" t="s">
        <v>186</v>
      </c>
      <c r="E5" s="296"/>
      <c r="F5" s="297"/>
      <c r="G5" s="298"/>
      <c r="H5" s="295" t="s">
        <v>187</v>
      </c>
      <c r="I5" s="296"/>
      <c r="J5" s="107" t="s">
        <v>65</v>
      </c>
      <c r="K5" s="108" t="s">
        <v>66</v>
      </c>
    </row>
    <row r="6" spans="1:16" ht="16.5" customHeight="1">
      <c r="A6" s="200" t="s">
        <v>71</v>
      </c>
      <c r="B6" s="203"/>
      <c r="C6" s="204"/>
      <c r="D6" s="295" t="s">
        <v>188</v>
      </c>
      <c r="E6" s="296"/>
      <c r="F6" s="297"/>
      <c r="G6" s="298"/>
      <c r="H6" s="295" t="s">
        <v>189</v>
      </c>
      <c r="I6" s="296"/>
      <c r="J6" s="296"/>
      <c r="K6" s="377"/>
    </row>
    <row r="7" spans="1:16" ht="16.5" customHeight="1">
      <c r="A7" s="200" t="s">
        <v>75</v>
      </c>
      <c r="B7" s="299"/>
      <c r="C7" s="300"/>
      <c r="D7" s="200" t="s">
        <v>190</v>
      </c>
      <c r="E7" s="201"/>
      <c r="F7" s="297"/>
      <c r="G7" s="298"/>
      <c r="H7" s="378"/>
      <c r="I7" s="293"/>
      <c r="J7" s="293"/>
      <c r="K7" s="294"/>
    </row>
    <row r="8" spans="1:16" ht="16.5" customHeight="1">
      <c r="A8" s="206" t="s">
        <v>78</v>
      </c>
      <c r="B8" s="299"/>
      <c r="C8" s="300"/>
      <c r="D8" s="303" t="s">
        <v>80</v>
      </c>
      <c r="E8" s="304"/>
      <c r="F8" s="305"/>
      <c r="G8" s="306"/>
      <c r="H8" s="303"/>
      <c r="I8" s="304"/>
      <c r="J8" s="304"/>
      <c r="K8" s="314"/>
      <c r="P8" s="129" t="s">
        <v>191</v>
      </c>
    </row>
    <row r="9" spans="1:16" ht="16.5" customHeight="1">
      <c r="A9" s="379" t="s">
        <v>192</v>
      </c>
      <c r="B9" s="379"/>
      <c r="C9" s="379"/>
      <c r="D9" s="379"/>
      <c r="E9" s="379"/>
      <c r="F9" s="379"/>
      <c r="G9" s="379"/>
      <c r="H9" s="379"/>
      <c r="I9" s="379"/>
      <c r="J9" s="379"/>
      <c r="K9" s="379"/>
    </row>
    <row r="10" spans="1:16" ht="16.5" customHeight="1">
      <c r="A10" s="207" t="s">
        <v>84</v>
      </c>
      <c r="B10" s="208" t="s">
        <v>85</v>
      </c>
      <c r="C10" s="103" t="s">
        <v>86</v>
      </c>
      <c r="D10" s="209"/>
      <c r="E10" s="210" t="s">
        <v>89</v>
      </c>
      <c r="F10" s="208" t="s">
        <v>85</v>
      </c>
      <c r="G10" s="103" t="s">
        <v>86</v>
      </c>
      <c r="H10" s="208"/>
      <c r="I10" s="210" t="s">
        <v>87</v>
      </c>
      <c r="J10" s="208" t="s">
        <v>85</v>
      </c>
      <c r="K10" s="219" t="s">
        <v>86</v>
      </c>
    </row>
    <row r="11" spans="1:16" ht="16.5" customHeight="1">
      <c r="A11" s="202" t="s">
        <v>90</v>
      </c>
      <c r="B11" s="211" t="s">
        <v>85</v>
      </c>
      <c r="C11" s="107" t="s">
        <v>86</v>
      </c>
      <c r="D11" s="212"/>
      <c r="E11" s="213" t="s">
        <v>92</v>
      </c>
      <c r="F11" s="211" t="s">
        <v>85</v>
      </c>
      <c r="G11" s="107" t="s">
        <v>86</v>
      </c>
      <c r="H11" s="211"/>
      <c r="I11" s="213" t="s">
        <v>97</v>
      </c>
      <c r="J11" s="211" t="s">
        <v>85</v>
      </c>
      <c r="K11" s="108" t="s">
        <v>86</v>
      </c>
    </row>
    <row r="12" spans="1:16" ht="16.5" customHeight="1">
      <c r="A12" s="303" t="s">
        <v>123</v>
      </c>
      <c r="B12" s="304"/>
      <c r="C12" s="304"/>
      <c r="D12" s="304"/>
      <c r="E12" s="304"/>
      <c r="F12" s="304"/>
      <c r="G12" s="304"/>
      <c r="H12" s="304"/>
      <c r="I12" s="304"/>
      <c r="J12" s="304"/>
      <c r="K12" s="314"/>
    </row>
    <row r="13" spans="1:16" ht="16.5" customHeight="1">
      <c r="A13" s="380" t="s">
        <v>193</v>
      </c>
      <c r="B13" s="380"/>
      <c r="C13" s="380"/>
      <c r="D13" s="380"/>
      <c r="E13" s="380"/>
      <c r="F13" s="380"/>
      <c r="G13" s="380"/>
      <c r="H13" s="380"/>
      <c r="I13" s="380"/>
      <c r="J13" s="380"/>
      <c r="K13" s="380"/>
    </row>
    <row r="14" spans="1:16" ht="16.5" customHeight="1">
      <c r="A14" s="381" t="s">
        <v>194</v>
      </c>
      <c r="B14" s="382"/>
      <c r="C14" s="382"/>
      <c r="D14" s="382"/>
      <c r="E14" s="382"/>
      <c r="F14" s="382"/>
      <c r="G14" s="382"/>
      <c r="H14" s="383"/>
      <c r="I14" s="384"/>
      <c r="J14" s="384"/>
      <c r="K14" s="385"/>
    </row>
    <row r="15" spans="1:16" ht="16.5" customHeight="1">
      <c r="A15" s="386"/>
      <c r="B15" s="387"/>
      <c r="C15" s="387"/>
      <c r="D15" s="388"/>
      <c r="E15" s="389"/>
      <c r="F15" s="387"/>
      <c r="G15" s="387"/>
      <c r="H15" s="388"/>
      <c r="I15" s="390"/>
      <c r="J15" s="391"/>
      <c r="K15" s="392"/>
    </row>
    <row r="16" spans="1:16" ht="16.5" customHeight="1">
      <c r="A16" s="393"/>
      <c r="B16" s="394"/>
      <c r="C16" s="394"/>
      <c r="D16" s="394"/>
      <c r="E16" s="394"/>
      <c r="F16" s="394"/>
      <c r="G16" s="394"/>
      <c r="H16" s="394"/>
      <c r="I16" s="394"/>
      <c r="J16" s="394"/>
      <c r="K16" s="395"/>
    </row>
    <row r="17" spans="1:11" ht="16.5" customHeight="1">
      <c r="A17" s="380" t="s">
        <v>195</v>
      </c>
      <c r="B17" s="380"/>
      <c r="C17" s="380"/>
      <c r="D17" s="380"/>
      <c r="E17" s="380"/>
      <c r="F17" s="380"/>
      <c r="G17" s="380"/>
      <c r="H17" s="380"/>
      <c r="I17" s="380"/>
      <c r="J17" s="380"/>
      <c r="K17" s="380"/>
    </row>
    <row r="18" spans="1:11" ht="16.5" customHeight="1">
      <c r="A18" s="396"/>
      <c r="B18" s="397"/>
      <c r="C18" s="397"/>
      <c r="D18" s="397"/>
      <c r="E18" s="397"/>
      <c r="F18" s="397"/>
      <c r="G18" s="397"/>
      <c r="H18" s="397"/>
      <c r="I18" s="384"/>
      <c r="J18" s="384"/>
      <c r="K18" s="385"/>
    </row>
    <row r="19" spans="1:11" ht="16.5" customHeight="1">
      <c r="A19" s="386"/>
      <c r="B19" s="387"/>
      <c r="C19" s="387"/>
      <c r="D19" s="388"/>
      <c r="E19" s="389"/>
      <c r="F19" s="387"/>
      <c r="G19" s="387"/>
      <c r="H19" s="388"/>
      <c r="I19" s="390"/>
      <c r="J19" s="391"/>
      <c r="K19" s="392"/>
    </row>
    <row r="20" spans="1:11" ht="16.5" customHeight="1">
      <c r="A20" s="393"/>
      <c r="B20" s="394"/>
      <c r="C20" s="394"/>
      <c r="D20" s="394"/>
      <c r="E20" s="394"/>
      <c r="F20" s="394"/>
      <c r="G20" s="394"/>
      <c r="H20" s="394"/>
      <c r="I20" s="394"/>
      <c r="J20" s="394"/>
      <c r="K20" s="395"/>
    </row>
    <row r="21" spans="1:11" ht="16.5" customHeight="1">
      <c r="A21" s="398" t="s">
        <v>120</v>
      </c>
      <c r="B21" s="398"/>
      <c r="C21" s="398"/>
      <c r="D21" s="398"/>
      <c r="E21" s="398"/>
      <c r="F21" s="398"/>
      <c r="G21" s="398"/>
      <c r="H21" s="398"/>
      <c r="I21" s="398"/>
      <c r="J21" s="398"/>
      <c r="K21" s="398"/>
    </row>
    <row r="22" spans="1:11" ht="16.5" customHeight="1">
      <c r="A22" s="399" t="s">
        <v>121</v>
      </c>
      <c r="B22" s="384"/>
      <c r="C22" s="384"/>
      <c r="D22" s="384"/>
      <c r="E22" s="384"/>
      <c r="F22" s="384"/>
      <c r="G22" s="384"/>
      <c r="H22" s="384"/>
      <c r="I22" s="384"/>
      <c r="J22" s="384"/>
      <c r="K22" s="385"/>
    </row>
    <row r="23" spans="1:11" ht="16.5" customHeight="1">
      <c r="A23" s="333" t="s">
        <v>122</v>
      </c>
      <c r="B23" s="334"/>
      <c r="C23" s="107" t="s">
        <v>65</v>
      </c>
      <c r="D23" s="107" t="s">
        <v>66</v>
      </c>
      <c r="E23" s="400"/>
      <c r="F23" s="400"/>
      <c r="G23" s="400"/>
      <c r="H23" s="400"/>
      <c r="I23" s="400"/>
      <c r="J23" s="400"/>
      <c r="K23" s="401"/>
    </row>
    <row r="24" spans="1:11" ht="16.5" customHeight="1">
      <c r="A24" s="295" t="s">
        <v>196</v>
      </c>
      <c r="B24" s="293"/>
      <c r="C24" s="293"/>
      <c r="D24" s="293"/>
      <c r="E24" s="293"/>
      <c r="F24" s="293"/>
      <c r="G24" s="293"/>
      <c r="H24" s="293"/>
      <c r="I24" s="293"/>
      <c r="J24" s="293"/>
      <c r="K24" s="294"/>
    </row>
    <row r="25" spans="1:11" ht="16.5" customHeight="1">
      <c r="A25" s="402"/>
      <c r="B25" s="403"/>
      <c r="C25" s="403"/>
      <c r="D25" s="403"/>
      <c r="E25" s="403"/>
      <c r="F25" s="403"/>
      <c r="G25" s="403"/>
      <c r="H25" s="403"/>
      <c r="I25" s="403"/>
      <c r="J25" s="403"/>
      <c r="K25" s="404"/>
    </row>
    <row r="26" spans="1:11" ht="16.5" customHeight="1">
      <c r="A26" s="379" t="s">
        <v>129</v>
      </c>
      <c r="B26" s="379"/>
      <c r="C26" s="379"/>
      <c r="D26" s="379"/>
      <c r="E26" s="379"/>
      <c r="F26" s="379"/>
      <c r="G26" s="379"/>
      <c r="H26" s="379"/>
      <c r="I26" s="379"/>
      <c r="J26" s="379"/>
      <c r="K26" s="379"/>
    </row>
    <row r="27" spans="1:11" ht="16.5" customHeight="1">
      <c r="A27" s="198" t="s">
        <v>130</v>
      </c>
      <c r="B27" s="103" t="s">
        <v>95</v>
      </c>
      <c r="C27" s="103" t="s">
        <v>96</v>
      </c>
      <c r="D27" s="103" t="s">
        <v>88</v>
      </c>
      <c r="E27" s="199" t="s">
        <v>131</v>
      </c>
      <c r="F27" s="103" t="s">
        <v>95</v>
      </c>
      <c r="G27" s="103" t="s">
        <v>96</v>
      </c>
      <c r="H27" s="103" t="s">
        <v>88</v>
      </c>
      <c r="I27" s="199" t="s">
        <v>132</v>
      </c>
      <c r="J27" s="103" t="s">
        <v>95</v>
      </c>
      <c r="K27" s="219" t="s">
        <v>96</v>
      </c>
    </row>
    <row r="28" spans="1:11" ht="16.5" customHeight="1">
      <c r="A28" s="214" t="s">
        <v>87</v>
      </c>
      <c r="B28" s="107" t="s">
        <v>95</v>
      </c>
      <c r="C28" s="107" t="s">
        <v>96</v>
      </c>
      <c r="D28" s="107" t="s">
        <v>88</v>
      </c>
      <c r="E28" s="215" t="s">
        <v>94</v>
      </c>
      <c r="F28" s="107" t="s">
        <v>95</v>
      </c>
      <c r="G28" s="107" t="s">
        <v>96</v>
      </c>
      <c r="H28" s="107" t="s">
        <v>88</v>
      </c>
      <c r="I28" s="215" t="s">
        <v>105</v>
      </c>
      <c r="J28" s="107" t="s">
        <v>95</v>
      </c>
      <c r="K28" s="108" t="s">
        <v>96</v>
      </c>
    </row>
    <row r="29" spans="1:11" ht="16.5" customHeight="1">
      <c r="A29" s="295" t="s">
        <v>98</v>
      </c>
      <c r="B29" s="334"/>
      <c r="C29" s="334"/>
      <c r="D29" s="334"/>
      <c r="E29" s="334"/>
      <c r="F29" s="334"/>
      <c r="G29" s="334"/>
      <c r="H29" s="334"/>
      <c r="I29" s="334"/>
      <c r="J29" s="334"/>
      <c r="K29" s="405"/>
    </row>
    <row r="30" spans="1:11" ht="16.5" customHeight="1">
      <c r="A30" s="345"/>
      <c r="B30" s="346"/>
      <c r="C30" s="346"/>
      <c r="D30" s="346"/>
      <c r="E30" s="346"/>
      <c r="F30" s="346"/>
      <c r="G30" s="346"/>
      <c r="H30" s="346"/>
      <c r="I30" s="346"/>
      <c r="J30" s="346"/>
      <c r="K30" s="347"/>
    </row>
    <row r="31" spans="1:11" ht="16.5" customHeight="1">
      <c r="A31" s="379" t="s">
        <v>197</v>
      </c>
      <c r="B31" s="379"/>
      <c r="C31" s="379"/>
      <c r="D31" s="379"/>
      <c r="E31" s="379"/>
      <c r="F31" s="379"/>
      <c r="G31" s="379"/>
      <c r="H31" s="379"/>
      <c r="I31" s="379"/>
      <c r="J31" s="379"/>
      <c r="K31" s="379"/>
    </row>
    <row r="32" spans="1:11" ht="21" customHeight="1">
      <c r="A32" s="406"/>
      <c r="B32" s="407"/>
      <c r="C32" s="407"/>
      <c r="D32" s="407"/>
      <c r="E32" s="407"/>
      <c r="F32" s="407"/>
      <c r="G32" s="407"/>
      <c r="H32" s="407"/>
      <c r="I32" s="407"/>
      <c r="J32" s="407"/>
      <c r="K32" s="408"/>
    </row>
    <row r="33" spans="1:11" ht="21" customHeight="1">
      <c r="A33" s="342"/>
      <c r="B33" s="343"/>
      <c r="C33" s="343"/>
      <c r="D33" s="343"/>
      <c r="E33" s="343"/>
      <c r="F33" s="343"/>
      <c r="G33" s="343"/>
      <c r="H33" s="343"/>
      <c r="I33" s="343"/>
      <c r="J33" s="343"/>
      <c r="K33" s="344"/>
    </row>
    <row r="34" spans="1:11" ht="21" customHeight="1">
      <c r="A34" s="342"/>
      <c r="B34" s="343"/>
      <c r="C34" s="343"/>
      <c r="D34" s="343"/>
      <c r="E34" s="343"/>
      <c r="F34" s="343"/>
      <c r="G34" s="343"/>
      <c r="H34" s="343"/>
      <c r="I34" s="343"/>
      <c r="J34" s="343"/>
      <c r="K34" s="344"/>
    </row>
    <row r="35" spans="1:11" ht="21" customHeight="1">
      <c r="A35" s="342"/>
      <c r="B35" s="343"/>
      <c r="C35" s="343"/>
      <c r="D35" s="343"/>
      <c r="E35" s="343"/>
      <c r="F35" s="343"/>
      <c r="G35" s="343"/>
      <c r="H35" s="343"/>
      <c r="I35" s="343"/>
      <c r="J35" s="343"/>
      <c r="K35" s="344"/>
    </row>
    <row r="36" spans="1:11" ht="21" customHeight="1">
      <c r="A36" s="342"/>
      <c r="B36" s="343"/>
      <c r="C36" s="343"/>
      <c r="D36" s="343"/>
      <c r="E36" s="343"/>
      <c r="F36" s="343"/>
      <c r="G36" s="343"/>
      <c r="H36" s="343"/>
      <c r="I36" s="343"/>
      <c r="J36" s="343"/>
      <c r="K36" s="344"/>
    </row>
    <row r="37" spans="1:11" ht="21" customHeight="1">
      <c r="A37" s="342"/>
      <c r="B37" s="343"/>
      <c r="C37" s="343"/>
      <c r="D37" s="343"/>
      <c r="E37" s="343"/>
      <c r="F37" s="343"/>
      <c r="G37" s="343"/>
      <c r="H37" s="343"/>
      <c r="I37" s="343"/>
      <c r="J37" s="343"/>
      <c r="K37" s="344"/>
    </row>
    <row r="38" spans="1:11" ht="21" customHeight="1">
      <c r="A38" s="342"/>
      <c r="B38" s="343"/>
      <c r="C38" s="343"/>
      <c r="D38" s="343"/>
      <c r="E38" s="343"/>
      <c r="F38" s="343"/>
      <c r="G38" s="343"/>
      <c r="H38" s="343"/>
      <c r="I38" s="343"/>
      <c r="J38" s="343"/>
      <c r="K38" s="344"/>
    </row>
    <row r="39" spans="1:11" ht="21" customHeight="1">
      <c r="A39" s="342"/>
      <c r="B39" s="343"/>
      <c r="C39" s="343"/>
      <c r="D39" s="343"/>
      <c r="E39" s="343"/>
      <c r="F39" s="343"/>
      <c r="G39" s="343"/>
      <c r="H39" s="343"/>
      <c r="I39" s="343"/>
      <c r="J39" s="343"/>
      <c r="K39" s="344"/>
    </row>
    <row r="40" spans="1:11" ht="21" customHeight="1">
      <c r="A40" s="342"/>
      <c r="B40" s="343"/>
      <c r="C40" s="343"/>
      <c r="D40" s="343"/>
      <c r="E40" s="343"/>
      <c r="F40" s="343"/>
      <c r="G40" s="343"/>
      <c r="H40" s="343"/>
      <c r="I40" s="343"/>
      <c r="J40" s="343"/>
      <c r="K40" s="344"/>
    </row>
    <row r="41" spans="1:11" ht="21" customHeight="1">
      <c r="A41" s="342"/>
      <c r="B41" s="343"/>
      <c r="C41" s="343"/>
      <c r="D41" s="343"/>
      <c r="E41" s="343"/>
      <c r="F41" s="343"/>
      <c r="G41" s="343"/>
      <c r="H41" s="343"/>
      <c r="I41" s="343"/>
      <c r="J41" s="343"/>
      <c r="K41" s="344"/>
    </row>
    <row r="42" spans="1:11" ht="21" customHeight="1">
      <c r="A42" s="342"/>
      <c r="B42" s="343"/>
      <c r="C42" s="343"/>
      <c r="D42" s="343"/>
      <c r="E42" s="343"/>
      <c r="F42" s="343"/>
      <c r="G42" s="343"/>
      <c r="H42" s="343"/>
      <c r="I42" s="343"/>
      <c r="J42" s="343"/>
      <c r="K42" s="344"/>
    </row>
    <row r="43" spans="1:11" ht="17.25" customHeight="1">
      <c r="A43" s="345" t="s">
        <v>128</v>
      </c>
      <c r="B43" s="346"/>
      <c r="C43" s="346"/>
      <c r="D43" s="346"/>
      <c r="E43" s="346"/>
      <c r="F43" s="346"/>
      <c r="G43" s="346"/>
      <c r="H43" s="346"/>
      <c r="I43" s="346"/>
      <c r="J43" s="346"/>
      <c r="K43" s="347"/>
    </row>
    <row r="44" spans="1:11" ht="16.5" customHeight="1">
      <c r="A44" s="379" t="s">
        <v>198</v>
      </c>
      <c r="B44" s="379"/>
      <c r="C44" s="379"/>
      <c r="D44" s="379"/>
      <c r="E44" s="379"/>
      <c r="F44" s="379"/>
      <c r="G44" s="379"/>
      <c r="H44" s="379"/>
      <c r="I44" s="379"/>
      <c r="J44" s="379"/>
      <c r="K44" s="379"/>
    </row>
    <row r="45" spans="1:11" ht="18" customHeight="1">
      <c r="A45" s="409" t="s">
        <v>123</v>
      </c>
      <c r="B45" s="410"/>
      <c r="C45" s="410"/>
      <c r="D45" s="410"/>
      <c r="E45" s="410"/>
      <c r="F45" s="410"/>
      <c r="G45" s="410"/>
      <c r="H45" s="410"/>
      <c r="I45" s="410"/>
      <c r="J45" s="410"/>
      <c r="K45" s="411"/>
    </row>
    <row r="46" spans="1:11" ht="18" customHeight="1">
      <c r="A46" s="409" t="s">
        <v>199</v>
      </c>
      <c r="B46" s="410"/>
      <c r="C46" s="410"/>
      <c r="D46" s="410"/>
      <c r="E46" s="410"/>
      <c r="F46" s="410"/>
      <c r="G46" s="410"/>
      <c r="H46" s="410"/>
      <c r="I46" s="410"/>
      <c r="J46" s="410"/>
      <c r="K46" s="411"/>
    </row>
    <row r="47" spans="1:11" ht="18" customHeight="1">
      <c r="A47" s="402"/>
      <c r="B47" s="403"/>
      <c r="C47" s="403"/>
      <c r="D47" s="403"/>
      <c r="E47" s="403"/>
      <c r="F47" s="403"/>
      <c r="G47" s="403"/>
      <c r="H47" s="403"/>
      <c r="I47" s="403"/>
      <c r="J47" s="403"/>
      <c r="K47" s="404"/>
    </row>
    <row r="48" spans="1:11" ht="21" customHeight="1">
      <c r="A48" s="216" t="s">
        <v>134</v>
      </c>
      <c r="B48" s="412" t="s">
        <v>135</v>
      </c>
      <c r="C48" s="412"/>
      <c r="D48" s="217" t="s">
        <v>136</v>
      </c>
      <c r="E48" s="217"/>
      <c r="F48" s="217" t="s">
        <v>138</v>
      </c>
      <c r="G48" s="218"/>
      <c r="H48" s="413" t="s">
        <v>139</v>
      </c>
      <c r="I48" s="413"/>
      <c r="J48" s="412" t="s">
        <v>140</v>
      </c>
      <c r="K48" s="414"/>
    </row>
    <row r="49" spans="1:11" ht="16.5" customHeight="1">
      <c r="A49" s="311" t="s">
        <v>141</v>
      </c>
      <c r="B49" s="312"/>
      <c r="C49" s="312"/>
      <c r="D49" s="312"/>
      <c r="E49" s="312"/>
      <c r="F49" s="312"/>
      <c r="G49" s="312"/>
      <c r="H49" s="312"/>
      <c r="I49" s="312"/>
      <c r="J49" s="312"/>
      <c r="K49" s="313"/>
    </row>
    <row r="50" spans="1:11" ht="16.5" customHeight="1">
      <c r="A50" s="415"/>
      <c r="B50" s="416"/>
      <c r="C50" s="416"/>
      <c r="D50" s="416"/>
      <c r="E50" s="416"/>
      <c r="F50" s="416"/>
      <c r="G50" s="416"/>
      <c r="H50" s="416"/>
      <c r="I50" s="416"/>
      <c r="J50" s="416"/>
      <c r="K50" s="417"/>
    </row>
    <row r="51" spans="1:11" ht="16.5" customHeight="1">
      <c r="A51" s="418"/>
      <c r="B51" s="419"/>
      <c r="C51" s="419"/>
      <c r="D51" s="419"/>
      <c r="E51" s="419"/>
      <c r="F51" s="419"/>
      <c r="G51" s="419"/>
      <c r="H51" s="419"/>
      <c r="I51" s="419"/>
      <c r="J51" s="419"/>
      <c r="K51" s="420"/>
    </row>
    <row r="52" spans="1:11" ht="21" customHeight="1">
      <c r="A52" s="216" t="s">
        <v>134</v>
      </c>
      <c r="B52" s="412" t="s">
        <v>135</v>
      </c>
      <c r="C52" s="412"/>
      <c r="D52" s="217" t="s">
        <v>136</v>
      </c>
      <c r="E52" s="217"/>
      <c r="F52" s="217" t="s">
        <v>138</v>
      </c>
      <c r="G52" s="218"/>
      <c r="H52" s="413" t="s">
        <v>139</v>
      </c>
      <c r="I52" s="413"/>
      <c r="J52" s="412" t="s">
        <v>140</v>
      </c>
      <c r="K52" s="414"/>
    </row>
  </sheetData>
  <mergeCells count="82">
    <mergeCell ref="A49:K49"/>
    <mergeCell ref="A50:K50"/>
    <mergeCell ref="A51:K51"/>
    <mergeCell ref="B52:C52"/>
    <mergeCell ref="H52:I52"/>
    <mergeCell ref="J52:K52"/>
    <mergeCell ref="A44:K44"/>
    <mergeCell ref="A45:K45"/>
    <mergeCell ref="A46:K46"/>
    <mergeCell ref="A47:K47"/>
    <mergeCell ref="B48:C48"/>
    <mergeCell ref="H48:I48"/>
    <mergeCell ref="J48:K48"/>
    <mergeCell ref="A39:K39"/>
    <mergeCell ref="A40:K40"/>
    <mergeCell ref="A41:K41"/>
    <mergeCell ref="A42:K42"/>
    <mergeCell ref="A43:K43"/>
    <mergeCell ref="A34:K34"/>
    <mergeCell ref="A35:K35"/>
    <mergeCell ref="A36:K36"/>
    <mergeCell ref="A37:K37"/>
    <mergeCell ref="A38:K38"/>
    <mergeCell ref="A29:K29"/>
    <mergeCell ref="A30:K30"/>
    <mergeCell ref="A31:K31"/>
    <mergeCell ref="A32:K32"/>
    <mergeCell ref="A33:K33"/>
    <mergeCell ref="A23:B23"/>
    <mergeCell ref="E23:K23"/>
    <mergeCell ref="A24:K24"/>
    <mergeCell ref="A25:K25"/>
    <mergeCell ref="A26:K26"/>
    <mergeCell ref="A20:D20"/>
    <mergeCell ref="E20:H20"/>
    <mergeCell ref="I20:K20"/>
    <mergeCell ref="A21:K21"/>
    <mergeCell ref="A22:K22"/>
    <mergeCell ref="A17:K17"/>
    <mergeCell ref="A18:D18"/>
    <mergeCell ref="E18:H18"/>
    <mergeCell ref="I18:K18"/>
    <mergeCell ref="A19:D19"/>
    <mergeCell ref="E19:H19"/>
    <mergeCell ref="I19:K19"/>
    <mergeCell ref="A15:D15"/>
    <mergeCell ref="E15:H15"/>
    <mergeCell ref="I15:K15"/>
    <mergeCell ref="A16:D16"/>
    <mergeCell ref="E16:H16"/>
    <mergeCell ref="I16:K16"/>
    <mergeCell ref="A9:K9"/>
    <mergeCell ref="A12:K12"/>
    <mergeCell ref="A13:K13"/>
    <mergeCell ref="A14:H14"/>
    <mergeCell ref="I14:K14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62" type="noConversion"/>
  <pageMargins left="0.31458333333333299" right="7.8472222222222193E-2" top="0.31458333333333299" bottom="0" header="0.5" footer="0.118055555555556"/>
  <pageSetup paperSize="9" scale="82" orientation="portrait" r:id="rId1"/>
  <colBreaks count="1" manualBreakCount="1">
    <brk id="11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6" name="Check Box 3">
              <controlPr defaultSize="0" autoPict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7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8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9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10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1" name="Check Box 8">
              <controlPr defaultSize="0" autoPict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2" name="Check Box 9">
              <controlPr defaultSize="0" autoPict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3" name="Check Box 10">
              <controlPr defaultSize="0" autoPict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4" name="Check Box 11">
              <controlPr defaultSize="0" autoPict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5" name="Check Box 12">
              <controlPr defaultSize="0" autoPict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6" name="Check Box 13">
              <controlPr defaultSize="0" autoPict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7" name="Check Box 14">
              <controlPr defaultSize="0" autoPict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8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9" name="Check Box 16">
              <controlPr defaultSize="0" autoPict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20" name="Check Box 17">
              <controlPr defaultSize="0" autoPict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1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2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3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4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5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6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7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8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9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30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1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2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3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4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5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6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7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8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9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40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S23"/>
  <sheetViews>
    <sheetView workbookViewId="0">
      <selection activeCell="A6" sqref="A6:F18"/>
    </sheetView>
  </sheetViews>
  <sheetFormatPr defaultColWidth="9" defaultRowHeight="14.25"/>
  <cols>
    <col min="1" max="1" width="13.625" style="56" customWidth="1"/>
    <col min="2" max="2" width="8.5" style="56" customWidth="1"/>
    <col min="3" max="3" width="8.5" style="57" customWidth="1"/>
    <col min="4" max="7" width="8.5" style="56" customWidth="1"/>
    <col min="8" max="8" width="2.75" style="56" customWidth="1"/>
    <col min="9" max="14" width="8.875" style="56" customWidth="1"/>
    <col min="15" max="18" width="8.875" style="138" customWidth="1"/>
    <col min="19" max="250" width="9" style="56"/>
    <col min="251" max="16384" width="9" style="2"/>
  </cols>
  <sheetData>
    <row r="1" spans="1:253" s="56" customFormat="1" ht="29.1" customHeight="1">
      <c r="A1" s="356" t="s">
        <v>144</v>
      </c>
      <c r="B1" s="358"/>
      <c r="C1" s="357"/>
      <c r="D1" s="358"/>
      <c r="E1" s="358"/>
      <c r="F1" s="358"/>
      <c r="G1" s="358"/>
      <c r="H1" s="358"/>
      <c r="I1" s="358"/>
      <c r="J1" s="358"/>
      <c r="K1" s="358"/>
      <c r="L1" s="358"/>
      <c r="M1" s="358"/>
      <c r="N1" s="358"/>
      <c r="O1" s="169"/>
      <c r="P1" s="169"/>
      <c r="Q1" s="169"/>
      <c r="R1" s="169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</row>
    <row r="2" spans="1:253" s="56" customFormat="1" ht="20.100000000000001" customHeight="1">
      <c r="A2" s="60" t="s">
        <v>61</v>
      </c>
      <c r="B2" s="421"/>
      <c r="C2" s="422"/>
      <c r="D2" s="61" t="s">
        <v>67</v>
      </c>
      <c r="E2" s="362"/>
      <c r="F2" s="362"/>
      <c r="G2" s="423"/>
      <c r="H2" s="139"/>
      <c r="I2" s="170" t="s">
        <v>57</v>
      </c>
      <c r="J2" s="363" t="s">
        <v>56</v>
      </c>
      <c r="K2" s="363"/>
      <c r="L2" s="363"/>
      <c r="M2" s="363"/>
      <c r="N2" s="363"/>
      <c r="O2" s="171"/>
      <c r="P2" s="171"/>
      <c r="Q2" s="171"/>
      <c r="R2" s="187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</row>
    <row r="3" spans="1:253" s="56" customFormat="1">
      <c r="A3" s="368" t="s">
        <v>145</v>
      </c>
      <c r="B3" s="365" t="s">
        <v>146</v>
      </c>
      <c r="C3" s="366"/>
      <c r="D3" s="365"/>
      <c r="E3" s="365"/>
      <c r="F3" s="365"/>
      <c r="G3" s="424"/>
      <c r="H3" s="140"/>
      <c r="I3" s="425" t="s">
        <v>200</v>
      </c>
      <c r="J3" s="365"/>
      <c r="K3" s="365"/>
      <c r="L3" s="365"/>
      <c r="M3" s="365"/>
      <c r="N3" s="365"/>
      <c r="O3" s="28"/>
      <c r="P3" s="28"/>
      <c r="Q3" s="28"/>
      <c r="R3" s="188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</row>
    <row r="4" spans="1:253" s="56" customFormat="1" ht="15">
      <c r="A4" s="368"/>
      <c r="B4" s="141" t="s">
        <v>110</v>
      </c>
      <c r="C4" s="142" t="s">
        <v>111</v>
      </c>
      <c r="D4" s="141" t="s">
        <v>112</v>
      </c>
      <c r="E4" s="141" t="s">
        <v>113</v>
      </c>
      <c r="F4" s="141" t="s">
        <v>114</v>
      </c>
      <c r="G4" s="143"/>
      <c r="H4" s="140"/>
      <c r="I4" s="172" t="s">
        <v>110</v>
      </c>
      <c r="J4" s="173" t="s">
        <v>110</v>
      </c>
      <c r="K4" s="173" t="s">
        <v>111</v>
      </c>
      <c r="L4" s="173" t="s">
        <v>111</v>
      </c>
      <c r="M4" s="173" t="s">
        <v>112</v>
      </c>
      <c r="N4" s="173" t="s">
        <v>112</v>
      </c>
      <c r="O4" s="173" t="s">
        <v>113</v>
      </c>
      <c r="P4" s="28" t="s">
        <v>113</v>
      </c>
      <c r="Q4" s="189" t="s">
        <v>114</v>
      </c>
      <c r="R4" s="190" t="s">
        <v>114</v>
      </c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</row>
    <row r="5" spans="1:253" s="56" customFormat="1" ht="20.100000000000001" customHeight="1">
      <c r="A5" s="368"/>
      <c r="B5" s="144" t="s">
        <v>201</v>
      </c>
      <c r="C5" s="145" t="s">
        <v>202</v>
      </c>
      <c r="D5" s="144" t="s">
        <v>203</v>
      </c>
      <c r="E5" s="144" t="s">
        <v>204</v>
      </c>
      <c r="F5" s="144" t="s">
        <v>205</v>
      </c>
      <c r="G5" s="144"/>
      <c r="H5" s="140"/>
      <c r="I5" s="174"/>
      <c r="J5" s="175"/>
      <c r="K5" s="175"/>
      <c r="L5" s="175"/>
      <c r="M5" s="175"/>
      <c r="N5" s="175"/>
      <c r="O5" s="175"/>
      <c r="P5" s="176"/>
      <c r="Q5" s="176"/>
      <c r="R5" s="191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</row>
    <row r="6" spans="1:253" s="56" customFormat="1" ht="20.100000000000001" customHeight="1">
      <c r="A6" s="146"/>
      <c r="B6" s="147"/>
      <c r="C6" s="148"/>
      <c r="D6" s="147"/>
      <c r="E6" s="147"/>
      <c r="F6" s="147"/>
      <c r="G6" s="149"/>
      <c r="H6" s="140"/>
      <c r="I6" s="177"/>
      <c r="J6" s="178"/>
      <c r="K6" s="179"/>
      <c r="L6" s="178"/>
      <c r="M6" s="178"/>
      <c r="N6" s="178"/>
      <c r="O6" s="178"/>
      <c r="P6" s="180"/>
      <c r="Q6" s="192"/>
      <c r="R6" s="193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</row>
    <row r="7" spans="1:253" s="56" customFormat="1" ht="20.100000000000001" customHeight="1">
      <c r="A7" s="150"/>
      <c r="B7" s="148"/>
      <c r="C7" s="148"/>
      <c r="D7" s="148"/>
      <c r="E7" s="148"/>
      <c r="F7" s="148"/>
      <c r="G7" s="149"/>
      <c r="H7" s="140"/>
      <c r="I7" s="174"/>
      <c r="J7" s="175"/>
      <c r="K7" s="175"/>
      <c r="L7" s="175"/>
      <c r="M7" s="175"/>
      <c r="N7" s="175"/>
      <c r="O7" s="175"/>
      <c r="P7" s="176"/>
      <c r="Q7" s="194"/>
      <c r="R7" s="193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  <c r="IR7" s="2"/>
      <c r="IS7" s="2"/>
    </row>
    <row r="8" spans="1:253" s="56" customFormat="1" ht="20.100000000000001" customHeight="1">
      <c r="A8" s="150"/>
      <c r="B8" s="148"/>
      <c r="C8" s="148"/>
      <c r="D8" s="148"/>
      <c r="E8" s="148"/>
      <c r="F8" s="148"/>
      <c r="G8" s="149"/>
      <c r="H8" s="140"/>
      <c r="I8" s="174"/>
      <c r="J8" s="175"/>
      <c r="K8" s="175"/>
      <c r="L8" s="175"/>
      <c r="M8" s="175"/>
      <c r="N8" s="175"/>
      <c r="O8" s="175"/>
      <c r="P8" s="176"/>
      <c r="Q8" s="194"/>
      <c r="R8" s="193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  <c r="IO8" s="2"/>
      <c r="IP8" s="2"/>
      <c r="IQ8" s="2"/>
      <c r="IR8" s="2"/>
      <c r="IS8" s="2"/>
    </row>
    <row r="9" spans="1:253" s="56" customFormat="1" ht="20.100000000000001" customHeight="1">
      <c r="A9" s="150"/>
      <c r="B9" s="148"/>
      <c r="C9" s="148"/>
      <c r="D9" s="148"/>
      <c r="E9" s="148"/>
      <c r="F9" s="148"/>
      <c r="G9" s="149"/>
      <c r="H9" s="140"/>
      <c r="I9" s="174"/>
      <c r="J9" s="175"/>
      <c r="K9" s="175"/>
      <c r="L9" s="175"/>
      <c r="M9" s="175"/>
      <c r="N9" s="175"/>
      <c r="O9" s="175"/>
      <c r="P9" s="176"/>
      <c r="Q9" s="194"/>
      <c r="R9" s="193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  <c r="IR9" s="2"/>
      <c r="IS9" s="2"/>
    </row>
    <row r="10" spans="1:253" s="56" customFormat="1" ht="20.100000000000001" customHeight="1">
      <c r="A10" s="150"/>
      <c r="B10" s="148"/>
      <c r="C10" s="148"/>
      <c r="D10" s="148"/>
      <c r="E10" s="148"/>
      <c r="F10" s="148"/>
      <c r="G10" s="149"/>
      <c r="H10" s="140"/>
      <c r="I10" s="174"/>
      <c r="J10" s="175"/>
      <c r="K10" s="175"/>
      <c r="L10" s="175"/>
      <c r="M10" s="175"/>
      <c r="N10" s="175"/>
      <c r="O10" s="175"/>
      <c r="P10" s="176"/>
      <c r="Q10" s="194"/>
      <c r="R10" s="193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  <c r="IR10" s="2"/>
      <c r="IS10" s="2"/>
    </row>
    <row r="11" spans="1:253" s="56" customFormat="1" ht="20.100000000000001" customHeight="1">
      <c r="A11" s="150"/>
      <c r="B11" s="148"/>
      <c r="C11" s="148"/>
      <c r="D11" s="148"/>
      <c r="E11" s="148"/>
      <c r="F11" s="148"/>
      <c r="G11" s="149"/>
      <c r="H11" s="140"/>
      <c r="I11" s="174"/>
      <c r="J11" s="175"/>
      <c r="K11" s="175"/>
      <c r="L11" s="175"/>
      <c r="M11" s="175"/>
      <c r="N11" s="175"/>
      <c r="O11" s="175"/>
      <c r="P11" s="176"/>
      <c r="Q11" s="194"/>
      <c r="R11" s="193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</row>
    <row r="12" spans="1:253" s="56" customFormat="1" ht="20.100000000000001" customHeight="1">
      <c r="A12" s="150"/>
      <c r="B12" s="151"/>
      <c r="C12" s="151"/>
      <c r="D12" s="151"/>
      <c r="E12" s="151"/>
      <c r="F12" s="151"/>
      <c r="G12" s="149"/>
      <c r="H12" s="140"/>
      <c r="I12" s="174"/>
      <c r="J12" s="175"/>
      <c r="K12" s="175"/>
      <c r="L12" s="175"/>
      <c r="M12" s="175"/>
      <c r="N12" s="175"/>
      <c r="O12" s="175"/>
      <c r="P12" s="176"/>
      <c r="Q12" s="194"/>
      <c r="R12" s="193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</row>
    <row r="13" spans="1:253" s="56" customFormat="1" ht="20.100000000000001" customHeight="1">
      <c r="A13" s="150"/>
      <c r="B13" s="151"/>
      <c r="C13" s="151"/>
      <c r="D13" s="151"/>
      <c r="E13" s="151"/>
      <c r="F13" s="151"/>
      <c r="G13" s="149"/>
      <c r="H13" s="140"/>
      <c r="I13" s="174"/>
      <c r="J13" s="175"/>
      <c r="K13" s="175"/>
      <c r="L13" s="175"/>
      <c r="M13" s="175"/>
      <c r="N13" s="175"/>
      <c r="O13" s="175"/>
      <c r="P13" s="176"/>
      <c r="Q13" s="194"/>
      <c r="R13" s="193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</row>
    <row r="14" spans="1:253" s="56" customFormat="1" ht="20.100000000000001" customHeight="1">
      <c r="A14" s="150"/>
      <c r="B14" s="148"/>
      <c r="C14" s="148"/>
      <c r="D14" s="148"/>
      <c r="E14" s="148"/>
      <c r="F14" s="148"/>
      <c r="G14" s="149"/>
      <c r="H14" s="140"/>
      <c r="I14" s="174"/>
      <c r="J14" s="175"/>
      <c r="K14" s="175"/>
      <c r="L14" s="175"/>
      <c r="M14" s="175"/>
      <c r="N14" s="175"/>
      <c r="O14" s="175"/>
      <c r="P14" s="176"/>
      <c r="Q14" s="194"/>
      <c r="R14" s="193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  <c r="IF14" s="2"/>
      <c r="IG14" s="2"/>
      <c r="IH14" s="2"/>
      <c r="II14" s="2"/>
      <c r="IJ14" s="2"/>
      <c r="IK14" s="2"/>
      <c r="IL14" s="2"/>
      <c r="IM14" s="2"/>
      <c r="IN14" s="2"/>
      <c r="IO14" s="2"/>
      <c r="IP14" s="2"/>
      <c r="IQ14" s="2"/>
      <c r="IR14" s="2"/>
      <c r="IS14" s="2"/>
    </row>
    <row r="15" spans="1:253" s="56" customFormat="1" ht="20.100000000000001" customHeight="1">
      <c r="A15" s="150"/>
      <c r="B15" s="148"/>
      <c r="C15" s="148"/>
      <c r="D15" s="148"/>
      <c r="E15" s="148"/>
      <c r="F15" s="148"/>
      <c r="G15" s="152"/>
      <c r="H15" s="140"/>
      <c r="I15" s="174"/>
      <c r="J15" s="175"/>
      <c r="K15" s="175"/>
      <c r="L15" s="175"/>
      <c r="M15" s="175"/>
      <c r="N15" s="175"/>
      <c r="O15" s="175"/>
      <c r="P15" s="176"/>
      <c r="Q15" s="194"/>
      <c r="R15" s="193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</row>
    <row r="16" spans="1:253" s="56" customFormat="1" ht="20.100000000000001" customHeight="1">
      <c r="A16" s="150"/>
      <c r="B16" s="151"/>
      <c r="C16" s="151"/>
      <c r="D16" s="151"/>
      <c r="E16" s="151"/>
      <c r="F16" s="151"/>
      <c r="G16" s="149"/>
      <c r="H16" s="140"/>
      <c r="I16" s="174"/>
      <c r="J16" s="175"/>
      <c r="K16" s="175"/>
      <c r="L16" s="175"/>
      <c r="M16" s="175"/>
      <c r="N16" s="175"/>
      <c r="O16" s="175"/>
      <c r="P16" s="176"/>
      <c r="Q16" s="194"/>
      <c r="R16" s="193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</row>
    <row r="17" spans="1:253" s="56" customFormat="1" ht="20.100000000000001" customHeight="1">
      <c r="A17" s="153"/>
      <c r="B17" s="154"/>
      <c r="C17" s="78"/>
      <c r="D17" s="78"/>
      <c r="E17" s="155"/>
      <c r="F17" s="78"/>
      <c r="G17" s="156"/>
      <c r="H17" s="140"/>
      <c r="I17" s="174"/>
      <c r="J17" s="175"/>
      <c r="K17" s="175"/>
      <c r="L17" s="175"/>
      <c r="M17" s="175"/>
      <c r="N17" s="175"/>
      <c r="O17" s="175"/>
      <c r="P17" s="176"/>
      <c r="Q17" s="194"/>
      <c r="R17" s="193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  <c r="IF17" s="2"/>
      <c r="IG17" s="2"/>
      <c r="IH17" s="2"/>
      <c r="II17" s="2"/>
      <c r="IJ17" s="2"/>
      <c r="IK17" s="2"/>
      <c r="IL17" s="2"/>
      <c r="IM17" s="2"/>
      <c r="IN17" s="2"/>
      <c r="IO17" s="2"/>
      <c r="IP17" s="2"/>
      <c r="IQ17" s="2"/>
      <c r="IR17" s="2"/>
      <c r="IS17" s="2"/>
    </row>
    <row r="18" spans="1:253" s="56" customFormat="1" ht="20.100000000000001" customHeight="1">
      <c r="A18" s="157"/>
      <c r="B18" s="158"/>
      <c r="C18" s="159"/>
      <c r="D18" s="159"/>
      <c r="E18" s="160"/>
      <c r="F18" s="161"/>
      <c r="G18" s="156"/>
      <c r="H18" s="140"/>
      <c r="I18" s="174"/>
      <c r="J18" s="175"/>
      <c r="K18" s="175"/>
      <c r="L18" s="175"/>
      <c r="M18" s="175"/>
      <c r="N18" s="175"/>
      <c r="O18" s="175"/>
      <c r="P18" s="176"/>
      <c r="Q18" s="194"/>
      <c r="R18" s="193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  <c r="IJ18" s="2"/>
      <c r="IK18" s="2"/>
      <c r="IL18" s="2"/>
      <c r="IM18" s="2"/>
      <c r="IN18" s="2"/>
      <c r="IO18" s="2"/>
      <c r="IP18" s="2"/>
      <c r="IQ18" s="2"/>
      <c r="IR18" s="2"/>
      <c r="IS18" s="2"/>
    </row>
    <row r="19" spans="1:253" s="56" customFormat="1" ht="20.100000000000001" customHeight="1">
      <c r="A19" s="150"/>
      <c r="B19" s="79"/>
      <c r="C19" s="79"/>
      <c r="D19" s="162"/>
      <c r="E19" s="79"/>
      <c r="F19" s="79"/>
      <c r="G19" s="149"/>
      <c r="H19" s="140"/>
      <c r="I19" s="174"/>
      <c r="J19" s="175"/>
      <c r="K19" s="175"/>
      <c r="L19" s="175"/>
      <c r="M19" s="175"/>
      <c r="N19" s="175"/>
      <c r="O19" s="175"/>
      <c r="P19" s="176"/>
      <c r="Q19" s="176"/>
      <c r="R19" s="191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2"/>
      <c r="IK19" s="2"/>
      <c r="IL19" s="2"/>
      <c r="IM19" s="2"/>
      <c r="IN19" s="2"/>
      <c r="IO19" s="2"/>
      <c r="IP19" s="2"/>
      <c r="IQ19" s="2"/>
      <c r="IR19" s="2"/>
      <c r="IS19" s="2"/>
    </row>
    <row r="20" spans="1:253" s="56" customFormat="1" ht="20.100000000000001" customHeight="1">
      <c r="A20" s="163"/>
      <c r="B20" s="81"/>
      <c r="C20" s="81"/>
      <c r="D20" s="82"/>
      <c r="E20" s="81"/>
      <c r="F20" s="81"/>
      <c r="G20" s="164"/>
      <c r="H20" s="165"/>
      <c r="I20" s="181"/>
      <c r="J20" s="182"/>
      <c r="K20" s="183"/>
      <c r="L20" s="182"/>
      <c r="M20" s="182"/>
      <c r="N20" s="183"/>
      <c r="O20" s="183"/>
      <c r="P20" s="184"/>
      <c r="Q20" s="184"/>
      <c r="R20" s="195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2"/>
      <c r="IK20" s="2"/>
      <c r="IL20" s="2"/>
      <c r="IM20" s="2"/>
      <c r="IN20" s="2"/>
      <c r="IO20" s="2"/>
      <c r="IP20" s="2"/>
      <c r="IQ20" s="2"/>
      <c r="IR20" s="2"/>
      <c r="IS20" s="2"/>
    </row>
    <row r="21" spans="1:253" s="56" customFormat="1" ht="16.5">
      <c r="A21" s="166"/>
      <c r="B21" s="166"/>
      <c r="C21" s="166"/>
      <c r="D21" s="167"/>
      <c r="E21" s="166"/>
      <c r="F21" s="166"/>
      <c r="G21" s="168"/>
      <c r="O21" s="169"/>
      <c r="P21" s="169"/>
      <c r="Q21" s="169"/>
      <c r="R21" s="169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2"/>
      <c r="IK21" s="2"/>
      <c r="IL21" s="2"/>
      <c r="IM21" s="2"/>
      <c r="IN21" s="2"/>
      <c r="IO21" s="2"/>
      <c r="IP21" s="2"/>
      <c r="IQ21" s="2"/>
      <c r="IR21" s="2"/>
      <c r="IS21" s="2"/>
    </row>
    <row r="22" spans="1:253" s="56" customFormat="1">
      <c r="A22" s="83" t="s">
        <v>180</v>
      </c>
      <c r="B22" s="83"/>
      <c r="C22" s="84"/>
      <c r="O22" s="169"/>
      <c r="P22" s="169"/>
      <c r="Q22" s="169"/>
      <c r="R22" s="169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2"/>
      <c r="IK22" s="2"/>
      <c r="IL22" s="2"/>
      <c r="IM22" s="2"/>
      <c r="IN22" s="2"/>
      <c r="IO22" s="2"/>
      <c r="IP22" s="2"/>
      <c r="IQ22" s="2"/>
      <c r="IR22" s="2"/>
      <c r="IS22" s="2"/>
    </row>
    <row r="23" spans="1:253" s="56" customFormat="1">
      <c r="C23" s="57"/>
      <c r="I23" s="98" t="s">
        <v>181</v>
      </c>
      <c r="J23" s="185"/>
      <c r="K23" s="186"/>
      <c r="M23" s="98" t="s">
        <v>182</v>
      </c>
      <c r="N23" s="98" t="s">
        <v>137</v>
      </c>
      <c r="P23" s="98" t="s">
        <v>183</v>
      </c>
      <c r="R23" s="169" t="s">
        <v>140</v>
      </c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2"/>
      <c r="IK23" s="2"/>
      <c r="IL23" s="2"/>
      <c r="IM23" s="2"/>
      <c r="IN23" s="2"/>
      <c r="IO23" s="2"/>
      <c r="IP23" s="2"/>
      <c r="IQ23" s="2"/>
      <c r="IR23" s="2"/>
      <c r="IS23" s="2"/>
    </row>
  </sheetData>
  <mergeCells count="7">
    <mergeCell ref="A1:N1"/>
    <mergeCell ref="B2:C2"/>
    <mergeCell ref="E2:G2"/>
    <mergeCell ref="J2:N2"/>
    <mergeCell ref="B3:G3"/>
    <mergeCell ref="I3:N3"/>
    <mergeCell ref="A3:A5"/>
  </mergeCells>
  <phoneticPr fontId="62" type="noConversion"/>
  <pageMargins left="0.27500000000000002" right="0.118055555555556" top="0.66874999999999996" bottom="0.23611111111111099" header="0.5" footer="0.23611111111111099"/>
  <pageSetup paperSize="9"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45"/>
  <sheetViews>
    <sheetView workbookViewId="0">
      <selection activeCell="N9" sqref="N9"/>
    </sheetView>
  </sheetViews>
  <sheetFormatPr defaultColWidth="10.125" defaultRowHeight="14.25"/>
  <cols>
    <col min="1" max="1" width="9.625" style="101" customWidth="1"/>
    <col min="2" max="2" width="11.125" style="101" customWidth="1"/>
    <col min="3" max="3" width="9.125" style="101" customWidth="1"/>
    <col min="4" max="4" width="9.5" style="101" customWidth="1"/>
    <col min="5" max="5" width="11.375" style="101" customWidth="1"/>
    <col min="6" max="6" width="10.375" style="101" customWidth="1"/>
    <col min="7" max="7" width="9.5" style="101" customWidth="1"/>
    <col min="8" max="8" width="9.125" style="101" customWidth="1"/>
    <col min="9" max="9" width="8.125" style="101" customWidth="1"/>
    <col min="10" max="10" width="10.5" style="101" customWidth="1"/>
    <col min="11" max="11" width="12.125" style="101" customWidth="1"/>
    <col min="12" max="16384" width="10.125" style="101"/>
  </cols>
  <sheetData>
    <row r="1" spans="1:13" ht="22.5">
      <c r="A1" s="374" t="s">
        <v>206</v>
      </c>
      <c r="B1" s="374"/>
      <c r="C1" s="374"/>
      <c r="D1" s="374"/>
      <c r="E1" s="374"/>
      <c r="F1" s="374"/>
      <c r="G1" s="374"/>
      <c r="H1" s="374"/>
      <c r="I1" s="374"/>
      <c r="J1" s="374"/>
      <c r="K1" s="374"/>
    </row>
    <row r="2" spans="1:13" ht="18" customHeight="1">
      <c r="A2" s="102" t="s">
        <v>53</v>
      </c>
      <c r="B2" s="426" t="s">
        <v>356</v>
      </c>
      <c r="C2" s="426"/>
      <c r="D2" s="104" t="s">
        <v>61</v>
      </c>
      <c r="E2" s="105" t="s">
        <v>62</v>
      </c>
      <c r="F2" s="106" t="s">
        <v>207</v>
      </c>
      <c r="G2" s="293" t="str">
        <f>首期!B5</f>
        <v>女式抓绒马甲</v>
      </c>
      <c r="H2" s="294"/>
      <c r="I2" s="124" t="s">
        <v>57</v>
      </c>
      <c r="J2" s="427" t="s">
        <v>56</v>
      </c>
      <c r="K2" s="428"/>
    </row>
    <row r="3" spans="1:13" ht="18" customHeight="1">
      <c r="A3" s="109" t="s">
        <v>75</v>
      </c>
      <c r="B3" s="293">
        <v>236</v>
      </c>
      <c r="C3" s="293"/>
      <c r="D3" s="110" t="s">
        <v>208</v>
      </c>
      <c r="E3" s="429">
        <v>45347</v>
      </c>
      <c r="F3" s="430"/>
      <c r="G3" s="430"/>
      <c r="H3" s="400" t="s">
        <v>209</v>
      </c>
      <c r="I3" s="400"/>
      <c r="J3" s="400"/>
      <c r="K3" s="401"/>
    </row>
    <row r="4" spans="1:13" ht="18" customHeight="1">
      <c r="A4" s="111" t="s">
        <v>71</v>
      </c>
      <c r="B4" s="107">
        <v>1</v>
      </c>
      <c r="C4" s="107">
        <v>6</v>
      </c>
      <c r="D4" s="112" t="s">
        <v>210</v>
      </c>
      <c r="E4" s="430" t="s">
        <v>211</v>
      </c>
      <c r="F4" s="430"/>
      <c r="G4" s="430"/>
      <c r="H4" s="334" t="s">
        <v>212</v>
      </c>
      <c r="I4" s="334"/>
      <c r="J4" s="121" t="s">
        <v>65</v>
      </c>
      <c r="K4" s="127" t="s">
        <v>66</v>
      </c>
    </row>
    <row r="5" spans="1:13" ht="18" customHeight="1">
      <c r="A5" s="111" t="s">
        <v>213</v>
      </c>
      <c r="B5" s="293">
        <v>1</v>
      </c>
      <c r="C5" s="293"/>
      <c r="D5" s="110" t="s">
        <v>214</v>
      </c>
      <c r="E5" s="110"/>
      <c r="G5" s="110"/>
      <c r="H5" s="334" t="s">
        <v>215</v>
      </c>
      <c r="I5" s="334"/>
      <c r="J5" s="121" t="s">
        <v>65</v>
      </c>
      <c r="K5" s="127" t="s">
        <v>66</v>
      </c>
    </row>
    <row r="6" spans="1:13" ht="18" customHeight="1">
      <c r="A6" s="113" t="s">
        <v>216</v>
      </c>
      <c r="B6" s="394">
        <v>32</v>
      </c>
      <c r="C6" s="394"/>
      <c r="D6" s="115" t="s">
        <v>217</v>
      </c>
      <c r="E6" s="116"/>
      <c r="F6" s="116">
        <v>236</v>
      </c>
      <c r="G6" s="115"/>
      <c r="H6" s="431" t="s">
        <v>218</v>
      </c>
      <c r="I6" s="431"/>
      <c r="J6" s="116" t="s">
        <v>65</v>
      </c>
      <c r="K6" s="128" t="s">
        <v>66</v>
      </c>
      <c r="M6" s="129"/>
    </row>
    <row r="7" spans="1:13" ht="18" customHeight="1">
      <c r="A7" s="117"/>
      <c r="B7" s="118"/>
      <c r="C7" s="118"/>
      <c r="D7" s="117"/>
      <c r="E7" s="118"/>
      <c r="F7" s="119"/>
      <c r="G7" s="117"/>
      <c r="H7" s="119"/>
      <c r="I7" s="118"/>
      <c r="J7" s="118"/>
      <c r="K7" s="118"/>
    </row>
    <row r="8" spans="1:13" ht="18" customHeight="1">
      <c r="A8" s="120" t="s">
        <v>219</v>
      </c>
      <c r="B8" s="106" t="s">
        <v>220</v>
      </c>
      <c r="C8" s="106" t="s">
        <v>221</v>
      </c>
      <c r="D8" s="106" t="s">
        <v>222</v>
      </c>
      <c r="E8" s="106" t="s">
        <v>223</v>
      </c>
      <c r="F8" s="106" t="s">
        <v>224</v>
      </c>
      <c r="G8" s="432" t="s">
        <v>225</v>
      </c>
      <c r="H8" s="433"/>
      <c r="I8" s="433"/>
      <c r="J8" s="433"/>
      <c r="K8" s="434"/>
    </row>
    <row r="9" spans="1:13" ht="18" customHeight="1">
      <c r="A9" s="333" t="s">
        <v>226</v>
      </c>
      <c r="B9" s="334"/>
      <c r="C9" s="121" t="s">
        <v>65</v>
      </c>
      <c r="D9" s="121" t="s">
        <v>66</v>
      </c>
      <c r="E9" s="110" t="s">
        <v>227</v>
      </c>
      <c r="F9" s="122" t="s">
        <v>228</v>
      </c>
      <c r="G9" s="435"/>
      <c r="H9" s="436"/>
      <c r="I9" s="436"/>
      <c r="J9" s="436"/>
      <c r="K9" s="437"/>
    </row>
    <row r="10" spans="1:13" ht="18" customHeight="1">
      <c r="A10" s="333" t="s">
        <v>229</v>
      </c>
      <c r="B10" s="334"/>
      <c r="C10" s="121" t="s">
        <v>65</v>
      </c>
      <c r="D10" s="121" t="s">
        <v>66</v>
      </c>
      <c r="E10" s="110" t="s">
        <v>230</v>
      </c>
      <c r="F10" s="122" t="s">
        <v>231</v>
      </c>
      <c r="G10" s="435" t="s">
        <v>232</v>
      </c>
      <c r="H10" s="436"/>
      <c r="I10" s="436"/>
      <c r="J10" s="436"/>
      <c r="K10" s="437"/>
    </row>
    <row r="11" spans="1:13" ht="18" customHeight="1">
      <c r="A11" s="409" t="s">
        <v>192</v>
      </c>
      <c r="B11" s="410"/>
      <c r="C11" s="410"/>
      <c r="D11" s="410"/>
      <c r="E11" s="410"/>
      <c r="F11" s="410"/>
      <c r="G11" s="410"/>
      <c r="H11" s="410"/>
      <c r="I11" s="410"/>
      <c r="J11" s="410"/>
      <c r="K11" s="411"/>
    </row>
    <row r="12" spans="1:13" ht="18" customHeight="1">
      <c r="A12" s="109" t="s">
        <v>89</v>
      </c>
      <c r="B12" s="121" t="s">
        <v>85</v>
      </c>
      <c r="C12" s="121" t="s">
        <v>86</v>
      </c>
      <c r="D12" s="122"/>
      <c r="E12" s="110" t="s">
        <v>87</v>
      </c>
      <c r="F12" s="121" t="s">
        <v>85</v>
      </c>
      <c r="G12" s="121" t="s">
        <v>86</v>
      </c>
      <c r="H12" s="121"/>
      <c r="I12" s="110" t="s">
        <v>233</v>
      </c>
      <c r="J12" s="121" t="s">
        <v>85</v>
      </c>
      <c r="K12" s="127" t="s">
        <v>86</v>
      </c>
    </row>
    <row r="13" spans="1:13" ht="18" customHeight="1">
      <c r="A13" s="109" t="s">
        <v>92</v>
      </c>
      <c r="B13" s="121" t="s">
        <v>85</v>
      </c>
      <c r="C13" s="121" t="s">
        <v>86</v>
      </c>
      <c r="D13" s="122"/>
      <c r="E13" s="110" t="s">
        <v>97</v>
      </c>
      <c r="F13" s="121" t="s">
        <v>85</v>
      </c>
      <c r="G13" s="121" t="s">
        <v>86</v>
      </c>
      <c r="H13" s="121"/>
      <c r="I13" s="110" t="s">
        <v>234</v>
      </c>
      <c r="J13" s="121" t="s">
        <v>85</v>
      </c>
      <c r="K13" s="127" t="s">
        <v>86</v>
      </c>
    </row>
    <row r="14" spans="1:13" ht="18" customHeight="1">
      <c r="A14" s="113" t="s">
        <v>235</v>
      </c>
      <c r="B14" s="116" t="s">
        <v>85</v>
      </c>
      <c r="C14" s="116" t="s">
        <v>86</v>
      </c>
      <c r="D14" s="123"/>
      <c r="E14" s="115" t="s">
        <v>236</v>
      </c>
      <c r="F14" s="116" t="s">
        <v>85</v>
      </c>
      <c r="G14" s="116" t="s">
        <v>86</v>
      </c>
      <c r="H14" s="116"/>
      <c r="I14" s="115" t="s">
        <v>237</v>
      </c>
      <c r="J14" s="116" t="s">
        <v>85</v>
      </c>
      <c r="K14" s="128" t="s">
        <v>86</v>
      </c>
    </row>
    <row r="15" spans="1:13" ht="18" customHeight="1">
      <c r="A15" s="117"/>
      <c r="B15" s="119"/>
      <c r="C15" s="119"/>
      <c r="D15" s="118"/>
      <c r="E15" s="117"/>
      <c r="F15" s="119"/>
      <c r="G15" s="119"/>
      <c r="H15" s="119"/>
      <c r="I15" s="117"/>
      <c r="J15" s="119"/>
      <c r="K15" s="119"/>
    </row>
    <row r="16" spans="1:13" ht="18" customHeight="1">
      <c r="A16" s="399" t="s">
        <v>238</v>
      </c>
      <c r="B16" s="384"/>
      <c r="C16" s="384"/>
      <c r="D16" s="384"/>
      <c r="E16" s="384"/>
      <c r="F16" s="384"/>
      <c r="G16" s="384"/>
      <c r="H16" s="384"/>
      <c r="I16" s="384"/>
      <c r="J16" s="384"/>
      <c r="K16" s="385"/>
    </row>
    <row r="17" spans="1:11" ht="18" customHeight="1">
      <c r="A17" s="333" t="s">
        <v>239</v>
      </c>
      <c r="B17" s="334"/>
      <c r="C17" s="334"/>
      <c r="D17" s="334"/>
      <c r="E17" s="334"/>
      <c r="F17" s="334"/>
      <c r="G17" s="334"/>
      <c r="H17" s="334"/>
      <c r="I17" s="334"/>
      <c r="J17" s="334"/>
      <c r="K17" s="405"/>
    </row>
    <row r="18" spans="1:11" ht="18" customHeight="1">
      <c r="A18" s="333" t="s">
        <v>240</v>
      </c>
      <c r="B18" s="334"/>
      <c r="C18" s="334"/>
      <c r="D18" s="334"/>
      <c r="E18" s="334"/>
      <c r="F18" s="334"/>
      <c r="G18" s="334"/>
      <c r="H18" s="334"/>
      <c r="I18" s="334"/>
      <c r="J18" s="334"/>
      <c r="K18" s="405"/>
    </row>
    <row r="19" spans="1:11" ht="21.95" customHeight="1">
      <c r="A19" s="438"/>
      <c r="B19" s="439"/>
      <c r="C19" s="439"/>
      <c r="D19" s="439"/>
      <c r="E19" s="439"/>
      <c r="F19" s="439"/>
      <c r="G19" s="439"/>
      <c r="H19" s="439"/>
      <c r="I19" s="439"/>
      <c r="J19" s="439"/>
      <c r="K19" s="440"/>
    </row>
    <row r="20" spans="1:11" ht="21.95" customHeight="1">
      <c r="A20" s="386"/>
      <c r="B20" s="387"/>
      <c r="C20" s="387"/>
      <c r="D20" s="387"/>
      <c r="E20" s="387"/>
      <c r="F20" s="387"/>
      <c r="G20" s="387"/>
      <c r="H20" s="387"/>
      <c r="I20" s="387"/>
      <c r="J20" s="387"/>
      <c r="K20" s="441"/>
    </row>
    <row r="21" spans="1:11" ht="21.95" customHeight="1">
      <c r="A21" s="386"/>
      <c r="B21" s="387"/>
      <c r="C21" s="387"/>
      <c r="D21" s="387"/>
      <c r="E21" s="387"/>
      <c r="F21" s="387"/>
      <c r="G21" s="387"/>
      <c r="H21" s="387"/>
      <c r="I21" s="387"/>
      <c r="J21" s="387"/>
      <c r="K21" s="441"/>
    </row>
    <row r="22" spans="1:11" ht="21.95" customHeight="1">
      <c r="A22" s="386"/>
      <c r="B22" s="387"/>
      <c r="C22" s="387"/>
      <c r="D22" s="387"/>
      <c r="E22" s="387"/>
      <c r="F22" s="387"/>
      <c r="G22" s="387"/>
      <c r="H22" s="387"/>
      <c r="I22" s="387"/>
      <c r="J22" s="387"/>
      <c r="K22" s="441"/>
    </row>
    <row r="23" spans="1:11" ht="21.95" customHeight="1">
      <c r="A23" s="442"/>
      <c r="B23" s="443"/>
      <c r="C23" s="443"/>
      <c r="D23" s="443"/>
      <c r="E23" s="443"/>
      <c r="F23" s="443"/>
      <c r="G23" s="443"/>
      <c r="H23" s="443"/>
      <c r="I23" s="443"/>
      <c r="J23" s="443"/>
      <c r="K23" s="444"/>
    </row>
    <row r="24" spans="1:11" ht="18" customHeight="1">
      <c r="A24" s="333" t="s">
        <v>122</v>
      </c>
      <c r="B24" s="334"/>
      <c r="C24" s="121" t="s">
        <v>65</v>
      </c>
      <c r="D24" s="121" t="s">
        <v>66</v>
      </c>
      <c r="E24" s="400"/>
      <c r="F24" s="400"/>
      <c r="G24" s="400"/>
      <c r="H24" s="400"/>
      <c r="I24" s="400"/>
      <c r="J24" s="400"/>
      <c r="K24" s="401"/>
    </row>
    <row r="25" spans="1:11" ht="18" customHeight="1">
      <c r="A25" s="125" t="s">
        <v>241</v>
      </c>
      <c r="B25" s="445"/>
      <c r="C25" s="445"/>
      <c r="D25" s="445"/>
      <c r="E25" s="445"/>
      <c r="F25" s="445"/>
      <c r="G25" s="445"/>
      <c r="H25" s="445"/>
      <c r="I25" s="445"/>
      <c r="J25" s="445"/>
      <c r="K25" s="446"/>
    </row>
    <row r="26" spans="1:11">
      <c r="A26" s="447"/>
      <c r="B26" s="447"/>
      <c r="C26" s="447"/>
      <c r="D26" s="447"/>
      <c r="E26" s="447"/>
      <c r="F26" s="447"/>
      <c r="G26" s="447"/>
      <c r="H26" s="447"/>
      <c r="I26" s="447"/>
      <c r="J26" s="447"/>
      <c r="K26" s="447"/>
    </row>
    <row r="27" spans="1:11" ht="20.100000000000001" customHeight="1">
      <c r="A27" s="448" t="s">
        <v>242</v>
      </c>
      <c r="B27" s="433"/>
      <c r="C27" s="433"/>
      <c r="D27" s="433"/>
      <c r="E27" s="433"/>
      <c r="F27" s="433"/>
      <c r="G27" s="433"/>
      <c r="H27" s="433"/>
      <c r="I27" s="433"/>
      <c r="J27" s="433"/>
      <c r="K27" s="132" t="s">
        <v>243</v>
      </c>
    </row>
    <row r="28" spans="1:11" ht="23.1" customHeight="1">
      <c r="A28" s="386" t="s">
        <v>244</v>
      </c>
      <c r="B28" s="387"/>
      <c r="C28" s="387"/>
      <c r="D28" s="387"/>
      <c r="E28" s="387"/>
      <c r="F28" s="387"/>
      <c r="G28" s="387"/>
      <c r="H28" s="387"/>
      <c r="I28" s="387"/>
      <c r="J28" s="388"/>
      <c r="K28" s="133">
        <v>2</v>
      </c>
    </row>
    <row r="29" spans="1:11" ht="23.1" customHeight="1">
      <c r="A29" s="386" t="s">
        <v>245</v>
      </c>
      <c r="B29" s="387"/>
      <c r="C29" s="387"/>
      <c r="D29" s="387"/>
      <c r="E29" s="387"/>
      <c r="F29" s="387"/>
      <c r="G29" s="387"/>
      <c r="H29" s="387"/>
      <c r="I29" s="387"/>
      <c r="J29" s="388"/>
      <c r="K29" s="130">
        <v>1</v>
      </c>
    </row>
    <row r="30" spans="1:11" ht="23.1" customHeight="1">
      <c r="A30" s="386"/>
      <c r="B30" s="387"/>
      <c r="C30" s="387"/>
      <c r="D30" s="387"/>
      <c r="E30" s="387"/>
      <c r="F30" s="387"/>
      <c r="G30" s="387"/>
      <c r="H30" s="387"/>
      <c r="I30" s="387"/>
      <c r="J30" s="388"/>
      <c r="K30" s="130"/>
    </row>
    <row r="31" spans="1:11" ht="23.1" customHeight="1">
      <c r="A31" s="386"/>
      <c r="B31" s="387"/>
      <c r="C31" s="387"/>
      <c r="D31" s="387"/>
      <c r="E31" s="387"/>
      <c r="F31" s="387"/>
      <c r="G31" s="387"/>
      <c r="H31" s="387"/>
      <c r="I31" s="387"/>
      <c r="J31" s="388"/>
      <c r="K31" s="130"/>
    </row>
    <row r="32" spans="1:11" ht="23.1" customHeight="1">
      <c r="A32" s="386"/>
      <c r="B32" s="387"/>
      <c r="C32" s="387"/>
      <c r="D32" s="387"/>
      <c r="E32" s="387"/>
      <c r="F32" s="387"/>
      <c r="G32" s="387"/>
      <c r="H32" s="387"/>
      <c r="I32" s="387"/>
      <c r="J32" s="388"/>
      <c r="K32" s="134"/>
    </row>
    <row r="33" spans="1:11" ht="23.1" customHeight="1">
      <c r="A33" s="386"/>
      <c r="B33" s="387"/>
      <c r="C33" s="387"/>
      <c r="D33" s="387"/>
      <c r="E33" s="387"/>
      <c r="F33" s="387"/>
      <c r="G33" s="387"/>
      <c r="H33" s="387"/>
      <c r="I33" s="387"/>
      <c r="J33" s="388"/>
      <c r="K33" s="135"/>
    </row>
    <row r="34" spans="1:11" ht="23.1" customHeight="1">
      <c r="A34" s="386"/>
      <c r="B34" s="387"/>
      <c r="C34" s="387"/>
      <c r="D34" s="387"/>
      <c r="E34" s="387"/>
      <c r="F34" s="387"/>
      <c r="G34" s="387"/>
      <c r="H34" s="387"/>
      <c r="I34" s="387"/>
      <c r="J34" s="388"/>
      <c r="K34" s="130"/>
    </row>
    <row r="35" spans="1:11" ht="23.1" customHeight="1">
      <c r="A35" s="386"/>
      <c r="B35" s="387"/>
      <c r="C35" s="387"/>
      <c r="D35" s="387"/>
      <c r="E35" s="387"/>
      <c r="F35" s="387"/>
      <c r="G35" s="387"/>
      <c r="H35" s="387"/>
      <c r="I35" s="387"/>
      <c r="J35" s="388"/>
      <c r="K35" s="136"/>
    </row>
    <row r="36" spans="1:11" ht="23.1" customHeight="1">
      <c r="A36" s="449" t="s">
        <v>246</v>
      </c>
      <c r="B36" s="450"/>
      <c r="C36" s="450"/>
      <c r="D36" s="450"/>
      <c r="E36" s="450"/>
      <c r="F36" s="450"/>
      <c r="G36" s="450"/>
      <c r="H36" s="450"/>
      <c r="I36" s="450"/>
      <c r="J36" s="451"/>
      <c r="K36" s="137">
        <f>SUM(K28:K35)</f>
        <v>3</v>
      </c>
    </row>
    <row r="37" spans="1:11" ht="18.75" customHeight="1">
      <c r="A37" s="452" t="s">
        <v>247</v>
      </c>
      <c r="B37" s="453"/>
      <c r="C37" s="453"/>
      <c r="D37" s="453"/>
      <c r="E37" s="453"/>
      <c r="F37" s="453"/>
      <c r="G37" s="453"/>
      <c r="H37" s="453"/>
      <c r="I37" s="453"/>
      <c r="J37" s="453"/>
      <c r="K37" s="454"/>
    </row>
    <row r="38" spans="1:11" ht="18.75" customHeight="1">
      <c r="A38" s="333" t="s">
        <v>248</v>
      </c>
      <c r="B38" s="334"/>
      <c r="C38" s="334"/>
      <c r="D38" s="400" t="s">
        <v>249</v>
      </c>
      <c r="E38" s="400"/>
      <c r="F38" s="390" t="s">
        <v>250</v>
      </c>
      <c r="G38" s="455"/>
      <c r="H38" s="334" t="s">
        <v>251</v>
      </c>
      <c r="I38" s="334"/>
      <c r="J38" s="334" t="s">
        <v>252</v>
      </c>
      <c r="K38" s="405"/>
    </row>
    <row r="39" spans="1:11" ht="18.75" customHeight="1">
      <c r="A39" s="111" t="s">
        <v>123</v>
      </c>
      <c r="B39" s="334" t="s">
        <v>253</v>
      </c>
      <c r="C39" s="334"/>
      <c r="D39" s="334"/>
      <c r="E39" s="334"/>
      <c r="F39" s="334"/>
      <c r="G39" s="334"/>
      <c r="H39" s="334"/>
      <c r="I39" s="334"/>
      <c r="J39" s="334"/>
      <c r="K39" s="405"/>
    </row>
    <row r="40" spans="1:11" ht="24" customHeight="1">
      <c r="A40" s="333"/>
      <c r="B40" s="334"/>
      <c r="C40" s="334"/>
      <c r="D40" s="334"/>
      <c r="E40" s="334"/>
      <c r="F40" s="334"/>
      <c r="G40" s="334"/>
      <c r="H40" s="334"/>
      <c r="I40" s="334"/>
      <c r="J40" s="334"/>
      <c r="K40" s="405"/>
    </row>
    <row r="41" spans="1:11" ht="24" customHeight="1">
      <c r="A41" s="333"/>
      <c r="B41" s="334"/>
      <c r="C41" s="334"/>
      <c r="D41" s="334"/>
      <c r="E41" s="334"/>
      <c r="F41" s="334"/>
      <c r="G41" s="334"/>
      <c r="H41" s="334"/>
      <c r="I41" s="334"/>
      <c r="J41" s="334"/>
      <c r="K41" s="405"/>
    </row>
    <row r="42" spans="1:11" ht="32.1" customHeight="1">
      <c r="A42" s="113" t="s">
        <v>134</v>
      </c>
      <c r="B42" s="456" t="s">
        <v>254</v>
      </c>
      <c r="C42" s="456"/>
      <c r="D42" s="115" t="s">
        <v>255</v>
      </c>
      <c r="E42" s="123" t="s">
        <v>137</v>
      </c>
      <c r="F42" s="115" t="s">
        <v>138</v>
      </c>
      <c r="G42" s="126">
        <v>45344</v>
      </c>
      <c r="H42" s="457" t="s">
        <v>139</v>
      </c>
      <c r="I42" s="457"/>
      <c r="J42" s="456" t="s">
        <v>140</v>
      </c>
      <c r="K42" s="458"/>
    </row>
    <row r="43" spans="1:11" ht="16.5" customHeight="1"/>
    <row r="44" spans="1:11" ht="16.5" customHeight="1"/>
    <row r="45" spans="1:11" ht="16.5" customHeight="1"/>
  </sheetData>
  <mergeCells count="53">
    <mergeCell ref="B39:K39"/>
    <mergeCell ref="A40:K40"/>
    <mergeCell ref="A41:K41"/>
    <mergeCell ref="B42:C42"/>
    <mergeCell ref="H42:I42"/>
    <mergeCell ref="J42:K42"/>
    <mergeCell ref="A35:J35"/>
    <mergeCell ref="A36:J36"/>
    <mergeCell ref="A37:K37"/>
    <mergeCell ref="A38:C38"/>
    <mergeCell ref="D38:E38"/>
    <mergeCell ref="F38:G38"/>
    <mergeCell ref="H38:I38"/>
    <mergeCell ref="J38:K38"/>
    <mergeCell ref="A30:J30"/>
    <mergeCell ref="A31:J31"/>
    <mergeCell ref="A32:J32"/>
    <mergeCell ref="A33:J33"/>
    <mergeCell ref="A34:J34"/>
    <mergeCell ref="B25:K25"/>
    <mergeCell ref="A26:K26"/>
    <mergeCell ref="A27:J27"/>
    <mergeCell ref="A28:J28"/>
    <mergeCell ref="A29:J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62" type="noConversion"/>
  <pageMargins left="0.31458333333333299" right="0.118055555555556" top="0.39305555555555599" bottom="0" header="0.5" footer="0.5"/>
  <pageSetup paperSize="9" scale="85" orientation="portrait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304800</xdr:colOff>
                    <xdr:row>11</xdr:row>
                    <xdr:rowOff>19050</xdr:rowOff>
                  </from>
                  <to>
                    <xdr:col>5</xdr:col>
                    <xdr:colOff>704850</xdr:colOff>
                    <xdr:row>11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371475</xdr:colOff>
                    <xdr:row>10</xdr:row>
                    <xdr:rowOff>171450</xdr:rowOff>
                  </from>
                  <to>
                    <xdr:col>7</xdr:col>
                    <xdr:colOff>285750</xdr:colOff>
                    <xdr:row>12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371475</xdr:colOff>
                    <xdr:row>11</xdr:row>
                    <xdr:rowOff>190500</xdr:rowOff>
                  </from>
                  <to>
                    <xdr:col>7</xdr:col>
                    <xdr:colOff>285750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295275</xdr:colOff>
                    <xdr:row>13</xdr:row>
                    <xdr:rowOff>9525</xdr:rowOff>
                  </from>
                  <to>
                    <xdr:col>5</xdr:col>
                    <xdr:colOff>695325</xdr:colOff>
                    <xdr:row>13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361950</xdr:colOff>
                    <xdr:row>12</xdr:row>
                    <xdr:rowOff>209550</xdr:rowOff>
                  </from>
                  <to>
                    <xdr:col>7</xdr:col>
                    <xdr:colOff>276225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304800</xdr:colOff>
                    <xdr:row>13</xdr:row>
                    <xdr:rowOff>28575</xdr:rowOff>
                  </from>
                  <to>
                    <xdr:col>9</xdr:col>
                    <xdr:colOff>704850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295275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209550</xdr:colOff>
                    <xdr:row>23</xdr:row>
                    <xdr:rowOff>28575</xdr:rowOff>
                  </from>
                  <to>
                    <xdr:col>3</xdr:col>
                    <xdr:colOff>609600</xdr:colOff>
                    <xdr:row>23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295275</xdr:colOff>
                    <xdr:row>11</xdr:row>
                    <xdr:rowOff>28575</xdr:rowOff>
                  </from>
                  <to>
                    <xdr:col>9</xdr:col>
                    <xdr:colOff>695325</xdr:colOff>
                    <xdr:row>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314325</xdr:colOff>
                    <xdr:row>12</xdr:row>
                    <xdr:rowOff>28575</xdr:rowOff>
                  </from>
                  <to>
                    <xdr:col>9</xdr:col>
                    <xdr:colOff>714375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323850</xdr:colOff>
                    <xdr:row>12</xdr:row>
                    <xdr:rowOff>28575</xdr:rowOff>
                  </from>
                  <to>
                    <xdr:col>1</xdr:col>
                    <xdr:colOff>838200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209550</xdr:colOff>
                    <xdr:row>22</xdr:row>
                    <xdr:rowOff>209550</xdr:rowOff>
                  </from>
                  <to>
                    <xdr:col>2</xdr:col>
                    <xdr:colOff>638175</xdr:colOff>
                    <xdr:row>24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333375</xdr:colOff>
                    <xdr:row>13</xdr:row>
                    <xdr:rowOff>38100</xdr:rowOff>
                  </from>
                  <to>
                    <xdr:col>2</xdr:col>
                    <xdr:colOff>114300</xdr:colOff>
                    <xdr:row>13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333375</xdr:colOff>
                    <xdr:row>11</xdr:row>
                    <xdr:rowOff>47625</xdr:rowOff>
                  </from>
                  <to>
                    <xdr:col>2</xdr:col>
                    <xdr:colOff>123825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314325</xdr:colOff>
                    <xdr:row>11</xdr:row>
                    <xdr:rowOff>209550</xdr:rowOff>
                  </from>
                  <to>
                    <xdr:col>6</xdr:col>
                    <xdr:colOff>228600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9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T20"/>
  <sheetViews>
    <sheetView tabSelected="1" workbookViewId="0">
      <selection activeCell="A7" sqref="A7:XFD7"/>
    </sheetView>
  </sheetViews>
  <sheetFormatPr defaultColWidth="9" defaultRowHeight="14.25"/>
  <cols>
    <col min="1" max="1" width="13.625" style="56" customWidth="1"/>
    <col min="2" max="3" width="9.125" style="56" customWidth="1"/>
    <col min="4" max="4" width="9.125" style="57" customWidth="1"/>
    <col min="5" max="5" width="9.125" style="56" customWidth="1"/>
    <col min="6" max="6" width="14.375" style="56" customWidth="1"/>
    <col min="7" max="7" width="2.75" style="56" customWidth="1"/>
    <col min="8" max="9" width="10.625" style="56" customWidth="1"/>
    <col min="10" max="12" width="10.625" style="58" customWidth="1"/>
    <col min="13" max="13" width="10.625" style="59" customWidth="1"/>
    <col min="14" max="251" width="9" style="56"/>
    <col min="252" max="16384" width="9" style="2"/>
  </cols>
  <sheetData>
    <row r="1" spans="1:254" s="56" customFormat="1" ht="29.1" customHeight="1">
      <c r="A1" s="356" t="s">
        <v>144</v>
      </c>
      <c r="B1" s="356"/>
      <c r="C1" s="357"/>
      <c r="D1" s="357"/>
      <c r="E1" s="358"/>
      <c r="F1" s="358"/>
      <c r="G1" s="358"/>
      <c r="H1" s="358"/>
      <c r="I1" s="358"/>
      <c r="J1" s="358"/>
      <c r="K1" s="358"/>
      <c r="L1" s="358"/>
      <c r="M1" s="85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</row>
    <row r="2" spans="1:254" s="56" customFormat="1" ht="20.100000000000001" customHeight="1">
      <c r="A2" s="60" t="s">
        <v>61</v>
      </c>
      <c r="B2" s="359" t="s">
        <v>62</v>
      </c>
      <c r="C2" s="360"/>
      <c r="D2" s="361"/>
      <c r="E2" s="61" t="s">
        <v>67</v>
      </c>
      <c r="F2" s="62" t="s">
        <v>68</v>
      </c>
      <c r="G2" s="370"/>
      <c r="H2" s="86" t="s">
        <v>57</v>
      </c>
      <c r="I2" s="363" t="s">
        <v>56</v>
      </c>
      <c r="J2" s="363"/>
      <c r="K2" s="363"/>
      <c r="L2" s="363"/>
      <c r="M2" s="364"/>
      <c r="N2" s="87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</row>
    <row r="3" spans="1:254" s="56" customFormat="1">
      <c r="A3" s="368" t="s">
        <v>145</v>
      </c>
      <c r="B3" s="365" t="s">
        <v>146</v>
      </c>
      <c r="C3" s="366"/>
      <c r="D3" s="365"/>
      <c r="E3" s="365"/>
      <c r="F3" s="365"/>
      <c r="G3" s="371"/>
      <c r="H3" s="365"/>
      <c r="I3" s="365"/>
      <c r="J3" s="365"/>
      <c r="K3" s="365"/>
      <c r="L3" s="365"/>
      <c r="M3" s="367"/>
      <c r="N3" s="88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  <c r="IT3" s="2"/>
    </row>
    <row r="4" spans="1:254" s="56" customFormat="1" ht="18">
      <c r="A4" s="368"/>
      <c r="B4" s="63" t="s">
        <v>110</v>
      </c>
      <c r="C4" s="63" t="s">
        <v>111</v>
      </c>
      <c r="D4" s="63" t="s">
        <v>112</v>
      </c>
      <c r="E4" s="63" t="s">
        <v>113</v>
      </c>
      <c r="F4" s="63" t="s">
        <v>114</v>
      </c>
      <c r="G4" s="372"/>
      <c r="H4" s="63" t="s">
        <v>110</v>
      </c>
      <c r="I4" s="63" t="s">
        <v>111</v>
      </c>
      <c r="J4" s="63" t="s">
        <v>112</v>
      </c>
      <c r="K4" s="63" t="s">
        <v>113</v>
      </c>
      <c r="L4" s="63" t="s">
        <v>114</v>
      </c>
      <c r="M4" s="63"/>
      <c r="N4" s="89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  <c r="IT4" s="2"/>
    </row>
    <row r="5" spans="1:254" s="56" customFormat="1" ht="16.5">
      <c r="A5" s="368"/>
      <c r="B5" s="64" t="s">
        <v>150</v>
      </c>
      <c r="C5" s="65" t="s">
        <v>151</v>
      </c>
      <c r="D5" s="65" t="s">
        <v>152</v>
      </c>
      <c r="E5" s="65" t="s">
        <v>153</v>
      </c>
      <c r="F5" s="65" t="s">
        <v>154</v>
      </c>
      <c r="G5" s="372"/>
      <c r="H5" s="90"/>
      <c r="I5" s="90"/>
      <c r="J5" s="90"/>
      <c r="K5" s="90"/>
      <c r="L5" s="90"/>
      <c r="M5" s="90"/>
      <c r="N5" s="91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  <c r="IT5" s="2"/>
    </row>
    <row r="6" spans="1:254" s="56" customFormat="1" ht="21" customHeight="1">
      <c r="A6" s="66" t="s">
        <v>156</v>
      </c>
      <c r="B6" s="67">
        <f>C6-2</f>
        <v>58</v>
      </c>
      <c r="C6" s="68">
        <v>60</v>
      </c>
      <c r="D6" s="67">
        <f>C6+2</f>
        <v>62</v>
      </c>
      <c r="E6" s="67">
        <f>D6+2</f>
        <v>64</v>
      </c>
      <c r="F6" s="67">
        <f>E6+1</f>
        <v>65</v>
      </c>
      <c r="G6" s="372"/>
      <c r="H6" s="90" t="s">
        <v>256</v>
      </c>
      <c r="I6" s="90" t="s">
        <v>257</v>
      </c>
      <c r="J6" s="90" t="s">
        <v>258</v>
      </c>
      <c r="K6" s="90" t="s">
        <v>259</v>
      </c>
      <c r="L6" s="90" t="s">
        <v>257</v>
      </c>
      <c r="M6" s="90"/>
      <c r="N6" s="9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</row>
    <row r="7" spans="1:254" s="56" customFormat="1" ht="21" customHeight="1">
      <c r="A7" s="66" t="s">
        <v>357</v>
      </c>
      <c r="B7" s="67">
        <f t="shared" ref="B7:B9" si="0">C7-4</f>
        <v>96</v>
      </c>
      <c r="C7" s="68">
        <v>100</v>
      </c>
      <c r="D7" s="67">
        <f t="shared" ref="D7:D9" si="1">C7+4</f>
        <v>104</v>
      </c>
      <c r="E7" s="67">
        <f>D7+4</f>
        <v>108</v>
      </c>
      <c r="F7" s="67">
        <f t="shared" ref="F7:F9" si="2">E7+6</f>
        <v>114</v>
      </c>
      <c r="G7" s="372"/>
      <c r="H7" s="90" t="s">
        <v>260</v>
      </c>
      <c r="I7" s="90" t="s">
        <v>261</v>
      </c>
      <c r="J7" s="90" t="s">
        <v>262</v>
      </c>
      <c r="K7" s="90" t="s">
        <v>260</v>
      </c>
      <c r="L7" s="90" t="s">
        <v>261</v>
      </c>
      <c r="M7" s="90"/>
      <c r="N7" s="9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  <c r="IR7" s="2"/>
      <c r="IS7" s="2"/>
      <c r="IT7" s="2"/>
    </row>
    <row r="8" spans="1:254" s="56" customFormat="1" ht="21" customHeight="1">
      <c r="A8" s="70" t="s">
        <v>163</v>
      </c>
      <c r="B8" s="71">
        <f t="shared" si="0"/>
        <v>91</v>
      </c>
      <c r="C8" s="72">
        <v>95</v>
      </c>
      <c r="D8" s="71">
        <f t="shared" si="1"/>
        <v>99</v>
      </c>
      <c r="E8" s="71">
        <f>D8+4</f>
        <v>103</v>
      </c>
      <c r="F8" s="71">
        <f t="shared" si="2"/>
        <v>109</v>
      </c>
      <c r="G8" s="372"/>
      <c r="H8" s="90" t="s">
        <v>257</v>
      </c>
      <c r="I8" s="90" t="s">
        <v>263</v>
      </c>
      <c r="J8" s="90" t="s">
        <v>257</v>
      </c>
      <c r="K8" s="90" t="s">
        <v>264</v>
      </c>
      <c r="L8" s="90" t="s">
        <v>257</v>
      </c>
      <c r="M8" s="90"/>
      <c r="N8" s="9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  <c r="IO8" s="2"/>
      <c r="IP8" s="2"/>
      <c r="IQ8" s="2"/>
      <c r="IR8" s="2"/>
      <c r="IS8" s="2"/>
      <c r="IT8" s="2"/>
    </row>
    <row r="9" spans="1:254" s="56" customFormat="1" ht="21" customHeight="1">
      <c r="A9" s="66" t="s">
        <v>165</v>
      </c>
      <c r="B9" s="67">
        <f t="shared" si="0"/>
        <v>98</v>
      </c>
      <c r="C9" s="68">
        <v>102</v>
      </c>
      <c r="D9" s="67">
        <f t="shared" si="1"/>
        <v>106</v>
      </c>
      <c r="E9" s="67">
        <f>D9+5</f>
        <v>111</v>
      </c>
      <c r="F9" s="67">
        <f t="shared" si="2"/>
        <v>117</v>
      </c>
      <c r="G9" s="372"/>
      <c r="H9" s="90" t="s">
        <v>263</v>
      </c>
      <c r="I9" s="90" t="s">
        <v>256</v>
      </c>
      <c r="J9" s="90" t="s">
        <v>261</v>
      </c>
      <c r="K9" s="90" t="s">
        <v>263</v>
      </c>
      <c r="L9" s="90" t="s">
        <v>263</v>
      </c>
      <c r="M9" s="90"/>
      <c r="N9" s="9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  <c r="IR9" s="2"/>
      <c r="IS9" s="2"/>
      <c r="IT9" s="2"/>
    </row>
    <row r="10" spans="1:254" s="56" customFormat="1" ht="21" customHeight="1">
      <c r="A10" s="66" t="s">
        <v>166</v>
      </c>
      <c r="B10" s="67">
        <f t="shared" ref="B10:B13" si="3">C10-1</f>
        <v>37</v>
      </c>
      <c r="C10" s="68">
        <v>38</v>
      </c>
      <c r="D10" s="67">
        <f t="shared" ref="D10:D13" si="4">C10+1</f>
        <v>39</v>
      </c>
      <c r="E10" s="67">
        <f t="shared" ref="E10:E13" si="5">D10+1</f>
        <v>40</v>
      </c>
      <c r="F10" s="67">
        <f>E10+1.2</f>
        <v>41.2</v>
      </c>
      <c r="G10" s="372"/>
      <c r="H10" s="90" t="s">
        <v>264</v>
      </c>
      <c r="I10" s="90" t="s">
        <v>265</v>
      </c>
      <c r="J10" s="90" t="s">
        <v>266</v>
      </c>
      <c r="K10" s="90" t="s">
        <v>267</v>
      </c>
      <c r="L10" s="90" t="s">
        <v>265</v>
      </c>
      <c r="M10" s="90"/>
      <c r="N10" s="9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  <c r="IR10" s="2"/>
      <c r="IS10" s="2"/>
      <c r="IT10" s="2"/>
    </row>
    <row r="11" spans="1:254" s="56" customFormat="1" ht="21" customHeight="1">
      <c r="A11" s="66" t="s">
        <v>169</v>
      </c>
      <c r="B11" s="73">
        <f>C11-0.6</f>
        <v>20.399999999999999</v>
      </c>
      <c r="C11" s="68">
        <v>21</v>
      </c>
      <c r="D11" s="67">
        <f>C11+0.6</f>
        <v>21.6</v>
      </c>
      <c r="E11" s="67">
        <f>D11+0.6</f>
        <v>22.200000000000003</v>
      </c>
      <c r="F11" s="67">
        <f>E11+0.8</f>
        <v>23.000000000000004</v>
      </c>
      <c r="G11" s="372"/>
      <c r="H11" s="90" t="s">
        <v>257</v>
      </c>
      <c r="I11" s="90" t="s">
        <v>257</v>
      </c>
      <c r="J11" s="90" t="s">
        <v>257</v>
      </c>
      <c r="K11" s="90" t="s">
        <v>257</v>
      </c>
      <c r="L11" s="90" t="s">
        <v>257</v>
      </c>
      <c r="M11" s="90"/>
      <c r="N11" s="9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</row>
    <row r="12" spans="1:254" s="56" customFormat="1" ht="21" customHeight="1">
      <c r="A12" s="66" t="s">
        <v>172</v>
      </c>
      <c r="B12" s="67">
        <f t="shared" si="3"/>
        <v>46</v>
      </c>
      <c r="C12" s="68">
        <v>47</v>
      </c>
      <c r="D12" s="67">
        <f t="shared" si="4"/>
        <v>48</v>
      </c>
      <c r="E12" s="67">
        <f t="shared" si="5"/>
        <v>49</v>
      </c>
      <c r="F12" s="67">
        <f>E12+1.5</f>
        <v>50.5</v>
      </c>
      <c r="G12" s="372"/>
      <c r="H12" s="90" t="s">
        <v>268</v>
      </c>
      <c r="I12" s="90" t="s">
        <v>269</v>
      </c>
      <c r="J12" s="90" t="s">
        <v>270</v>
      </c>
      <c r="K12" s="90" t="s">
        <v>271</v>
      </c>
      <c r="L12" s="90" t="s">
        <v>266</v>
      </c>
      <c r="M12" s="90"/>
      <c r="N12" s="9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</row>
    <row r="13" spans="1:254" s="56" customFormat="1" ht="21" customHeight="1">
      <c r="A13" s="66" t="s">
        <v>175</v>
      </c>
      <c r="B13" s="67">
        <f t="shared" si="3"/>
        <v>49</v>
      </c>
      <c r="C13" s="68">
        <v>50</v>
      </c>
      <c r="D13" s="67">
        <f t="shared" si="4"/>
        <v>51</v>
      </c>
      <c r="E13" s="67">
        <f t="shared" si="5"/>
        <v>52</v>
      </c>
      <c r="F13" s="67">
        <f>E13+1.5</f>
        <v>53.5</v>
      </c>
      <c r="G13" s="372"/>
      <c r="H13" s="90" t="s">
        <v>257</v>
      </c>
      <c r="I13" s="90" t="s">
        <v>257</v>
      </c>
      <c r="J13" s="90" t="s">
        <v>257</v>
      </c>
      <c r="K13" s="90" t="s">
        <v>257</v>
      </c>
      <c r="L13" s="90" t="s">
        <v>265</v>
      </c>
      <c r="M13" s="90"/>
      <c r="N13" s="9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</row>
    <row r="14" spans="1:254" s="56" customFormat="1" ht="21" customHeight="1">
      <c r="A14" s="66" t="s">
        <v>176</v>
      </c>
      <c r="B14" s="67">
        <f>C14</f>
        <v>6</v>
      </c>
      <c r="C14" s="68">
        <v>6</v>
      </c>
      <c r="D14" s="67">
        <f>C14</f>
        <v>6</v>
      </c>
      <c r="E14" s="67">
        <f>D14</f>
        <v>6</v>
      </c>
      <c r="F14" s="67">
        <f>E14</f>
        <v>6</v>
      </c>
      <c r="G14" s="372"/>
      <c r="H14" s="90" t="s">
        <v>257</v>
      </c>
      <c r="I14" s="90" t="s">
        <v>257</v>
      </c>
      <c r="J14" s="90" t="s">
        <v>257</v>
      </c>
      <c r="K14" s="90" t="s">
        <v>257</v>
      </c>
      <c r="L14" s="90" t="s">
        <v>257</v>
      </c>
      <c r="M14" s="90"/>
      <c r="N14" s="9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  <c r="IF14" s="2"/>
      <c r="IG14" s="2"/>
      <c r="IH14" s="2"/>
      <c r="II14" s="2"/>
      <c r="IJ14" s="2"/>
      <c r="IK14" s="2"/>
      <c r="IL14" s="2"/>
      <c r="IM14" s="2"/>
      <c r="IN14" s="2"/>
      <c r="IO14" s="2"/>
      <c r="IP14" s="2"/>
      <c r="IQ14" s="2"/>
      <c r="IR14" s="2"/>
      <c r="IS14" s="2"/>
      <c r="IT14" s="2"/>
    </row>
    <row r="15" spans="1:254" s="56" customFormat="1" ht="21" customHeight="1">
      <c r="A15" s="76" t="s">
        <v>177</v>
      </c>
      <c r="B15" s="67">
        <f>C15-1</f>
        <v>15.5</v>
      </c>
      <c r="C15" s="68">
        <v>16.5</v>
      </c>
      <c r="D15" s="67">
        <f>C15</f>
        <v>16.5</v>
      </c>
      <c r="E15" s="67">
        <f>D15+1.5</f>
        <v>18</v>
      </c>
      <c r="F15" s="67">
        <f>E15</f>
        <v>18</v>
      </c>
      <c r="G15" s="372"/>
      <c r="H15" s="90" t="s">
        <v>257</v>
      </c>
      <c r="I15" s="90" t="s">
        <v>257</v>
      </c>
      <c r="J15" s="90" t="s">
        <v>257</v>
      </c>
      <c r="K15" s="90" t="s">
        <v>257</v>
      </c>
      <c r="L15" s="90" t="s">
        <v>257</v>
      </c>
      <c r="M15" s="90"/>
      <c r="N15" s="9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</row>
    <row r="16" spans="1:254" s="56" customFormat="1" ht="21" customHeight="1">
      <c r="A16" s="66" t="s">
        <v>178</v>
      </c>
      <c r="B16" s="67">
        <v>58</v>
      </c>
      <c r="C16" s="77">
        <v>60</v>
      </c>
      <c r="D16" s="67">
        <v>62</v>
      </c>
      <c r="E16" s="67">
        <v>64</v>
      </c>
      <c r="F16" s="67">
        <v>65</v>
      </c>
      <c r="G16" s="372"/>
      <c r="H16" s="90" t="s">
        <v>257</v>
      </c>
      <c r="I16" s="90" t="s">
        <v>257</v>
      </c>
      <c r="J16" s="90" t="s">
        <v>257</v>
      </c>
      <c r="K16" s="90" t="s">
        <v>257</v>
      </c>
      <c r="L16" s="90" t="s">
        <v>257</v>
      </c>
      <c r="M16" s="90"/>
      <c r="N16" s="93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  <c r="IT16" s="2"/>
    </row>
    <row r="17" spans="1:254" s="56" customFormat="1" ht="21" customHeight="1">
      <c r="A17" s="66" t="s">
        <v>179</v>
      </c>
      <c r="B17" s="67">
        <f>15.5+1.5</f>
        <v>17</v>
      </c>
      <c r="C17" s="67">
        <f t="shared" ref="C17:F17" si="6">C15+1.5</f>
        <v>18</v>
      </c>
      <c r="D17" s="67">
        <f t="shared" si="6"/>
        <v>18</v>
      </c>
      <c r="E17" s="67">
        <f t="shared" si="6"/>
        <v>19.5</v>
      </c>
      <c r="F17" s="67">
        <f t="shared" si="6"/>
        <v>19.5</v>
      </c>
      <c r="G17" s="372"/>
      <c r="H17" s="90" t="s">
        <v>257</v>
      </c>
      <c r="I17" s="90" t="s">
        <v>257</v>
      </c>
      <c r="J17" s="90" t="s">
        <v>257</v>
      </c>
      <c r="K17" s="90" t="s">
        <v>257</v>
      </c>
      <c r="L17" s="90" t="s">
        <v>257</v>
      </c>
      <c r="M17" s="90"/>
      <c r="N17" s="93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  <c r="IF17" s="2"/>
      <c r="IG17" s="2"/>
      <c r="IH17" s="2"/>
      <c r="II17" s="2"/>
      <c r="IJ17" s="2"/>
      <c r="IK17" s="2"/>
      <c r="IL17" s="2"/>
      <c r="IM17" s="2"/>
      <c r="IN17" s="2"/>
      <c r="IO17" s="2"/>
      <c r="IP17" s="2"/>
      <c r="IQ17" s="2"/>
      <c r="IR17" s="2"/>
      <c r="IS17" s="2"/>
      <c r="IT17" s="2"/>
    </row>
    <row r="18" spans="1:254" s="56" customFormat="1" ht="16.5">
      <c r="A18" s="80"/>
      <c r="B18" s="81"/>
      <c r="C18" s="81"/>
      <c r="D18" s="81"/>
      <c r="E18" s="82"/>
      <c r="F18" s="81"/>
      <c r="G18" s="373"/>
      <c r="H18" s="94"/>
      <c r="I18" s="94"/>
      <c r="J18" s="95"/>
      <c r="K18" s="94"/>
      <c r="L18" s="94"/>
      <c r="M18" s="95"/>
      <c r="N18" s="96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  <c r="IJ18" s="2"/>
      <c r="IK18" s="2"/>
      <c r="IL18" s="2"/>
      <c r="IM18" s="2"/>
      <c r="IN18" s="2"/>
      <c r="IO18" s="2"/>
      <c r="IP18" s="2"/>
      <c r="IQ18" s="2"/>
      <c r="IR18" s="2"/>
      <c r="IS18" s="2"/>
      <c r="IT18" s="2"/>
    </row>
    <row r="19" spans="1:254" s="56" customFormat="1">
      <c r="A19" s="83" t="s">
        <v>180</v>
      </c>
      <c r="B19" s="83"/>
      <c r="C19" s="83"/>
      <c r="D19" s="84"/>
      <c r="J19" s="58"/>
      <c r="K19" s="58"/>
      <c r="L19" s="58"/>
      <c r="M19" s="97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2"/>
      <c r="IK19" s="2"/>
      <c r="IL19" s="2"/>
      <c r="IM19" s="2"/>
      <c r="IN19" s="2"/>
      <c r="IO19" s="2"/>
      <c r="IP19" s="2"/>
      <c r="IQ19" s="2"/>
      <c r="IR19" s="2"/>
      <c r="IS19" s="2"/>
      <c r="IT19" s="2"/>
    </row>
    <row r="20" spans="1:254" s="56" customFormat="1">
      <c r="D20" s="57"/>
      <c r="H20" s="98" t="s">
        <v>181</v>
      </c>
      <c r="I20" s="99">
        <v>45344</v>
      </c>
      <c r="J20" s="100" t="s">
        <v>137</v>
      </c>
      <c r="K20" s="100" t="s">
        <v>183</v>
      </c>
      <c r="L20" s="58" t="s">
        <v>140</v>
      </c>
      <c r="M20" s="97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2"/>
      <c r="IK20" s="2"/>
      <c r="IL20" s="2"/>
      <c r="IM20" s="2"/>
      <c r="IN20" s="2"/>
      <c r="IO20" s="2"/>
      <c r="IP20" s="2"/>
      <c r="IQ20" s="2"/>
      <c r="IR20" s="2"/>
      <c r="IS20" s="2"/>
      <c r="IT20" s="2"/>
    </row>
  </sheetData>
  <mergeCells count="7">
    <mergeCell ref="A1:L1"/>
    <mergeCell ref="B2:D2"/>
    <mergeCell ref="I2:M2"/>
    <mergeCell ref="B3:F3"/>
    <mergeCell ref="H3:M3"/>
    <mergeCell ref="A3:A5"/>
    <mergeCell ref="G2:G18"/>
  </mergeCells>
  <phoneticPr fontId="62" type="noConversion"/>
  <pageMargins left="0.27500000000000002" right="0.118055555555556" top="0.51180555555555596" bottom="0.156944444444444" header="0.5" footer="0.118055555555556"/>
  <pageSetup paperSize="9" scale="75"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3"/>
  <sheetViews>
    <sheetView zoomScale="125" zoomScaleNormal="125" workbookViewId="0">
      <selection activeCell="B4" sqref="B4:E4"/>
    </sheetView>
  </sheetViews>
  <sheetFormatPr defaultColWidth="9" defaultRowHeight="14.25"/>
  <cols>
    <col min="1" max="1" width="7" customWidth="1"/>
    <col min="2" max="2" width="14.5" customWidth="1"/>
    <col min="3" max="3" width="14.25" style="52" customWidth="1"/>
    <col min="4" max="4" width="7.75" customWidth="1"/>
    <col min="5" max="5" width="20.125" customWidth="1"/>
    <col min="6" max="6" width="11.375" customWidth="1"/>
    <col min="7" max="7" width="8" customWidth="1"/>
    <col min="8" max="8" width="9.5" customWidth="1"/>
    <col min="9" max="14" width="7.25" customWidth="1"/>
    <col min="15" max="15" width="10.625" customWidth="1"/>
  </cols>
  <sheetData>
    <row r="1" spans="1:15" ht="29.25">
      <c r="A1" s="459" t="s">
        <v>272</v>
      </c>
      <c r="B1" s="459"/>
      <c r="C1" s="459"/>
      <c r="D1" s="459"/>
      <c r="E1" s="459"/>
      <c r="F1" s="459"/>
      <c r="G1" s="459"/>
      <c r="H1" s="459"/>
      <c r="I1" s="459"/>
      <c r="J1" s="459"/>
      <c r="K1" s="459"/>
      <c r="L1" s="459"/>
      <c r="M1" s="459"/>
      <c r="N1" s="459"/>
      <c r="O1" s="459"/>
    </row>
    <row r="2" spans="1:15" s="1" customFormat="1" ht="16.5">
      <c r="A2" s="466" t="s">
        <v>273</v>
      </c>
      <c r="B2" s="467" t="s">
        <v>274</v>
      </c>
      <c r="C2" s="467" t="s">
        <v>275</v>
      </c>
      <c r="D2" s="467" t="s">
        <v>276</v>
      </c>
      <c r="E2" s="467" t="s">
        <v>277</v>
      </c>
      <c r="F2" s="467" t="s">
        <v>278</v>
      </c>
      <c r="G2" s="467" t="s">
        <v>279</v>
      </c>
      <c r="H2" s="469" t="s">
        <v>280</v>
      </c>
      <c r="I2" s="3" t="s">
        <v>281</v>
      </c>
      <c r="J2" s="3" t="s">
        <v>282</v>
      </c>
      <c r="K2" s="3" t="s">
        <v>283</v>
      </c>
      <c r="L2" s="3" t="s">
        <v>284</v>
      </c>
      <c r="M2" s="3" t="s">
        <v>285</v>
      </c>
      <c r="N2" s="467" t="s">
        <v>286</v>
      </c>
      <c r="O2" s="467" t="s">
        <v>287</v>
      </c>
    </row>
    <row r="3" spans="1:15" s="1" customFormat="1" ht="16.5">
      <c r="A3" s="466"/>
      <c r="B3" s="468"/>
      <c r="C3" s="468"/>
      <c r="D3" s="468"/>
      <c r="E3" s="468"/>
      <c r="F3" s="468"/>
      <c r="G3" s="468"/>
      <c r="H3" s="470"/>
      <c r="I3" s="3" t="s">
        <v>243</v>
      </c>
      <c r="J3" s="3" t="s">
        <v>243</v>
      </c>
      <c r="K3" s="3" t="s">
        <v>243</v>
      </c>
      <c r="L3" s="3" t="s">
        <v>243</v>
      </c>
      <c r="M3" s="3" t="s">
        <v>243</v>
      </c>
      <c r="N3" s="468"/>
      <c r="O3" s="468"/>
    </row>
    <row r="4" spans="1:15" ht="20.100000000000001" customHeight="1">
      <c r="A4" s="5">
        <v>1</v>
      </c>
      <c r="B4" s="28" t="s">
        <v>288</v>
      </c>
      <c r="C4" s="28" t="s">
        <v>289</v>
      </c>
      <c r="D4" s="28" t="s">
        <v>290</v>
      </c>
      <c r="E4" s="45" t="s">
        <v>291</v>
      </c>
      <c r="F4" s="14" t="s">
        <v>292</v>
      </c>
      <c r="G4" s="5" t="s">
        <v>65</v>
      </c>
      <c r="H4" s="5" t="s">
        <v>65</v>
      </c>
      <c r="I4" s="16">
        <v>1</v>
      </c>
      <c r="J4" s="54">
        <v>0</v>
      </c>
      <c r="K4" s="54">
        <v>2</v>
      </c>
      <c r="L4" s="54">
        <v>1</v>
      </c>
      <c r="M4" s="5">
        <v>0</v>
      </c>
      <c r="N4" s="5">
        <f>SUM(I4:M4)</f>
        <v>4</v>
      </c>
      <c r="O4" s="5"/>
    </row>
    <row r="5" spans="1:15" ht="20.100000000000001" customHeight="1">
      <c r="A5" s="5"/>
      <c r="B5" s="15"/>
      <c r="C5" s="19"/>
      <c r="D5" s="16"/>
      <c r="E5" s="53"/>
      <c r="F5" s="19"/>
      <c r="G5" s="41"/>
      <c r="H5" s="41"/>
      <c r="I5" s="55"/>
      <c r="J5" s="54"/>
      <c r="K5" s="54"/>
      <c r="L5" s="54"/>
      <c r="M5" s="5"/>
      <c r="N5" s="5"/>
      <c r="O5" s="5"/>
    </row>
    <row r="6" spans="1:15" ht="20.100000000000001" customHeight="1">
      <c r="A6" s="5"/>
      <c r="B6" s="6"/>
      <c r="C6" s="5"/>
      <c r="D6" s="6"/>
      <c r="E6" s="6"/>
      <c r="F6" s="6"/>
      <c r="G6" s="5"/>
      <c r="H6" s="5"/>
      <c r="I6" s="16"/>
      <c r="J6" s="54"/>
      <c r="K6" s="54"/>
      <c r="L6" s="54"/>
      <c r="M6" s="5"/>
      <c r="N6" s="5"/>
      <c r="O6" s="5"/>
    </row>
    <row r="7" spans="1:15" ht="20.100000000000001" customHeight="1">
      <c r="A7" s="5"/>
      <c r="B7" s="14"/>
      <c r="C7" s="14"/>
      <c r="D7" s="14"/>
      <c r="E7" s="17"/>
      <c r="F7" s="14"/>
      <c r="G7" s="5"/>
      <c r="H7" s="5"/>
      <c r="I7" s="16"/>
      <c r="J7" s="54"/>
      <c r="K7" s="54"/>
      <c r="L7" s="54"/>
      <c r="M7" s="5"/>
      <c r="N7" s="5"/>
      <c r="O7" s="5"/>
    </row>
    <row r="8" spans="1:15" ht="20.100000000000001" customHeight="1">
      <c r="A8" s="5"/>
      <c r="B8" s="14"/>
      <c r="C8" s="14"/>
      <c r="D8" s="14"/>
      <c r="E8" s="17"/>
      <c r="F8" s="14"/>
      <c r="G8" s="5"/>
      <c r="H8" s="6"/>
      <c r="I8" s="16"/>
      <c r="J8" s="54"/>
      <c r="K8" s="54"/>
      <c r="L8" s="54"/>
      <c r="M8" s="5"/>
      <c r="N8" s="5"/>
      <c r="O8" s="6"/>
    </row>
    <row r="9" spans="1:15" ht="20.100000000000001" customHeight="1">
      <c r="A9" s="5"/>
      <c r="B9" s="14"/>
      <c r="C9" s="14"/>
      <c r="D9" s="14"/>
      <c r="E9" s="17"/>
      <c r="F9" s="14"/>
      <c r="G9" s="5"/>
      <c r="H9" s="6"/>
      <c r="I9" s="16"/>
      <c r="J9" s="54"/>
      <c r="K9" s="54"/>
      <c r="L9" s="54"/>
      <c r="M9" s="5"/>
      <c r="N9" s="5"/>
      <c r="O9" s="6"/>
    </row>
    <row r="10" spans="1:15" ht="20.100000000000001" customHeight="1">
      <c r="A10" s="5"/>
      <c r="B10" s="14"/>
      <c r="C10" s="14"/>
      <c r="D10" s="14"/>
      <c r="E10" s="17"/>
      <c r="F10" s="14"/>
      <c r="G10" s="5"/>
      <c r="H10" s="6"/>
      <c r="I10" s="16"/>
      <c r="J10" s="54"/>
      <c r="K10" s="54"/>
      <c r="L10" s="54"/>
      <c r="M10" s="5"/>
      <c r="N10" s="5"/>
      <c r="O10" s="6"/>
    </row>
    <row r="11" spans="1:15" ht="20.100000000000001" customHeight="1">
      <c r="A11" s="5"/>
      <c r="B11" s="14"/>
      <c r="C11" s="14"/>
      <c r="D11" s="14"/>
      <c r="E11" s="17"/>
      <c r="F11" s="14"/>
      <c r="G11" s="5"/>
      <c r="H11" s="6"/>
      <c r="I11" s="16"/>
      <c r="J11" s="54"/>
      <c r="K11" s="54"/>
      <c r="L11" s="54"/>
      <c r="M11" s="5"/>
      <c r="N11" s="5"/>
      <c r="O11" s="6"/>
    </row>
    <row r="12" spans="1:15" s="2" customFormat="1" ht="18.75">
      <c r="A12" s="8" t="s">
        <v>293</v>
      </c>
      <c r="B12" s="9"/>
      <c r="C12" s="14"/>
      <c r="D12" s="10"/>
      <c r="E12" s="11"/>
      <c r="F12" s="14"/>
      <c r="G12" s="5"/>
      <c r="H12" s="26"/>
      <c r="I12" s="20"/>
      <c r="J12" s="460" t="s">
        <v>294</v>
      </c>
      <c r="K12" s="461"/>
      <c r="L12" s="461"/>
      <c r="M12" s="462"/>
      <c r="N12" s="9"/>
      <c r="O12" s="12"/>
    </row>
    <row r="13" spans="1:15" ht="60.95" customHeight="1">
      <c r="A13" s="463" t="s">
        <v>295</v>
      </c>
      <c r="B13" s="464"/>
      <c r="C13" s="464"/>
      <c r="D13" s="464"/>
      <c r="E13" s="464"/>
      <c r="F13" s="464"/>
      <c r="G13" s="464"/>
      <c r="H13" s="464"/>
      <c r="I13" s="464"/>
      <c r="J13" s="464"/>
      <c r="K13" s="464"/>
      <c r="L13" s="464"/>
      <c r="M13" s="464"/>
      <c r="N13" s="464"/>
      <c r="O13" s="465"/>
    </row>
  </sheetData>
  <mergeCells count="13">
    <mergeCell ref="A1:O1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62" type="noConversion"/>
  <dataValidations count="1">
    <dataValidation type="list" allowBlank="1" showInputMessage="1" showErrorMessage="1" sqref="O1 O3:O1048576" xr:uid="{00000000-0002-0000-0800-000000000000}">
      <formula1>"YES,NO"</formula1>
    </dataValidation>
  </dataValidations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14</vt:i4>
      </vt:variant>
      <vt:variant>
        <vt:lpstr>命名范围</vt:lpstr>
      </vt:variant>
      <vt:variant>
        <vt:i4>2</vt:i4>
      </vt:variant>
    </vt:vector>
  </HeadingPairs>
  <TitlesOfParts>
    <vt:vector size="16" baseType="lpstr">
      <vt:lpstr>工作内容</vt:lpstr>
      <vt:lpstr>AQL2.5验货</vt:lpstr>
      <vt:lpstr>首期</vt:lpstr>
      <vt:lpstr>验货尺寸表 （首期)</vt:lpstr>
      <vt:lpstr>中期</vt:lpstr>
      <vt:lpstr>验货尺寸表 (中期)</vt:lpstr>
      <vt:lpstr>尾期</vt:lpstr>
      <vt:lpstr>验货尺寸表 (尾期)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首期!Print_Area</vt:lpstr>
      <vt:lpstr>中期!Print_Area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bo li</cp:lastModifiedBy>
  <dcterms:created xsi:type="dcterms:W3CDTF">2020-03-11T01:34:00Z</dcterms:created>
  <dcterms:modified xsi:type="dcterms:W3CDTF">2024-02-23T02:44:47Z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3EF61C10D9ED431BAFEC4F1EA67DC8C8_13</vt:lpwstr>
  </property>
  <property fmtid="{D5CDD505-2E9C-101B-9397-08002B2CF9AE}" pid="4" name="KSOReadingLayout">
    <vt:bool>true</vt:bool>
  </property>
</Properties>
</file>