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桌面文件\优溢24SS\QAMMAM83225\1-17首期远程\"/>
    </mc:Choice>
  </mc:AlternateContent>
  <xr:revisionPtr revIDLastSave="0" documentId="13_ncr:1_{95B4B69E-EBAC-400F-A24B-487BB842D14F}" xr6:coauthVersionLast="47" xr6:coauthVersionMax="47" xr10:uidLastSave="{00000000-0000-0000-0000-000000000000}"/>
  <bookViews>
    <workbookView xWindow="-120" yWindow="-120" windowWidth="20730" windowHeight="11160" tabRatio="793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首期!$A$1:$K$52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N6" i="7" l="1"/>
  <c r="N5" i="7"/>
  <c r="N4" i="7"/>
  <c r="F16" i="17"/>
  <c r="D16" i="17"/>
  <c r="G15" i="17"/>
  <c r="F15" i="17"/>
  <c r="E15" i="17"/>
  <c r="D15" i="17"/>
  <c r="B15" i="17"/>
  <c r="G14" i="17"/>
  <c r="F14" i="17"/>
  <c r="E14" i="17"/>
  <c r="D14" i="17"/>
  <c r="B14" i="17"/>
  <c r="G13" i="17"/>
  <c r="F13" i="17"/>
  <c r="E13" i="17"/>
  <c r="D13" i="17"/>
  <c r="B13" i="17"/>
  <c r="G12" i="17"/>
  <c r="F12" i="17"/>
  <c r="E12" i="17"/>
  <c r="D12" i="17"/>
  <c r="B12" i="17"/>
  <c r="G11" i="17"/>
  <c r="F11" i="17"/>
  <c r="E11" i="17"/>
  <c r="D11" i="17"/>
  <c r="B11" i="17"/>
  <c r="G10" i="17"/>
  <c r="F10" i="17"/>
  <c r="E10" i="17"/>
  <c r="D10" i="17"/>
  <c r="B10" i="17"/>
  <c r="G9" i="17"/>
  <c r="F9" i="17"/>
  <c r="E9" i="17"/>
  <c r="D9" i="17"/>
  <c r="B9" i="17"/>
  <c r="G8" i="17"/>
  <c r="F8" i="17"/>
  <c r="E8" i="17"/>
  <c r="D8" i="17"/>
  <c r="B8" i="17"/>
  <c r="G7" i="17"/>
  <c r="F7" i="17"/>
  <c r="E7" i="17"/>
  <c r="D7" i="17"/>
  <c r="B7" i="17"/>
  <c r="G6" i="17"/>
  <c r="F6" i="17"/>
  <c r="E6" i="17"/>
  <c r="D6" i="17"/>
  <c r="B6" i="17"/>
  <c r="K36" i="5"/>
  <c r="F16" i="16"/>
  <c r="D16" i="16"/>
  <c r="G15" i="16"/>
  <c r="F15" i="16"/>
  <c r="E15" i="16"/>
  <c r="D15" i="16"/>
  <c r="B15" i="16"/>
  <c r="G14" i="16"/>
  <c r="F14" i="16"/>
  <c r="E14" i="16"/>
  <c r="D14" i="16"/>
  <c r="B14" i="16"/>
  <c r="G13" i="16"/>
  <c r="F13" i="16"/>
  <c r="E13" i="16"/>
  <c r="D13" i="16"/>
  <c r="B13" i="16"/>
  <c r="G12" i="16"/>
  <c r="F12" i="16"/>
  <c r="E12" i="16"/>
  <c r="D12" i="16"/>
  <c r="B12" i="16"/>
  <c r="G11" i="16"/>
  <c r="F11" i="16"/>
  <c r="E11" i="16"/>
  <c r="D11" i="16"/>
  <c r="B11" i="16"/>
  <c r="G10" i="16"/>
  <c r="F10" i="16"/>
  <c r="E10" i="16"/>
  <c r="D10" i="16"/>
  <c r="B10" i="16"/>
  <c r="G9" i="16"/>
  <c r="F9" i="16"/>
  <c r="E9" i="16"/>
  <c r="D9" i="16"/>
  <c r="B9" i="16"/>
  <c r="G8" i="16"/>
  <c r="F8" i="16"/>
  <c r="E8" i="16"/>
  <c r="D8" i="16"/>
  <c r="B8" i="16"/>
  <c r="G7" i="16"/>
  <c r="F7" i="16"/>
  <c r="E7" i="16"/>
  <c r="D7" i="16"/>
  <c r="B7" i="16"/>
  <c r="G6" i="16"/>
  <c r="F6" i="16"/>
  <c r="E6" i="16"/>
  <c r="D6" i="16"/>
  <c r="B6" i="16"/>
  <c r="D14" i="15"/>
  <c r="F14" i="15"/>
  <c r="D13" i="15"/>
  <c r="E13" i="15"/>
  <c r="F13" i="15"/>
  <c r="G13" i="15"/>
  <c r="B13" i="15"/>
  <c r="D12" i="15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D9" i="15"/>
  <c r="E9" i="15"/>
  <c r="F9" i="15"/>
  <c r="G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<sst xmlns="http://schemas.openxmlformats.org/spreadsheetml/2006/main" count="816" uniqueCount="331">
  <si>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</si>
  <si>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</si>
  <si>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</si>
  <si>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</si>
  <si>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</si>
  <si>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</si>
  <si>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</si>
  <si>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</si>
  <si>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</si>
  <si>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</si>
  <si>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</si>
  <si>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</si>
  <si>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</si>
  <si>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</si>
  <si>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</si>
  <si>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</si>
  <si>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</si>
  <si>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</si>
  <si>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</si>
  <si>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</si>
  <si>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</si>
  <si>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</si>
  <si>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</si>
  <si>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</si>
  <si>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</si>
  <si>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</si>
  <si>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</si>
  <si>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</si>
  <si>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</si>
  <si>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</si>
  <si>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</si>
  <si>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</si>
  <si>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</si>
  <si>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</si>
  <si>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</si>
  <si>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</si>
  <si>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</si>
  <si>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</si>
  <si>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</si>
  <si>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</si>
  <si>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</si>
  <si>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</si>
  <si>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</si>
  <si>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</si>
  <si>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</si>
  <si>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</si>
  <si>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</si>
  <si>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</si>
  <si>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</si>
  <si>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</si>
  <si>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</si>
  <si>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</si>
  <si>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</si>
  <si>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</si>
  <si>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</si>
  <si>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</si>
  <si>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</si>
  <si>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</si>
  <si>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</si>
  <si>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</si>
  <si>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</si>
  <si>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</si>
  <si>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QAMMAM83225</t>
  </si>
  <si>
    <t>合同交期</t>
  </si>
  <si>
    <t>产前确认样</t>
  </si>
  <si>
    <t>有</t>
  </si>
  <si>
    <t>无</t>
  </si>
  <si>
    <t>品名</t>
  </si>
  <si>
    <t>儿童长裤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</si>
  <si>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</si>
  <si>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</si>
  <si>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</si>
  <si>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</si>
  <si>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</si>
  <si>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</si>
  <si>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</si>
  <si>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</si>
  <si>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</si>
  <si>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</si>
  <si>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CGDD23112200012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</si>
  <si>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</si>
  <si>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</si>
  <si>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</si>
  <si>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</si>
  <si>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</si>
  <si>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</si>
  <si>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</si>
  <si>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</si>
  <si>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</si>
  <si>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</si>
  <si>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</si>
  <si>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</si>
  <si>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</si>
  <si>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</si>
  <si>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</si>
  <si>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</si>
  <si>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</si>
  <si>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</si>
  <si>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</si>
  <si>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</si>
  <si>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</si>
  <si>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</si>
  <si>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</si>
  <si>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</si>
  <si>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</si>
  <si>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</si>
  <si>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</si>
  <si>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</si>
  <si>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</si>
  <si>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</si>
  <si>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</si>
  <si>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水手蓝</t>
  </si>
  <si>
    <t>黑色</t>
  </si>
  <si>
    <t>云母灰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</si>
  <si>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</si>
  <si>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</si>
  <si>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</si>
  <si>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</si>
  <si>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</si>
  <si>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</si>
  <si>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1.开袋四角要方正，不可毛角，起皱，笑口，压线大小要一致</t>
  </si>
  <si>
    <t>2.拉腰松紧不均匀，弯曲不顺直，后腰处要包紧同学可起泡。上腰止口外露不均匀</t>
  </si>
  <si>
    <t>3.浪底骨位有错位，上脚口容位不均匀</t>
  </si>
  <si>
    <t>4.线头未清理干净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</si>
  <si>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</si>
  <si>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</si>
  <si>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</si>
  <si>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</si>
  <si>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</si>
  <si>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</si>
  <si>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</si>
  <si>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</si>
  <si>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</si>
  <si>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</si>
  <si>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</si>
  <si>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</si>
  <si>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</si>
  <si>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</si>
  <si>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</si>
  <si>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</si>
  <si>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</si>
  <si>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</si>
  <si>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</si>
  <si>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120/53</t>
  </si>
  <si>
    <t>130/56</t>
  </si>
  <si>
    <t>140/57</t>
  </si>
  <si>
    <t>150/63</t>
  </si>
  <si>
    <t>160/69</t>
  </si>
  <si>
    <t>170/74A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</si>
  <si>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</si>
  <si>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洗前</t>
  </si>
  <si>
    <t>洗后</t>
  </si>
  <si>
    <t>裤外侧长</t>
  </si>
  <si>
    <t>±1</t>
  </si>
  <si>
    <t>+0</t>
  </si>
  <si>
    <t>全松紧腰围 平量</t>
  </si>
  <si>
    <t>+1</t>
  </si>
  <si>
    <t>全松紧腰围 拉量</t>
  </si>
  <si>
    <t>臀围</t>
  </si>
  <si>
    <t>±0.5</t>
  </si>
  <si>
    <t>腿围</t>
  </si>
  <si>
    <t>+1.2</t>
  </si>
  <si>
    <t>膝围/2</t>
  </si>
  <si>
    <t>±0.3</t>
  </si>
  <si>
    <t>脚口/2</t>
  </si>
  <si>
    <r>
      <rPr>
        <b/>
        <sz val="12"/>
        <rFont val="仿宋_GB2312"/>
        <charset val="134"/>
      </rPr>
      <t>脚口/2</t>
    </r>
    <r>
      <rPr>
        <b/>
        <sz val="12"/>
        <rFont val="Microsoft YaHei UI"/>
        <family val="2"/>
        <charset val="134"/>
      </rPr>
      <t>平量</t>
    </r>
  </si>
  <si>
    <t>前裆长</t>
  </si>
  <si>
    <t>+0.2</t>
  </si>
  <si>
    <t>后裆长</t>
  </si>
  <si>
    <t>前插袋</t>
  </si>
  <si>
    <t>脚口拼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</si>
  <si>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</si>
  <si>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</si>
  <si>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</si>
  <si>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</si>
  <si>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</si>
  <si>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</si>
  <si>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</si>
  <si>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</si>
  <si>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</si>
  <si>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</si>
  <si>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</si>
  <si>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</si>
  <si>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</si>
  <si>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</si>
  <si>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以上问题车间已整改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</si>
  <si>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</si>
  <si>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</si>
  <si>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</si>
  <si>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</si>
  <si>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</si>
  <si>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</si>
  <si>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</si>
  <si>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</si>
  <si>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</si>
  <si>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</si>
  <si>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</si>
  <si>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</si>
  <si>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</si>
  <si>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</si>
  <si>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</si>
  <si>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</si>
  <si>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</si>
  <si>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</si>
  <si>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</si>
  <si>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采购凭证编号：CGDD23112200012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</si>
  <si>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</si>
  <si>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</si>
  <si>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</si>
  <si>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</si>
  <si>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</si>
  <si>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</si>
  <si>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</si>
  <si>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</si>
  <si>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</si>
  <si>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</si>
  <si>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</si>
  <si>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</si>
  <si>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</si>
  <si>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</si>
  <si>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</si>
  <si>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</si>
  <si>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</si>
  <si>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</si>
  <si>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</si>
  <si>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</si>
  <si>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</si>
  <si>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</si>
  <si>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</si>
  <si>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</si>
  <si>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</si>
  <si>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</si>
  <si>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</si>
  <si>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</si>
  <si>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</si>
  <si>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</si>
  <si>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</si>
  <si>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</si>
  <si>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</si>
  <si>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</si>
  <si>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</si>
  <si>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</si>
  <si>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</si>
  <si>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</si>
  <si>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</si>
  <si>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</si>
  <si>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</si>
  <si>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</si>
  <si>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</si>
  <si>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</si>
  <si>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F230826261</t>
  </si>
  <si>
    <t>FK07150</t>
  </si>
  <si>
    <t>22SS云母灰</t>
  </si>
  <si>
    <t>宏港</t>
  </si>
  <si>
    <t>F230826263</t>
  </si>
  <si>
    <t>19SS黑色</t>
  </si>
  <si>
    <t>F230826262</t>
  </si>
  <si>
    <t>18FW水手蓝</t>
  </si>
  <si>
    <t>12-30返修到厂</t>
  </si>
  <si>
    <t>制表时间：2023/11/25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</si>
  <si>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</si>
  <si>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</si>
  <si>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</si>
  <si>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</si>
  <si>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</si>
  <si>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</si>
  <si>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</si>
  <si>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</si>
  <si>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</si>
  <si>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</si>
  <si>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</si>
  <si>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制表时间：2023/11/30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</si>
  <si>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</si>
  <si>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</si>
  <si>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</si>
  <si>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</si>
  <si>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</si>
  <si>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</si>
  <si>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</si>
  <si>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</si>
  <si>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</si>
  <si>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</si>
  <si>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</si>
  <si>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0.8CM橡筋绳</t>
  </si>
  <si>
    <t>泰丰</t>
  </si>
  <si>
    <t>无互染</t>
  </si>
  <si>
    <t>物料6</t>
  </si>
  <si>
    <t>物料7</t>
  </si>
  <si>
    <t>物料8</t>
  </si>
  <si>
    <t>物料9</t>
  </si>
  <si>
    <t>物料10</t>
  </si>
  <si>
    <t>制表时间：2023/12/5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</si>
  <si>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</si>
  <si>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</si>
  <si>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</si>
  <si>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</si>
  <si>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</si>
  <si>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</si>
  <si>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</si>
  <si>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</si>
  <si>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</si>
  <si>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</si>
  <si>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</si>
  <si>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</si>
  <si>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</si>
  <si>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</si>
  <si>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</si>
  <si>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</si>
  <si>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华泓联业</t>
  </si>
  <si>
    <t>231015-012</t>
  </si>
  <si>
    <t>五明治</t>
  </si>
  <si>
    <t>左前+右后</t>
  </si>
  <si>
    <t>印花</t>
  </si>
  <si>
    <t>无脱落开裂</t>
  </si>
  <si>
    <t>制表时间：2024/1/10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</si>
  <si>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</si>
  <si>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</si>
  <si>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</si>
  <si>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</si>
  <si>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</si>
  <si>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制表时间：11-15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</si>
  <si>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</si>
  <si>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</si>
  <si>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水手蓝</t>
    <phoneticPr fontId="63" type="noConversion"/>
  </si>
  <si>
    <t>120未洗</t>
    <phoneticPr fontId="63" type="noConversion"/>
  </si>
  <si>
    <t>+0.5</t>
    <phoneticPr fontId="63" type="noConversion"/>
  </si>
  <si>
    <t>+0</t>
    <phoneticPr fontId="63" type="noConversion"/>
  </si>
  <si>
    <t>+2</t>
    <phoneticPr fontId="63" type="noConversion"/>
  </si>
  <si>
    <t>+0.7</t>
    <phoneticPr fontId="63" type="noConversion"/>
  </si>
  <si>
    <t>+0.3</t>
    <phoneticPr fontId="63" type="noConversion"/>
  </si>
  <si>
    <t>大货首件</t>
    <phoneticPr fontId="6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</si>
</sst>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.0%"/>
    <numFmt numFmtId="179" formatCode="0_);[Red]\(0\)"/>
    <numFmt numFmtId="180" formatCode="0.0_ "/>
    <numFmt numFmtId="181" formatCode="_ [$¥-804]* #,##0.00_ ;_ [$¥-804]* \-#,##0.00_ ;_ [$¥-804]* &quot;-&quot;??_ ;_ @_ "/>
  </numFmts>
  <fonts count="6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1"/>
      <name val="Microsoft YaHei"/>
      <charset val="134"/>
    </font>
    <font>
      <b/>
      <sz val="11"/>
      <name val="Microsoft YaHei"/>
      <charset val="136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Microsoft YaHei"/>
      <charset val="134"/>
    </font>
    <font>
      <b/>
      <sz val="10"/>
      <name val="Microsoft YaHei"/>
      <charset val="136"/>
    </font>
    <font>
      <sz val="12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sz val="10"/>
      <name val="Microsoft YaHei"/>
      <charset val="136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b/>
      <sz val="12"/>
      <name val="仿宋_GB2312"/>
      <charset val="134"/>
    </font>
    <font>
      <b/>
      <sz val="12"/>
      <name val="仿宋_GB2312"/>
      <charset val="134"/>
    </font>
    <font>
      <sz val="10"/>
      <name val="宋体"/>
      <family val="3"/>
      <charset val="134"/>
      <scheme val="major"/>
    </font>
    <font>
      <sz val="10"/>
      <name val="黑体"/>
      <family val="3"/>
      <charset val="134"/>
    </font>
    <font>
      <sz val="10"/>
      <name val="微软雅黑"/>
      <family val="2"/>
      <charset val="134"/>
    </font>
    <font>
      <sz val="11"/>
      <name val="Arial"/>
      <family val="2"/>
    </font>
    <font>
      <b/>
      <sz val="11"/>
      <color rgb="FFFF000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b/>
      <sz val="12"/>
      <name val="Microsoft YaHei UI"/>
      <family val="2"/>
      <charset val="134"/>
    </font>
    <font>
      <b/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1"/>
      <name val="宋体"/>
      <family val="2"/>
      <charset val="134"/>
    </font>
    <font>
      <sz val="12"/>
      <color indexed="8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21" fillId="0" borderId="0"/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/>
  </cellStyleXfs>
  <cellXfs count="44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/>
    </xf>
    <xf numFmtId="9" fontId="18" fillId="0" borderId="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10" fontId="13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2" xfId="0" applyFont="1" applyBorder="1" applyAlignment="1">
      <alignment horizontal="center"/>
    </xf>
    <xf numFmtId="179" fontId="13" fillId="0" borderId="2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20" fillId="0" borderId="0" xfId="5" applyFont="1"/>
    <xf numFmtId="0" fontId="21" fillId="0" borderId="0" xfId="5"/>
    <xf numFmtId="49" fontId="20" fillId="0" borderId="0" xfId="5" applyNumberFormat="1" applyFont="1"/>
    <xf numFmtId="49" fontId="20" fillId="0" borderId="0" xfId="5" applyNumberFormat="1" applyFont="1" applyAlignment="1">
      <alignment horizontal="left"/>
    </xf>
    <xf numFmtId="0" fontId="23" fillId="0" borderId="9" xfId="4" applyFont="1" applyBorder="1" applyAlignment="1">
      <alignment horizontal="left" vertical="center"/>
    </xf>
    <xf numFmtId="0" fontId="23" fillId="0" borderId="12" xfId="4" applyFont="1" applyBorder="1">
      <alignment vertical="center"/>
    </xf>
    <xf numFmtId="0" fontId="29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/>
    </xf>
    <xf numFmtId="0" fontId="32" fillId="0" borderId="2" xfId="0" applyFont="1" applyBorder="1" applyAlignment="1">
      <alignment horizontal="left" vertical="center"/>
    </xf>
    <xf numFmtId="0" fontId="32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4" fillId="0" borderId="2" xfId="1" applyFont="1" applyBorder="1" applyAlignment="1">
      <alignment horizontal="center" vertical="center"/>
    </xf>
    <xf numFmtId="0" fontId="35" fillId="0" borderId="2" xfId="0" applyFont="1" applyBorder="1" applyAlignment="1">
      <alignment horizontal="left" vertical="center"/>
    </xf>
    <xf numFmtId="0" fontId="36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/>
    </xf>
    <xf numFmtId="180" fontId="37" fillId="0" borderId="2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left"/>
    </xf>
    <xf numFmtId="0" fontId="32" fillId="0" borderId="2" xfId="0" applyFont="1" applyBorder="1" applyAlignment="1">
      <alignment horizontal="center"/>
    </xf>
    <xf numFmtId="0" fontId="37" fillId="0" borderId="2" xfId="0" applyFont="1" applyBorder="1" applyAlignment="1">
      <alignment horizontal="center" vertical="center"/>
    </xf>
    <xf numFmtId="0" fontId="38" fillId="0" borderId="14" xfId="0" applyFont="1" applyBorder="1" applyAlignment="1">
      <alignment shrinkToFit="1"/>
    </xf>
    <xf numFmtId="0" fontId="36" fillId="0" borderId="15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9" fillId="0" borderId="0" xfId="3" applyFont="1" applyAlignment="1">
      <alignment horizontal="center" vertical="center"/>
    </xf>
    <xf numFmtId="0" fontId="40" fillId="0" borderId="0" xfId="5" applyFont="1"/>
    <xf numFmtId="0" fontId="28" fillId="0" borderId="0" xfId="5" applyFont="1"/>
    <xf numFmtId="0" fontId="0" fillId="0" borderId="0" xfId="0" applyAlignment="1">
      <alignment horizontal="left" vertical="center"/>
    </xf>
    <xf numFmtId="0" fontId="23" fillId="0" borderId="12" xfId="4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81" fontId="31" fillId="0" borderId="8" xfId="0" applyNumberFormat="1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49" fontId="40" fillId="0" borderId="21" xfId="6" applyNumberFormat="1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20" fillId="0" borderId="21" xfId="5" applyFont="1" applyBorder="1"/>
    <xf numFmtId="0" fontId="31" fillId="0" borderId="22" xfId="0" applyFont="1" applyBorder="1" applyAlignment="1">
      <alignment horizontal="center" vertical="center"/>
    </xf>
    <xf numFmtId="49" fontId="40" fillId="0" borderId="22" xfId="6" applyNumberFormat="1" applyFont="1" applyBorder="1" applyAlignment="1">
      <alignment horizontal="center" vertical="center"/>
    </xf>
    <xf numFmtId="49" fontId="20" fillId="0" borderId="24" xfId="5" applyNumberFormat="1" applyFont="1" applyBorder="1" applyAlignment="1">
      <alignment horizontal="center"/>
    </xf>
    <xf numFmtId="49" fontId="40" fillId="0" borderId="24" xfId="6" applyNumberFormat="1" applyFont="1" applyBorder="1" applyAlignment="1">
      <alignment horizontal="center" vertical="center"/>
    </xf>
    <xf numFmtId="49" fontId="40" fillId="0" borderId="25" xfId="6" applyNumberFormat="1" applyFont="1" applyBorder="1" applyAlignment="1">
      <alignment horizontal="center" vertical="center"/>
    </xf>
    <xf numFmtId="0" fontId="27" fillId="0" borderId="0" xfId="5" applyFont="1"/>
    <xf numFmtId="14" fontId="27" fillId="0" borderId="0" xfId="5" applyNumberFormat="1" applyFont="1"/>
    <xf numFmtId="0" fontId="21" fillId="0" borderId="0" xfId="4" applyAlignment="1">
      <alignment horizontal="left" vertical="center"/>
    </xf>
    <xf numFmtId="0" fontId="43" fillId="0" borderId="27" xfId="4" applyFont="1" applyBorder="1" applyAlignment="1">
      <alignment horizontal="left" vertical="center"/>
    </xf>
    <xf numFmtId="0" fontId="24" fillId="0" borderId="28" xfId="4" applyFont="1" applyBorder="1" applyAlignment="1">
      <alignment horizontal="left" vertical="center"/>
    </xf>
    <xf numFmtId="0" fontId="43" fillId="0" borderId="28" xfId="4" applyFont="1" applyBorder="1" applyAlignment="1">
      <alignment horizontal="center" vertical="center"/>
    </xf>
    <xf numFmtId="0" fontId="43" fillId="0" borderId="28" xfId="4" applyFont="1" applyBorder="1">
      <alignment vertical="center"/>
    </xf>
    <xf numFmtId="0" fontId="24" fillId="0" borderId="21" xfId="4" applyFont="1" applyBorder="1" applyAlignment="1">
      <alignment horizontal="left" vertical="center"/>
    </xf>
    <xf numFmtId="0" fontId="24" fillId="0" borderId="29" xfId="4" applyFont="1" applyBorder="1" applyAlignment="1">
      <alignment horizontal="left" vertical="center"/>
    </xf>
    <xf numFmtId="0" fontId="43" fillId="0" borderId="30" xfId="4" applyFont="1" applyBorder="1">
      <alignment vertical="center"/>
    </xf>
    <xf numFmtId="0" fontId="43" fillId="0" borderId="21" xfId="4" applyFont="1" applyBorder="1">
      <alignment vertical="center"/>
    </xf>
    <xf numFmtId="0" fontId="43" fillId="0" borderId="30" xfId="4" applyFont="1" applyBorder="1" applyAlignment="1">
      <alignment horizontal="left" vertical="center"/>
    </xf>
    <xf numFmtId="0" fontId="43" fillId="0" borderId="21" xfId="4" applyFont="1" applyBorder="1" applyAlignment="1">
      <alignment horizontal="left" vertical="center"/>
    </xf>
    <xf numFmtId="0" fontId="43" fillId="0" borderId="31" xfId="4" applyFont="1" applyBorder="1">
      <alignment vertical="center"/>
    </xf>
    <xf numFmtId="0" fontId="24" fillId="0" borderId="32" xfId="4" applyFont="1" applyBorder="1" applyAlignment="1">
      <alignment horizontal="left" vertical="center"/>
    </xf>
    <xf numFmtId="0" fontId="43" fillId="0" borderId="32" xfId="4" applyFont="1" applyBorder="1">
      <alignment vertical="center"/>
    </xf>
    <xf numFmtId="0" fontId="28" fillId="0" borderId="32" xfId="4" applyFont="1" applyBorder="1" applyAlignment="1">
      <alignment horizontal="left" vertical="center"/>
    </xf>
    <xf numFmtId="0" fontId="43" fillId="0" borderId="0" xfId="4" applyFont="1">
      <alignment vertical="center"/>
    </xf>
    <xf numFmtId="0" fontId="28" fillId="0" borderId="0" xfId="4" applyFont="1">
      <alignment vertical="center"/>
    </xf>
    <xf numFmtId="0" fontId="28" fillId="0" borderId="0" xfId="4" applyFont="1" applyAlignment="1">
      <alignment horizontal="left" vertical="center"/>
    </xf>
    <xf numFmtId="0" fontId="43" fillId="0" borderId="27" xfId="4" applyFont="1" applyBorder="1">
      <alignment vertical="center"/>
    </xf>
    <xf numFmtId="0" fontId="28" fillId="0" borderId="21" xfId="4" applyFont="1" applyBorder="1" applyAlignment="1">
      <alignment horizontal="left" vertical="center"/>
    </xf>
    <xf numFmtId="0" fontId="28" fillId="0" borderId="21" xfId="4" applyFont="1" applyBorder="1">
      <alignment vertical="center"/>
    </xf>
    <xf numFmtId="0" fontId="28" fillId="0" borderId="32" xfId="4" applyFont="1" applyBorder="1">
      <alignment vertical="center"/>
    </xf>
    <xf numFmtId="0" fontId="43" fillId="0" borderId="28" xfId="4" applyFont="1" applyBorder="1" applyAlignment="1">
      <alignment horizontal="left" vertical="center"/>
    </xf>
    <xf numFmtId="0" fontId="43" fillId="0" borderId="31" xfId="4" applyFont="1" applyBorder="1" applyAlignment="1">
      <alignment horizontal="left" vertical="center"/>
    </xf>
    <xf numFmtId="58" fontId="28" fillId="0" borderId="32" xfId="4" applyNumberFormat="1" applyFont="1" applyBorder="1" applyAlignment="1">
      <alignment horizontal="center" vertical="center"/>
    </xf>
    <xf numFmtId="0" fontId="28" fillId="0" borderId="29" xfId="4" applyFont="1" applyBorder="1" applyAlignment="1">
      <alignment horizontal="left" vertical="center"/>
    </xf>
    <xf numFmtId="0" fontId="28" fillId="0" borderId="42" xfId="4" applyFont="1" applyBorder="1" applyAlignment="1">
      <alignment horizontal="left" vertical="center"/>
    </xf>
    <xf numFmtId="0" fontId="0" fillId="0" borderId="0" xfId="0" applyAlignment="1">
      <alignment wrapText="1"/>
    </xf>
    <xf numFmtId="0" fontId="28" fillId="0" borderId="44" xfId="4" applyFont="1" applyBorder="1" applyAlignment="1">
      <alignment horizontal="center" vertical="center"/>
    </xf>
    <xf numFmtId="0" fontId="43" fillId="0" borderId="43" xfId="4" applyFont="1" applyBorder="1" applyAlignment="1">
      <alignment horizontal="center" vertical="center"/>
    </xf>
    <xf numFmtId="0" fontId="28" fillId="0" borderId="29" xfId="4" applyFont="1" applyBorder="1" applyAlignment="1">
      <alignment horizontal="center" vertical="center"/>
    </xf>
    <xf numFmtId="0" fontId="28" fillId="0" borderId="29" xfId="4" applyFont="1" applyBorder="1" applyAlignment="1">
      <alignment horizontal="center" vertical="center" wrapText="1"/>
    </xf>
    <xf numFmtId="0" fontId="21" fillId="0" borderId="44" xfId="4" applyBorder="1" applyAlignment="1">
      <alignment horizontal="center" vertical="center"/>
    </xf>
    <xf numFmtId="0" fontId="29" fillId="0" borderId="44" xfId="4" applyFont="1" applyBorder="1" applyAlignment="1">
      <alignment horizontal="center" vertical="center"/>
    </xf>
    <xf numFmtId="0" fontId="28" fillId="0" borderId="45" xfId="4" applyFont="1" applyBorder="1" applyAlignment="1">
      <alignment horizontal="center" vertical="center"/>
    </xf>
    <xf numFmtId="0" fontId="40" fillId="0" borderId="0" xfId="5" applyFont="1" applyAlignment="1">
      <alignment horizontal="center"/>
    </xf>
    <xf numFmtId="0" fontId="9" fillId="0" borderId="0" xfId="0" applyFont="1" applyAlignment="1">
      <alignment horizontal="center" vertical="center"/>
    </xf>
    <xf numFmtId="58" fontId="40" fillId="0" borderId="0" xfId="5" applyNumberFormat="1" applyFont="1" applyAlignment="1">
      <alignment horizontal="left"/>
    </xf>
    <xf numFmtId="0" fontId="29" fillId="0" borderId="46" xfId="4" applyFont="1" applyBorder="1" applyAlignment="1">
      <alignment horizontal="left" vertical="center"/>
    </xf>
    <xf numFmtId="0" fontId="41" fillId="0" borderId="47" xfId="4" applyFont="1" applyBorder="1" applyAlignment="1">
      <alignment horizontal="left" vertical="center"/>
    </xf>
    <xf numFmtId="0" fontId="41" fillId="0" borderId="27" xfId="4" applyFont="1" applyBorder="1" applyAlignment="1">
      <alignment horizontal="center" vertical="center"/>
    </xf>
    <xf numFmtId="0" fontId="41" fillId="0" borderId="28" xfId="4" applyFont="1" applyBorder="1" applyAlignment="1">
      <alignment horizontal="center" vertical="center"/>
    </xf>
    <xf numFmtId="0" fontId="41" fillId="0" borderId="30" xfId="4" applyFont="1" applyBorder="1" applyAlignment="1">
      <alignment horizontal="left" vertical="center"/>
    </xf>
    <xf numFmtId="0" fontId="41" fillId="0" borderId="30" xfId="4" applyFont="1" applyBorder="1">
      <alignment vertical="center"/>
    </xf>
    <xf numFmtId="49" fontId="24" fillId="0" borderId="21" xfId="4" applyNumberFormat="1" applyFont="1" applyBorder="1" applyAlignment="1">
      <alignment horizontal="center" vertical="center"/>
    </xf>
    <xf numFmtId="0" fontId="24" fillId="0" borderId="29" xfId="4" applyFont="1" applyBorder="1" applyAlignment="1">
      <alignment horizontal="center" vertical="center"/>
    </xf>
    <xf numFmtId="0" fontId="41" fillId="0" borderId="21" xfId="4" applyFont="1" applyBorder="1">
      <alignment vertical="center"/>
    </xf>
    <xf numFmtId="0" fontId="21" fillId="0" borderId="21" xfId="4" applyBorder="1">
      <alignment vertical="center"/>
    </xf>
    <xf numFmtId="0" fontId="44" fillId="0" borderId="31" xfId="4" applyFont="1" applyBorder="1">
      <alignment vertical="center"/>
    </xf>
    <xf numFmtId="0" fontId="41" fillId="0" borderId="27" xfId="4" applyFont="1" applyBorder="1">
      <alignment vertical="center"/>
    </xf>
    <xf numFmtId="0" fontId="21" fillId="0" borderId="28" xfId="4" applyBorder="1" applyAlignment="1">
      <alignment horizontal="left" vertical="center"/>
    </xf>
    <xf numFmtId="0" fontId="21" fillId="0" borderId="28" xfId="4" applyBorder="1">
      <alignment vertical="center"/>
    </xf>
    <xf numFmtId="0" fontId="41" fillId="0" borderId="28" xfId="4" applyFont="1" applyBorder="1">
      <alignment vertical="center"/>
    </xf>
    <xf numFmtId="0" fontId="21" fillId="0" borderId="21" xfId="4" applyBorder="1" applyAlignment="1">
      <alignment horizontal="left" vertical="center"/>
    </xf>
    <xf numFmtId="0" fontId="41" fillId="0" borderId="30" xfId="4" applyFont="1" applyBorder="1" applyAlignment="1">
      <alignment horizontal="center" vertical="center"/>
    </xf>
    <xf numFmtId="0" fontId="41" fillId="0" borderId="21" xfId="4" applyFont="1" applyBorder="1" applyAlignment="1">
      <alignment horizontal="center" vertical="center"/>
    </xf>
    <xf numFmtId="0" fontId="29" fillId="0" borderId="54" xfId="4" applyFont="1" applyBorder="1">
      <alignment vertical="center"/>
    </xf>
    <xf numFmtId="0" fontId="29" fillId="0" borderId="55" xfId="4" applyFont="1" applyBorder="1">
      <alignment vertical="center"/>
    </xf>
    <xf numFmtId="58" fontId="21" fillId="0" borderId="55" xfId="4" applyNumberFormat="1" applyBorder="1">
      <alignment vertical="center"/>
    </xf>
    <xf numFmtId="0" fontId="24" fillId="0" borderId="42" xfId="4" applyFont="1" applyBorder="1" applyAlignment="1">
      <alignment horizontal="left" vertical="center"/>
    </xf>
    <xf numFmtId="0" fontId="24" fillId="0" borderId="41" xfId="4" applyFont="1" applyBorder="1" applyAlignment="1">
      <alignment horizontal="left" vertical="center"/>
    </xf>
    <xf numFmtId="0" fontId="43" fillId="0" borderId="44" xfId="4" applyFont="1" applyBorder="1" applyAlignment="1">
      <alignment horizontal="left" vertical="center"/>
    </xf>
    <xf numFmtId="0" fontId="41" fillId="0" borderId="57" xfId="4" applyFont="1" applyBorder="1">
      <alignment vertical="center"/>
    </xf>
    <xf numFmtId="0" fontId="21" fillId="0" borderId="58" xfId="4" applyBorder="1" applyAlignment="1">
      <alignment horizontal="left" vertical="center"/>
    </xf>
    <xf numFmtId="0" fontId="24" fillId="0" borderId="58" xfId="4" applyFont="1" applyBorder="1" applyAlignment="1">
      <alignment horizontal="left" vertical="center"/>
    </xf>
    <xf numFmtId="0" fontId="21" fillId="0" borderId="58" xfId="4" applyBorder="1">
      <alignment vertical="center"/>
    </xf>
    <xf numFmtId="0" fontId="41" fillId="0" borderId="58" xfId="4" applyFont="1" applyBorder="1">
      <alignment vertical="center"/>
    </xf>
    <xf numFmtId="0" fontId="41" fillId="0" borderId="57" xfId="4" applyFont="1" applyBorder="1" applyAlignment="1">
      <alignment horizontal="center" vertical="center"/>
    </xf>
    <xf numFmtId="0" fontId="24" fillId="0" borderId="58" xfId="4" applyFont="1" applyBorder="1" applyAlignment="1">
      <alignment horizontal="center" vertical="center"/>
    </xf>
    <xf numFmtId="0" fontId="41" fillId="0" borderId="58" xfId="4" applyFont="1" applyBorder="1" applyAlignment="1">
      <alignment horizontal="center" vertical="center"/>
    </xf>
    <xf numFmtId="0" fontId="21" fillId="0" borderId="58" xfId="4" applyBorder="1" applyAlignment="1">
      <alignment horizontal="center" vertical="center"/>
    </xf>
    <xf numFmtId="0" fontId="24" fillId="0" borderId="21" xfId="4" applyFont="1" applyBorder="1" applyAlignment="1">
      <alignment horizontal="center" vertical="center"/>
    </xf>
    <xf numFmtId="0" fontId="21" fillId="0" borderId="21" xfId="4" applyBorder="1" applyAlignment="1">
      <alignment horizontal="center" vertical="center"/>
    </xf>
    <xf numFmtId="0" fontId="46" fillId="0" borderId="66" xfId="4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7" fillId="3" borderId="2" xfId="0" applyFont="1" applyFill="1" applyBorder="1" applyAlignment="1" applyProtection="1">
      <alignment horizontal="center" vertical="center" wrapText="1"/>
      <protection locked="0"/>
    </xf>
    <xf numFmtId="9" fontId="24" fillId="0" borderId="2" xfId="4" applyNumberFormat="1" applyFont="1" applyBorder="1" applyAlignment="1">
      <alignment horizontal="center" vertical="center"/>
    </xf>
    <xf numFmtId="9" fontId="24" fillId="0" borderId="58" xfId="4" applyNumberFormat="1" applyFont="1" applyBorder="1" applyAlignment="1">
      <alignment horizontal="center" vertical="center"/>
    </xf>
    <xf numFmtId="0" fontId="24" fillId="0" borderId="30" xfId="4" applyFont="1" applyBorder="1" applyAlignment="1">
      <alignment horizontal="left" vertical="center"/>
    </xf>
    <xf numFmtId="9" fontId="24" fillId="0" borderId="21" xfId="4" applyNumberFormat="1" applyFont="1" applyBorder="1" applyAlignment="1">
      <alignment horizontal="center" vertical="center"/>
    </xf>
    <xf numFmtId="0" fontId="29" fillId="0" borderId="46" xfId="4" applyFont="1" applyBorder="1">
      <alignment vertical="center"/>
    </xf>
    <xf numFmtId="0" fontId="29" fillId="0" borderId="47" xfId="4" applyFont="1" applyBorder="1">
      <alignment vertical="center"/>
    </xf>
    <xf numFmtId="0" fontId="24" fillId="0" borderId="69" xfId="4" applyFont="1" applyBorder="1">
      <alignment vertical="center"/>
    </xf>
    <xf numFmtId="0" fontId="29" fillId="0" borderId="69" xfId="4" applyFont="1" applyBorder="1">
      <alignment vertical="center"/>
    </xf>
    <xf numFmtId="58" fontId="21" fillId="0" borderId="47" xfId="4" applyNumberFormat="1" applyBorder="1">
      <alignment vertical="center"/>
    </xf>
    <xf numFmtId="0" fontId="24" fillId="0" borderId="62" xfId="4" applyFont="1" applyBorder="1" applyAlignment="1">
      <alignment horizontal="left" vertical="center"/>
    </xf>
    <xf numFmtId="0" fontId="41" fillId="0" borderId="0" xfId="4" applyFont="1">
      <alignment vertical="center"/>
    </xf>
    <xf numFmtId="0" fontId="41" fillId="0" borderId="2" xfId="4" applyFont="1" applyBorder="1" applyAlignment="1">
      <alignment horizontal="center" vertical="center"/>
    </xf>
    <xf numFmtId="0" fontId="49" fillId="0" borderId="44" xfId="4" applyFont="1" applyBorder="1" applyAlignment="1">
      <alignment horizontal="left" vertical="center"/>
    </xf>
    <xf numFmtId="0" fontId="51" fillId="0" borderId="76" xfId="0" applyFont="1" applyBorder="1"/>
    <xf numFmtId="0" fontId="51" fillId="0" borderId="2" xfId="0" applyFont="1" applyBorder="1"/>
    <xf numFmtId="0" fontId="51" fillId="4" borderId="2" xfId="0" applyFont="1" applyFill="1" applyBorder="1"/>
    <xf numFmtId="0" fontId="0" fillId="0" borderId="76" xfId="0" applyBorder="1"/>
    <xf numFmtId="0" fontId="0" fillId="4" borderId="2" xfId="0" applyFill="1" applyBorder="1"/>
    <xf numFmtId="0" fontId="0" fillId="0" borderId="77" xfId="0" applyBorder="1"/>
    <xf numFmtId="0" fontId="0" fillId="0" borderId="78" xfId="0" applyBorder="1"/>
    <xf numFmtId="0" fontId="0" fillId="4" borderId="78" xfId="0" applyFill="1" applyBorder="1"/>
    <xf numFmtId="0" fontId="0" fillId="5" borderId="0" xfId="0" applyFill="1"/>
    <xf numFmtId="0" fontId="51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51" fillId="6" borderId="2" xfId="0" applyFont="1" applyFill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53" fillId="0" borderId="0" xfId="0" applyFont="1"/>
    <xf numFmtId="0" fontId="53" fillId="0" borderId="0" xfId="0" applyFont="1" applyAlignment="1">
      <alignment vertical="top" wrapText="1"/>
    </xf>
    <xf numFmtId="0" fontId="28" fillId="0" borderId="28" xfId="4" quotePrefix="1" applyFont="1" applyBorder="1">
      <alignment vertical="center"/>
    </xf>
    <xf numFmtId="0" fontId="12" fillId="0" borderId="3" xfId="0" quotePrefix="1" applyFont="1" applyBorder="1" applyAlignment="1">
      <alignment horizontal="center" vertical="center" wrapText="1"/>
    </xf>
    <xf numFmtId="0" fontId="50" fillId="0" borderId="74" xfId="0" applyFont="1" applyBorder="1" applyAlignment="1">
      <alignment horizontal="center" vertical="center" wrapText="1"/>
    </xf>
    <xf numFmtId="0" fontId="50" fillId="0" borderId="75" xfId="0" applyFont="1" applyBorder="1" applyAlignment="1">
      <alignment horizontal="center" vertical="center" wrapText="1"/>
    </xf>
    <xf numFmtId="0" fontId="50" fillId="0" borderId="79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4" borderId="5" xfId="0" applyFont="1" applyFill="1" applyBorder="1" applyAlignment="1">
      <alignment horizontal="center" vertical="center"/>
    </xf>
    <xf numFmtId="0" fontId="51" fillId="4" borderId="7" xfId="0" applyFont="1" applyFill="1" applyBorder="1" applyAlignment="1">
      <alignment horizontal="center" vertical="center"/>
    </xf>
    <xf numFmtId="0" fontId="51" fillId="0" borderId="80" xfId="0" applyFont="1" applyBorder="1" applyAlignment="1">
      <alignment horizontal="center" vertical="center"/>
    </xf>
    <xf numFmtId="0" fontId="45" fillId="0" borderId="26" xfId="4" applyFont="1" applyBorder="1" applyAlignment="1">
      <alignment horizontal="center" vertical="top"/>
    </xf>
    <xf numFmtId="0" fontId="24" fillId="0" borderId="47" xfId="4" applyFont="1" applyBorder="1" applyAlignment="1">
      <alignment horizontal="center" vertical="center"/>
    </xf>
    <xf numFmtId="0" fontId="29" fillId="0" borderId="47" xfId="4" applyFont="1" applyBorder="1" applyAlignment="1">
      <alignment horizontal="center" vertical="center"/>
    </xf>
    <xf numFmtId="0" fontId="21" fillId="0" borderId="47" xfId="4" applyBorder="1" applyAlignment="1">
      <alignment horizontal="center" vertical="center"/>
    </xf>
    <xf numFmtId="0" fontId="21" fillId="0" borderId="59" xfId="4" applyBorder="1" applyAlignment="1">
      <alignment horizontal="center" vertical="center"/>
    </xf>
    <xf numFmtId="0" fontId="41" fillId="0" borderId="27" xfId="4" applyFont="1" applyBorder="1" applyAlignment="1">
      <alignment horizontal="center" vertical="center"/>
    </xf>
    <xf numFmtId="0" fontId="41" fillId="0" borderId="28" xfId="4" applyFont="1" applyBorder="1" applyAlignment="1">
      <alignment horizontal="center" vertical="center"/>
    </xf>
    <xf numFmtId="0" fontId="41" fillId="0" borderId="41" xfId="4" applyFont="1" applyBorder="1" applyAlignment="1">
      <alignment horizontal="center" vertical="center"/>
    </xf>
    <xf numFmtId="0" fontId="29" fillId="0" borderId="27" xfId="4" applyFont="1" applyBorder="1" applyAlignment="1">
      <alignment horizontal="center" vertical="center"/>
    </xf>
    <xf numFmtId="0" fontId="29" fillId="0" borderId="28" xfId="4" applyFont="1" applyBorder="1" applyAlignment="1">
      <alignment horizontal="center" vertical="center"/>
    </xf>
    <xf numFmtId="0" fontId="29" fillId="0" borderId="41" xfId="4" applyFont="1" applyBorder="1" applyAlignment="1">
      <alignment horizontal="center" vertical="center"/>
    </xf>
    <xf numFmtId="0" fontId="24" fillId="0" borderId="21" xfId="4" quotePrefix="1" applyFont="1" applyBorder="1" applyAlignment="1">
      <alignment horizontal="left" vertical="center"/>
    </xf>
    <xf numFmtId="0" fontId="24" fillId="0" borderId="29" xfId="4" applyFont="1" applyBorder="1" applyAlignment="1">
      <alignment horizontal="left" vertical="center"/>
    </xf>
    <xf numFmtId="0" fontId="41" fillId="0" borderId="30" xfId="4" applyFont="1" applyBorder="1" applyAlignment="1">
      <alignment horizontal="left" vertical="center"/>
    </xf>
    <xf numFmtId="0" fontId="41" fillId="0" borderId="21" xfId="4" applyFont="1" applyBorder="1" applyAlignment="1">
      <alignment horizontal="left" vertical="center"/>
    </xf>
    <xf numFmtId="14" fontId="24" fillId="0" borderId="21" xfId="4" applyNumberFormat="1" applyFont="1" applyBorder="1" applyAlignment="1">
      <alignment horizontal="center" vertical="center"/>
    </xf>
    <xf numFmtId="14" fontId="24" fillId="0" borderId="29" xfId="4" applyNumberFormat="1" applyFont="1" applyBorder="1" applyAlignment="1">
      <alignment horizontal="center" vertical="center"/>
    </xf>
    <xf numFmtId="0" fontId="24" fillId="0" borderId="21" xfId="4" applyFont="1" applyBorder="1" applyAlignment="1">
      <alignment horizontal="left" vertical="center"/>
    </xf>
    <xf numFmtId="0" fontId="24" fillId="0" borderId="48" xfId="4" applyFont="1" applyBorder="1" applyAlignment="1">
      <alignment horizontal="center" vertical="center"/>
    </xf>
    <xf numFmtId="0" fontId="24" fillId="0" borderId="49" xfId="4" applyFont="1" applyBorder="1" applyAlignment="1">
      <alignment horizontal="center" vertical="center"/>
    </xf>
    <xf numFmtId="0" fontId="24" fillId="0" borderId="50" xfId="4" applyFont="1" applyBorder="1" applyAlignment="1">
      <alignment horizontal="center" vertical="center"/>
    </xf>
    <xf numFmtId="0" fontId="24" fillId="0" borderId="45" xfId="4" applyFont="1" applyBorder="1" applyAlignment="1">
      <alignment horizontal="center" vertical="center"/>
    </xf>
    <xf numFmtId="0" fontId="41" fillId="0" borderId="31" xfId="4" applyFont="1" applyBorder="1" applyAlignment="1">
      <alignment horizontal="left" vertical="center"/>
    </xf>
    <xf numFmtId="0" fontId="41" fillId="0" borderId="32" xfId="4" applyFont="1" applyBorder="1" applyAlignment="1">
      <alignment horizontal="left" vertical="center"/>
    </xf>
    <xf numFmtId="14" fontId="24" fillId="0" borderId="32" xfId="4" applyNumberFormat="1" applyFont="1" applyBorder="1" applyAlignment="1">
      <alignment horizontal="center" vertical="center"/>
    </xf>
    <xf numFmtId="14" fontId="24" fillId="0" borderId="42" xfId="4" applyNumberFormat="1" applyFont="1" applyBorder="1" applyAlignment="1">
      <alignment horizontal="center" vertical="center"/>
    </xf>
    <xf numFmtId="0" fontId="41" fillId="0" borderId="63" xfId="4" applyFont="1" applyBorder="1" applyAlignment="1">
      <alignment horizontal="left" vertical="center"/>
    </xf>
    <xf numFmtId="0" fontId="41" fillId="0" borderId="26" xfId="4" applyFont="1" applyBorder="1" applyAlignment="1">
      <alignment horizontal="left" vertical="center"/>
    </xf>
    <xf numFmtId="0" fontId="41" fillId="0" borderId="38" xfId="4" applyFont="1" applyBorder="1" applyAlignment="1">
      <alignment horizontal="left" vertical="center"/>
    </xf>
    <xf numFmtId="0" fontId="41" fillId="0" borderId="71" xfId="4" applyFont="1" applyBorder="1" applyAlignment="1">
      <alignment horizontal="left" vertical="center"/>
    </xf>
    <xf numFmtId="0" fontId="29" fillId="0" borderId="56" xfId="4" applyFont="1" applyBorder="1" applyAlignment="1">
      <alignment horizontal="left" vertical="center"/>
    </xf>
    <xf numFmtId="0" fontId="29" fillId="0" borderId="55" xfId="4" applyFont="1" applyBorder="1" applyAlignment="1">
      <alignment horizontal="left" vertical="center"/>
    </xf>
    <xf numFmtId="0" fontId="29" fillId="0" borderId="61" xfId="4" applyFont="1" applyBorder="1" applyAlignment="1">
      <alignment horizontal="left" vertical="center"/>
    </xf>
    <xf numFmtId="0" fontId="41" fillId="0" borderId="42" xfId="4" applyFont="1" applyBorder="1" applyAlignment="1">
      <alignment horizontal="left" vertical="center"/>
    </xf>
    <xf numFmtId="0" fontId="41" fillId="0" borderId="52" xfId="4" applyFont="1" applyBorder="1" applyAlignment="1">
      <alignment horizontal="left" vertical="center" wrapText="1"/>
    </xf>
    <xf numFmtId="0" fontId="41" fillId="0" borderId="53" xfId="4" applyFont="1" applyBorder="1" applyAlignment="1">
      <alignment horizontal="left" vertical="center" wrapText="1"/>
    </xf>
    <xf numFmtId="0" fontId="41" fillId="0" borderId="45" xfId="4" applyFont="1" applyBorder="1" applyAlignment="1">
      <alignment horizontal="left" vertical="center" wrapText="1"/>
    </xf>
    <xf numFmtId="0" fontId="41" fillId="0" borderId="64" xfId="4" applyFont="1" applyBorder="1" applyAlignment="1">
      <alignment horizontal="left" vertical="center"/>
    </xf>
    <xf numFmtId="0" fontId="41" fillId="0" borderId="65" xfId="4" applyFont="1" applyBorder="1" applyAlignment="1">
      <alignment horizontal="left" vertical="center"/>
    </xf>
    <xf numFmtId="0" fontId="41" fillId="0" borderId="62" xfId="4" applyFont="1" applyBorder="1" applyAlignment="1">
      <alignment horizontal="left" vertical="center"/>
    </xf>
    <xf numFmtId="0" fontId="29" fillId="0" borderId="56" xfId="0" applyFont="1" applyBorder="1" applyAlignment="1">
      <alignment horizontal="left" vertical="center"/>
    </xf>
    <xf numFmtId="0" fontId="29" fillId="0" borderId="55" xfId="0" applyFont="1" applyBorder="1" applyAlignment="1">
      <alignment horizontal="left" vertical="center"/>
    </xf>
    <xf numFmtId="0" fontId="29" fillId="0" borderId="61" xfId="0" applyFont="1" applyBorder="1" applyAlignment="1">
      <alignment horizontal="left" vertical="center"/>
    </xf>
    <xf numFmtId="9" fontId="24" fillId="0" borderId="39" xfId="4" applyNumberFormat="1" applyFont="1" applyBorder="1" applyAlignment="1">
      <alignment horizontal="left" vertical="center"/>
    </xf>
    <xf numFmtId="9" fontId="24" fillId="0" borderId="34" xfId="4" applyNumberFormat="1" applyFont="1" applyBorder="1" applyAlignment="1">
      <alignment horizontal="left" vertical="center"/>
    </xf>
    <xf numFmtId="9" fontId="24" fillId="0" borderId="43" xfId="4" applyNumberFormat="1" applyFont="1" applyBorder="1" applyAlignment="1">
      <alignment horizontal="left" vertical="center"/>
    </xf>
    <xf numFmtId="9" fontId="24" fillId="0" borderId="52" xfId="4" applyNumberFormat="1" applyFont="1" applyBorder="1" applyAlignment="1">
      <alignment horizontal="left" vertical="center"/>
    </xf>
    <xf numFmtId="9" fontId="24" fillId="0" borderId="53" xfId="4" applyNumberFormat="1" applyFont="1" applyBorder="1" applyAlignment="1">
      <alignment horizontal="left" vertical="center"/>
    </xf>
    <xf numFmtId="9" fontId="24" fillId="0" borderId="45" xfId="4" applyNumberFormat="1" applyFont="1" applyBorder="1" applyAlignment="1">
      <alignment horizontal="left" vertical="center"/>
    </xf>
    <xf numFmtId="0" fontId="43" fillId="0" borderId="57" xfId="4" applyFont="1" applyBorder="1" applyAlignment="1">
      <alignment horizontal="left" vertical="center"/>
    </xf>
    <xf numFmtId="0" fontId="43" fillId="0" borderId="58" xfId="4" applyFont="1" applyBorder="1" applyAlignment="1">
      <alignment horizontal="left" vertical="center"/>
    </xf>
    <xf numFmtId="0" fontId="43" fillId="0" borderId="62" xfId="4" applyFont="1" applyBorder="1" applyAlignment="1">
      <alignment horizontal="left" vertical="center"/>
    </xf>
    <xf numFmtId="0" fontId="43" fillId="0" borderId="30" xfId="4" applyFont="1" applyBorder="1" applyAlignment="1">
      <alignment horizontal="left" vertical="center"/>
    </xf>
    <xf numFmtId="0" fontId="43" fillId="0" borderId="21" xfId="4" applyFont="1" applyBorder="1" applyAlignment="1">
      <alignment horizontal="left" vertical="center"/>
    </xf>
    <xf numFmtId="0" fontId="43" fillId="0" borderId="50" xfId="4" applyFont="1" applyBorder="1" applyAlignment="1">
      <alignment horizontal="left" vertical="center"/>
    </xf>
    <xf numFmtId="0" fontId="43" fillId="0" borderId="53" xfId="4" applyFont="1" applyBorder="1" applyAlignment="1">
      <alignment horizontal="left" vertical="center"/>
    </xf>
    <xf numFmtId="0" fontId="43" fillId="0" borderId="45" xfId="4" applyFont="1" applyBorder="1" applyAlignment="1">
      <alignment horizontal="left" vertical="center"/>
    </xf>
    <xf numFmtId="0" fontId="29" fillId="0" borderId="38" xfId="4" applyFont="1" applyBorder="1" applyAlignment="1">
      <alignment horizontal="left" vertical="center"/>
    </xf>
    <xf numFmtId="0" fontId="24" fillId="0" borderId="67" xfId="4" applyFont="1" applyBorder="1" applyAlignment="1">
      <alignment horizontal="left" vertical="center"/>
    </xf>
    <xf numFmtId="0" fontId="24" fillId="0" borderId="68" xfId="4" applyFont="1" applyBorder="1" applyAlignment="1">
      <alignment horizontal="left" vertical="center"/>
    </xf>
    <xf numFmtId="0" fontId="24" fillId="0" borderId="72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4" xfId="4" applyFont="1" applyBorder="1" applyAlignment="1">
      <alignment horizontal="left" vertical="center"/>
    </xf>
    <xf numFmtId="0" fontId="41" fillId="0" borderId="52" xfId="4" applyFont="1" applyBorder="1" applyAlignment="1">
      <alignment horizontal="left" vertical="center"/>
    </xf>
    <xf numFmtId="0" fontId="41" fillId="0" borderId="53" xfId="4" applyFont="1" applyBorder="1" applyAlignment="1">
      <alignment horizontal="left" vertical="center"/>
    </xf>
    <xf numFmtId="0" fontId="41" fillId="0" borderId="45" xfId="4" applyFont="1" applyBorder="1" applyAlignment="1">
      <alignment horizontal="left" vertical="center"/>
    </xf>
    <xf numFmtId="0" fontId="48" fillId="0" borderId="55" xfId="4" applyFont="1" applyBorder="1" applyAlignment="1">
      <alignment horizontal="center" vertical="center"/>
    </xf>
    <xf numFmtId="0" fontId="29" fillId="0" borderId="38" xfId="4" applyFont="1" applyBorder="1" applyAlignment="1">
      <alignment horizontal="center" vertical="center"/>
    </xf>
    <xf numFmtId="0" fontId="29" fillId="0" borderId="73" xfId="4" applyFont="1" applyBorder="1" applyAlignment="1">
      <alignment horizontal="center" vertical="center"/>
    </xf>
    <xf numFmtId="0" fontId="24" fillId="0" borderId="69" xfId="4" applyFont="1" applyBorder="1" applyAlignment="1">
      <alignment horizontal="center" vertical="center"/>
    </xf>
    <xf numFmtId="0" fontId="24" fillId="0" borderId="71" xfId="4" applyFont="1" applyBorder="1" applyAlignment="1">
      <alignment horizontal="center" vertical="center"/>
    </xf>
    <xf numFmtId="0" fontId="24" fillId="0" borderId="70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71" xfId="4" applyFont="1" applyBorder="1" applyAlignment="1">
      <alignment horizontal="left" vertical="center"/>
    </xf>
    <xf numFmtId="0" fontId="22" fillId="0" borderId="0" xfId="5" applyFont="1" applyAlignment="1">
      <alignment horizontal="center" vertical="center"/>
    </xf>
    <xf numFmtId="0" fontId="21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23" fillId="0" borderId="10" xfId="4" quotePrefix="1" applyFont="1" applyBorder="1" applyAlignment="1">
      <alignment horizontal="center" vertical="center"/>
    </xf>
    <xf numFmtId="0" fontId="24" fillId="0" borderId="10" xfId="4" applyFont="1" applyBorder="1" applyAlignment="1">
      <alignment horizontal="center" vertical="center"/>
    </xf>
    <xf numFmtId="0" fontId="23" fillId="0" borderId="11" xfId="4" applyFont="1" applyBorder="1" applyAlignment="1">
      <alignment horizontal="center" vertical="center"/>
    </xf>
    <xf numFmtId="0" fontId="25" fillId="0" borderId="12" xfId="4" applyFont="1" applyBorder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20" fillId="0" borderId="16" xfId="4" applyFont="1" applyBorder="1" applyAlignment="1">
      <alignment horizontal="center" vertical="center"/>
    </xf>
    <xf numFmtId="0" fontId="27" fillId="0" borderId="2" xfId="5" applyFont="1" applyBorder="1" applyAlignment="1">
      <alignment horizontal="center" vertical="center"/>
    </xf>
    <xf numFmtId="0" fontId="28" fillId="0" borderId="2" xfId="5" applyFont="1" applyBorder="1" applyAlignment="1">
      <alignment horizontal="center" vertical="center"/>
    </xf>
    <xf numFmtId="0" fontId="27" fillId="0" borderId="18" xfId="5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26" fillId="0" borderId="13" xfId="5" applyFont="1" applyBorder="1" applyAlignment="1">
      <alignment horizontal="center" vertical="center"/>
    </xf>
    <xf numFmtId="49" fontId="30" fillId="0" borderId="2" xfId="3" applyNumberFormat="1" applyFont="1" applyBorder="1" applyAlignment="1">
      <alignment horizontal="center" vertical="center"/>
    </xf>
    <xf numFmtId="0" fontId="20" fillId="0" borderId="12" xfId="5" applyFont="1" applyBorder="1" applyAlignment="1">
      <alignment horizontal="center"/>
    </xf>
    <xf numFmtId="0" fontId="20" fillId="0" borderId="2" xfId="5" applyFont="1" applyBorder="1" applyAlignment="1">
      <alignment horizontal="center"/>
    </xf>
    <xf numFmtId="0" fontId="20" fillId="0" borderId="5" xfId="5" applyFont="1" applyBorder="1" applyAlignment="1">
      <alignment horizontal="center"/>
    </xf>
    <xf numFmtId="0" fontId="20" fillId="0" borderId="23" xfId="5" applyFont="1" applyBorder="1" applyAlignment="1">
      <alignment horizontal="center"/>
    </xf>
    <xf numFmtId="0" fontId="42" fillId="0" borderId="26" xfId="4" applyFont="1" applyBorder="1" applyAlignment="1">
      <alignment horizontal="center" vertical="top"/>
    </xf>
    <xf numFmtId="0" fontId="29" fillId="0" borderId="0" xfId="4" applyFont="1" applyAlignment="1">
      <alignment horizontal="left" vertical="center"/>
    </xf>
    <xf numFmtId="0" fontId="41" fillId="0" borderId="0" xfId="4" applyFont="1" applyAlignment="1">
      <alignment horizontal="left" vertical="center"/>
    </xf>
    <xf numFmtId="0" fontId="28" fillId="0" borderId="39" xfId="4" applyFont="1" applyBorder="1" applyAlignment="1">
      <alignment horizontal="left" vertical="center" wrapText="1"/>
    </xf>
    <xf numFmtId="0" fontId="28" fillId="0" borderId="34" xfId="4" applyFont="1" applyBorder="1" applyAlignment="1">
      <alignment horizontal="left" vertical="center" wrapText="1"/>
    </xf>
    <xf numFmtId="0" fontId="28" fillId="0" borderId="51" xfId="4" applyFont="1" applyBorder="1" applyAlignment="1">
      <alignment horizontal="left" vertical="center" wrapText="1"/>
    </xf>
    <xf numFmtId="0" fontId="43" fillId="0" borderId="28" xfId="4" applyFont="1" applyBorder="1" applyAlignment="1">
      <alignment horizontal="left" vertical="center"/>
    </xf>
    <xf numFmtId="0" fontId="43" fillId="0" borderId="41" xfId="4" applyFont="1" applyBorder="1" applyAlignment="1">
      <alignment horizontal="left" vertical="center"/>
    </xf>
    <xf numFmtId="0" fontId="28" fillId="0" borderId="37" xfId="4" applyFont="1" applyBorder="1" applyAlignment="1">
      <alignment horizontal="left" vertical="center"/>
    </xf>
    <xf numFmtId="0" fontId="28" fillId="0" borderId="36" xfId="4" applyFont="1" applyBorder="1" applyAlignment="1">
      <alignment horizontal="left" vertical="center"/>
    </xf>
    <xf numFmtId="0" fontId="28" fillId="0" borderId="40" xfId="4" applyFont="1" applyBorder="1" applyAlignment="1">
      <alignment horizontal="left" vertical="center"/>
    </xf>
    <xf numFmtId="0" fontId="28" fillId="0" borderId="35" xfId="4" applyFont="1" applyBorder="1" applyAlignment="1">
      <alignment horizontal="left" vertical="center"/>
    </xf>
    <xf numFmtId="0" fontId="43" fillId="0" borderId="35" xfId="4" applyFont="1" applyBorder="1" applyAlignment="1">
      <alignment horizontal="left" vertical="center"/>
    </xf>
    <xf numFmtId="0" fontId="43" fillId="0" borderId="36" xfId="4" applyFont="1" applyBorder="1" applyAlignment="1">
      <alignment horizontal="left" vertical="center"/>
    </xf>
    <xf numFmtId="0" fontId="43" fillId="0" borderId="44" xfId="4" applyFont="1" applyBorder="1" applyAlignment="1">
      <alignment horizontal="left" vertical="center"/>
    </xf>
    <xf numFmtId="0" fontId="24" fillId="0" borderId="31" xfId="4" applyFont="1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/>
    </xf>
    <xf numFmtId="0" fontId="28" fillId="0" borderId="27" xfId="4" applyFont="1" applyBorder="1" applyAlignment="1">
      <alignment horizontal="left" vertical="center" wrapText="1"/>
    </xf>
    <xf numFmtId="0" fontId="28" fillId="0" borderId="28" xfId="4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43" fillId="0" borderId="27" xfId="4" applyFont="1" applyBorder="1" applyAlignment="1">
      <alignment horizontal="left" vertical="center"/>
    </xf>
    <xf numFmtId="0" fontId="43" fillId="0" borderId="21" xfId="4" applyFont="1" applyBorder="1" applyAlignment="1">
      <alignment horizontal="center" vertical="center"/>
    </xf>
    <xf numFmtId="0" fontId="43" fillId="0" borderId="29" xfId="4" applyFont="1" applyBorder="1" applyAlignment="1">
      <alignment horizontal="center" vertical="center"/>
    </xf>
    <xf numFmtId="0" fontId="41" fillId="0" borderId="31" xfId="4" applyFont="1" applyBorder="1" applyAlignment="1">
      <alignment horizontal="center" vertical="center"/>
    </xf>
    <xf numFmtId="0" fontId="41" fillId="0" borderId="32" xfId="4" applyFont="1" applyBorder="1" applyAlignment="1">
      <alignment horizontal="center" vertical="center"/>
    </xf>
    <xf numFmtId="0" fontId="41" fillId="0" borderId="42" xfId="4" applyFont="1" applyBorder="1" applyAlignment="1">
      <alignment horizontal="center" vertical="center"/>
    </xf>
    <xf numFmtId="0" fontId="43" fillId="0" borderId="29" xfId="4" applyFont="1" applyBorder="1" applyAlignment="1">
      <alignment horizontal="left" vertical="center"/>
    </xf>
    <xf numFmtId="0" fontId="24" fillId="0" borderId="39" xfId="4" applyFont="1" applyBorder="1" applyAlignment="1">
      <alignment horizontal="left" vertical="center"/>
    </xf>
    <xf numFmtId="0" fontId="24" fillId="0" borderId="34" xfId="4" applyFont="1" applyBorder="1" applyAlignment="1">
      <alignment horizontal="left" vertical="center"/>
    </xf>
    <xf numFmtId="0" fontId="24" fillId="0" borderId="43" xfId="4" applyFont="1" applyBorder="1" applyAlignment="1">
      <alignment horizontal="left" vertical="center"/>
    </xf>
    <xf numFmtId="0" fontId="41" fillId="0" borderId="37" xfId="4" applyFont="1" applyBorder="1" applyAlignment="1">
      <alignment horizontal="left" vertical="center"/>
    </xf>
    <xf numFmtId="0" fontId="41" fillId="0" borderId="36" xfId="4" applyFont="1" applyBorder="1" applyAlignment="1">
      <alignment horizontal="left" vertical="center"/>
    </xf>
    <xf numFmtId="0" fontId="41" fillId="0" borderId="44" xfId="4" applyFont="1" applyBorder="1" applyAlignment="1">
      <alignment horizontal="left" vertical="center"/>
    </xf>
    <xf numFmtId="0" fontId="24" fillId="0" borderId="55" xfId="4" applyFont="1" applyBorder="1" applyAlignment="1">
      <alignment horizontal="center" vertical="center"/>
    </xf>
    <xf numFmtId="0" fontId="29" fillId="0" borderId="55" xfId="4" applyFont="1" applyBorder="1" applyAlignment="1">
      <alignment horizontal="center" vertical="center"/>
    </xf>
    <xf numFmtId="0" fontId="24" fillId="0" borderId="60" xfId="4" applyFont="1" applyBorder="1" applyAlignment="1">
      <alignment horizontal="center" vertical="center"/>
    </xf>
    <xf numFmtId="0" fontId="29" fillId="0" borderId="57" xfId="4" applyFont="1" applyBorder="1" applyAlignment="1">
      <alignment horizontal="center" vertical="center"/>
    </xf>
    <xf numFmtId="0" fontId="29" fillId="0" borderId="58" xfId="4" applyFont="1" applyBorder="1" applyAlignment="1">
      <alignment horizontal="center" vertical="center"/>
    </xf>
    <xf numFmtId="0" fontId="29" fillId="0" borderId="62" xfId="4" applyFont="1" applyBorder="1" applyAlignment="1">
      <alignment horizontal="center" vertical="center"/>
    </xf>
    <xf numFmtId="0" fontId="29" fillId="0" borderId="31" xfId="4" applyFont="1" applyBorder="1" applyAlignment="1">
      <alignment horizontal="center" vertical="center"/>
    </xf>
    <xf numFmtId="0" fontId="29" fillId="0" borderId="32" xfId="4" applyFont="1" applyBorder="1" applyAlignment="1">
      <alignment horizontal="center" vertical="center"/>
    </xf>
    <xf numFmtId="0" fontId="29" fillId="0" borderId="42" xfId="4" applyFont="1" applyBorder="1" applyAlignment="1">
      <alignment horizontal="center" vertical="center"/>
    </xf>
    <xf numFmtId="0" fontId="24" fillId="0" borderId="28" xfId="4" applyFont="1" applyBorder="1" applyAlignment="1">
      <alignment horizontal="left" vertical="center"/>
    </xf>
    <xf numFmtId="0" fontId="28" fillId="0" borderId="28" xfId="4" applyFont="1" applyBorder="1" applyAlignment="1">
      <alignment horizontal="center" vertical="center"/>
    </xf>
    <xf numFmtId="0" fontId="28" fillId="0" borderId="41" xfId="4" applyFont="1" applyBorder="1" applyAlignment="1">
      <alignment horizontal="center" vertical="center"/>
    </xf>
    <xf numFmtId="58" fontId="28" fillId="0" borderId="21" xfId="4" applyNumberFormat="1" applyFont="1" applyBorder="1" applyAlignment="1">
      <alignment horizontal="center" vertical="center"/>
    </xf>
    <xf numFmtId="0" fontId="28" fillId="0" borderId="21" xfId="4" applyFont="1" applyBorder="1" applyAlignment="1">
      <alignment horizontal="center" vertical="center"/>
    </xf>
    <xf numFmtId="0" fontId="43" fillId="0" borderId="32" xfId="4" applyFont="1" applyBorder="1" applyAlignment="1">
      <alignment horizontal="left" vertical="center"/>
    </xf>
    <xf numFmtId="0" fontId="43" fillId="0" borderId="33" xfId="4" applyFont="1" applyBorder="1" applyAlignment="1">
      <alignment horizontal="left" vertical="center"/>
    </xf>
    <xf numFmtId="0" fontId="43" fillId="0" borderId="34" xfId="4" applyFont="1" applyBorder="1" applyAlignment="1">
      <alignment horizontal="left" vertical="center"/>
    </xf>
    <xf numFmtId="0" fontId="43" fillId="0" borderId="43" xfId="4" applyFont="1" applyBorder="1" applyAlignment="1">
      <alignment horizontal="left" vertical="center"/>
    </xf>
    <xf numFmtId="0" fontId="28" fillId="0" borderId="35" xfId="4" applyFont="1" applyBorder="1" applyAlignment="1">
      <alignment horizontal="center" vertical="center"/>
    </xf>
    <xf numFmtId="0" fontId="28" fillId="0" borderId="36" xfId="4" applyFont="1" applyBorder="1" applyAlignment="1">
      <alignment horizontal="center" vertical="center"/>
    </xf>
    <xf numFmtId="0" fontId="28" fillId="0" borderId="44" xfId="4" applyFont="1" applyBorder="1" applyAlignment="1">
      <alignment horizontal="center" vertical="center"/>
    </xf>
    <xf numFmtId="0" fontId="28" fillId="0" borderId="30" xfId="4" applyFont="1" applyBorder="1" applyAlignment="1">
      <alignment horizontal="left" vertical="center"/>
    </xf>
    <xf numFmtId="0" fontId="28" fillId="0" borderId="21" xfId="4" applyFont="1" applyBorder="1" applyAlignment="1">
      <alignment horizontal="left" vertical="center"/>
    </xf>
    <xf numFmtId="0" fontId="28" fillId="0" borderId="29" xfId="4" applyFont="1" applyBorder="1" applyAlignment="1">
      <alignment horizontal="left" vertical="center"/>
    </xf>
    <xf numFmtId="0" fontId="28" fillId="0" borderId="44" xfId="4" applyFont="1" applyBorder="1" applyAlignment="1">
      <alignment horizontal="left" vertical="center"/>
    </xf>
    <xf numFmtId="0" fontId="28" fillId="0" borderId="30" xfId="4" applyFont="1" applyBorder="1" applyAlignment="1">
      <alignment horizontal="left" vertical="center" wrapText="1"/>
    </xf>
    <xf numFmtId="0" fontId="28" fillId="0" borderId="21" xfId="4" applyFont="1" applyBorder="1" applyAlignment="1">
      <alignment horizontal="left" vertical="center" wrapText="1"/>
    </xf>
    <xf numFmtId="0" fontId="28" fillId="0" borderId="29" xfId="4" applyFont="1" applyBorder="1" applyAlignment="1">
      <alignment horizontal="left" vertical="center" wrapText="1"/>
    </xf>
    <xf numFmtId="0" fontId="21" fillId="0" borderId="32" xfId="4" applyBorder="1" applyAlignment="1">
      <alignment horizontal="center" vertical="center"/>
    </xf>
    <xf numFmtId="0" fontId="21" fillId="0" borderId="42" xfId="4" applyBorder="1" applyAlignment="1">
      <alignment horizontal="center" vertical="center"/>
    </xf>
    <xf numFmtId="0" fontId="43" fillId="0" borderId="38" xfId="4" applyFont="1" applyBorder="1" applyAlignment="1">
      <alignment horizontal="center" vertical="center"/>
    </xf>
    <xf numFmtId="0" fontId="43" fillId="0" borderId="39" xfId="4" applyFont="1" applyBorder="1" applyAlignment="1">
      <alignment horizontal="left" vertical="center"/>
    </xf>
    <xf numFmtId="0" fontId="28" fillId="0" borderId="37" xfId="4" applyFont="1" applyBorder="1" applyAlignment="1">
      <alignment horizontal="right" vertical="center"/>
    </xf>
    <xf numFmtId="0" fontId="28" fillId="0" borderId="36" xfId="4" applyFont="1" applyBorder="1" applyAlignment="1">
      <alignment horizontal="right" vertical="center"/>
    </xf>
    <xf numFmtId="0" fontId="28" fillId="0" borderId="40" xfId="4" applyFont="1" applyBorder="1" applyAlignment="1">
      <alignment horizontal="right" vertical="center"/>
    </xf>
    <xf numFmtId="0" fontId="41" fillId="0" borderId="27" xfId="4" applyFont="1" applyBorder="1" applyAlignment="1">
      <alignment horizontal="left" vertical="center"/>
    </xf>
    <xf numFmtId="0" fontId="41" fillId="0" borderId="28" xfId="4" applyFont="1" applyBorder="1" applyAlignment="1">
      <alignment horizontal="left" vertical="center"/>
    </xf>
    <xf numFmtId="0" fontId="41" fillId="0" borderId="41" xfId="4" applyFont="1" applyBorder="1" applyAlignment="1">
      <alignment horizontal="left" vertical="center"/>
    </xf>
    <xf numFmtId="0" fontId="43" fillId="0" borderId="40" xfId="4" applyFont="1" applyBorder="1" applyAlignment="1">
      <alignment horizontal="left" vertical="center"/>
    </xf>
    <xf numFmtId="0" fontId="28" fillId="0" borderId="32" xfId="4" applyFont="1" applyBorder="1" applyAlignment="1">
      <alignment horizontal="center" vertical="center"/>
    </xf>
    <xf numFmtId="0" fontId="43" fillId="0" borderId="32" xfId="4" applyFont="1" applyBorder="1" applyAlignment="1">
      <alignment horizontal="center" vertical="center"/>
    </xf>
    <xf numFmtId="0" fontId="28" fillId="0" borderId="42" xfId="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64" fillId="0" borderId="8" xfId="0" applyFont="1" applyBorder="1" applyAlignment="1">
      <alignment horizontal="center" vertical="center"/>
    </xf>
    <xf numFmtId="0" fontId="65" fillId="0" borderId="21" xfId="5" applyFont="1" applyBorder="1"/>
  </cellXfs>
  <cellStyles count="12">
    <cellStyle name="常规" xfId="0" builtinId="0"/>
    <cellStyle name="常规 10 10" xfId="10" xr:uid="{00000000-0005-0000-0000-00003B000000}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23 2 3" xfId="9" xr:uid="{00000000-0005-0000-0000-00003A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68 3" xfId="11" xr:uid="{00000000-0005-0000-0000-00003C000000}"/>
    <cellStyle name="常规 7 3" xfId="1" xr:uid="{00000000-0005-0000-0000-000031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checked="Checked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checked="Checked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ctrlProps/ctrlProp141.xml><?xml version="1.0" encoding="utf-8"?>
<formControlPr xmlns="http://schemas.microsoft.com/office/spreadsheetml/2009/9/main" objectType="CheckBox" checked="Checked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checked="Checked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checked="Checked" noThreeD="1"/>
</file>

<file path=xl/ctrlProps/ctrlProp147.xml><?xml version="1.0" encoding="utf-8"?>
<formControlPr xmlns="http://schemas.microsoft.com/office/spreadsheetml/2009/9/main" objectType="CheckBox" checked="Checked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4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4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4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4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4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4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4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4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4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4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</xdr:colOff>
      <xdr:row>2</xdr:row>
      <xdr:rowOff>46355</xdr:rowOff>
    </xdr:from>
    <xdr:to>
      <xdr:col>10</xdr:col>
      <xdr:colOff>22860</xdr:colOff>
      <xdr:row>6</xdr:row>
      <xdr:rowOff>129540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5215" y="627380"/>
          <a:ext cx="1924050" cy="8356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42" Type="http://schemas.openxmlformats.org/officeDocument/2006/relationships/ctrlProp" Target="../ctrlProps/ctrlProp103.xml"/><Relationship Id="rId47" Type="http://schemas.openxmlformats.org/officeDocument/2006/relationships/ctrlProp" Target="../ctrlProps/ctrlProp108.xml"/><Relationship Id="rId50" Type="http://schemas.openxmlformats.org/officeDocument/2006/relationships/ctrlProp" Target="../ctrlProps/ctrlProp111.xml"/><Relationship Id="rId7" Type="http://schemas.openxmlformats.org/officeDocument/2006/relationships/ctrlProp" Target="../ctrlProps/ctrlProp6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9" Type="http://schemas.openxmlformats.org/officeDocument/2006/relationships/ctrlProp" Target="../ctrlProps/ctrlProp90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45" Type="http://schemas.openxmlformats.org/officeDocument/2006/relationships/ctrlProp" Target="../ctrlProps/ctrlProp106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49" Type="http://schemas.openxmlformats.org/officeDocument/2006/relationships/ctrlProp" Target="../ctrlProps/ctrlProp110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4" Type="http://schemas.openxmlformats.org/officeDocument/2006/relationships/ctrlProp" Target="../ctrlProps/ctrlProp105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43" Type="http://schemas.openxmlformats.org/officeDocument/2006/relationships/ctrlProp" Target="../ctrlProps/ctrlProp104.xml"/><Relationship Id="rId48" Type="http://schemas.openxmlformats.org/officeDocument/2006/relationships/ctrlProp" Target="../ctrlProps/ctrlProp109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46" Type="http://schemas.openxmlformats.org/officeDocument/2006/relationships/ctrlProp" Target="../ctrlProps/ctrlProp107.xml"/><Relationship Id="rId20" Type="http://schemas.openxmlformats.org/officeDocument/2006/relationships/ctrlProp" Target="../ctrlProps/ctrlProp81.xml"/><Relationship Id="rId41" Type="http://schemas.openxmlformats.org/officeDocument/2006/relationships/ctrlProp" Target="../ctrlProps/ctrlProp10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2.xml"/><Relationship Id="rId18" Type="http://schemas.openxmlformats.org/officeDocument/2006/relationships/ctrlProp" Target="../ctrlProps/ctrlProp127.xml"/><Relationship Id="rId26" Type="http://schemas.openxmlformats.org/officeDocument/2006/relationships/ctrlProp" Target="../ctrlProps/ctrlProp135.xml"/><Relationship Id="rId39" Type="http://schemas.openxmlformats.org/officeDocument/2006/relationships/ctrlProp" Target="../ctrlProps/ctrlProp148.xml"/><Relationship Id="rId21" Type="http://schemas.openxmlformats.org/officeDocument/2006/relationships/ctrlProp" Target="../ctrlProps/ctrlProp130.xml"/><Relationship Id="rId34" Type="http://schemas.openxmlformats.org/officeDocument/2006/relationships/ctrlProp" Target="../ctrlProps/ctrlProp143.xml"/><Relationship Id="rId7" Type="http://schemas.openxmlformats.org/officeDocument/2006/relationships/ctrlProp" Target="../ctrlProps/ctrlProp11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25.xml"/><Relationship Id="rId20" Type="http://schemas.openxmlformats.org/officeDocument/2006/relationships/ctrlProp" Target="../ctrlProps/ctrlProp129.xml"/><Relationship Id="rId29" Type="http://schemas.openxmlformats.org/officeDocument/2006/relationships/ctrlProp" Target="../ctrlProps/ctrlProp138.xml"/><Relationship Id="rId41" Type="http://schemas.openxmlformats.org/officeDocument/2006/relationships/ctrlProp" Target="../ctrlProps/ctrlProp15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15.xml"/><Relationship Id="rId11" Type="http://schemas.openxmlformats.org/officeDocument/2006/relationships/ctrlProp" Target="../ctrlProps/ctrlProp120.xml"/><Relationship Id="rId24" Type="http://schemas.openxmlformats.org/officeDocument/2006/relationships/ctrlProp" Target="../ctrlProps/ctrlProp133.xml"/><Relationship Id="rId32" Type="http://schemas.openxmlformats.org/officeDocument/2006/relationships/ctrlProp" Target="../ctrlProps/ctrlProp141.xml"/><Relationship Id="rId37" Type="http://schemas.openxmlformats.org/officeDocument/2006/relationships/ctrlProp" Target="../ctrlProps/ctrlProp146.xml"/><Relationship Id="rId40" Type="http://schemas.openxmlformats.org/officeDocument/2006/relationships/ctrlProp" Target="../ctrlProps/ctrlProp149.xml"/><Relationship Id="rId5" Type="http://schemas.openxmlformats.org/officeDocument/2006/relationships/ctrlProp" Target="../ctrlProps/ctrlProp114.xml"/><Relationship Id="rId15" Type="http://schemas.openxmlformats.org/officeDocument/2006/relationships/ctrlProp" Target="../ctrlProps/ctrlProp124.xml"/><Relationship Id="rId23" Type="http://schemas.openxmlformats.org/officeDocument/2006/relationships/ctrlProp" Target="../ctrlProps/ctrlProp132.xml"/><Relationship Id="rId28" Type="http://schemas.openxmlformats.org/officeDocument/2006/relationships/ctrlProp" Target="../ctrlProps/ctrlProp137.xml"/><Relationship Id="rId36" Type="http://schemas.openxmlformats.org/officeDocument/2006/relationships/ctrlProp" Target="../ctrlProps/ctrlProp145.xml"/><Relationship Id="rId10" Type="http://schemas.openxmlformats.org/officeDocument/2006/relationships/ctrlProp" Target="../ctrlProps/ctrlProp119.xml"/><Relationship Id="rId19" Type="http://schemas.openxmlformats.org/officeDocument/2006/relationships/ctrlProp" Target="../ctrlProps/ctrlProp128.xml"/><Relationship Id="rId31" Type="http://schemas.openxmlformats.org/officeDocument/2006/relationships/ctrlProp" Target="../ctrlProps/ctrlProp140.xml"/><Relationship Id="rId4" Type="http://schemas.openxmlformats.org/officeDocument/2006/relationships/ctrlProp" Target="../ctrlProps/ctrlProp113.xml"/><Relationship Id="rId9" Type="http://schemas.openxmlformats.org/officeDocument/2006/relationships/ctrlProp" Target="../ctrlProps/ctrlProp118.xml"/><Relationship Id="rId14" Type="http://schemas.openxmlformats.org/officeDocument/2006/relationships/ctrlProp" Target="../ctrlProps/ctrlProp123.xml"/><Relationship Id="rId22" Type="http://schemas.openxmlformats.org/officeDocument/2006/relationships/ctrlProp" Target="../ctrlProps/ctrlProp131.xml"/><Relationship Id="rId27" Type="http://schemas.openxmlformats.org/officeDocument/2006/relationships/ctrlProp" Target="../ctrlProps/ctrlProp136.xml"/><Relationship Id="rId30" Type="http://schemas.openxmlformats.org/officeDocument/2006/relationships/ctrlProp" Target="../ctrlProps/ctrlProp139.xml"/><Relationship Id="rId35" Type="http://schemas.openxmlformats.org/officeDocument/2006/relationships/ctrlProp" Target="../ctrlProps/ctrlProp144.xml"/><Relationship Id="rId8" Type="http://schemas.openxmlformats.org/officeDocument/2006/relationships/ctrlProp" Target="../ctrlProps/ctrlProp117.xml"/><Relationship Id="rId3" Type="http://schemas.openxmlformats.org/officeDocument/2006/relationships/ctrlProp" Target="../ctrlProps/ctrlProp112.xml"/><Relationship Id="rId12" Type="http://schemas.openxmlformats.org/officeDocument/2006/relationships/ctrlProp" Target="../ctrlProps/ctrlProp121.xml"/><Relationship Id="rId17" Type="http://schemas.openxmlformats.org/officeDocument/2006/relationships/ctrlProp" Target="../ctrlProps/ctrlProp126.xml"/><Relationship Id="rId25" Type="http://schemas.openxmlformats.org/officeDocument/2006/relationships/ctrlProp" Target="../ctrlProps/ctrlProp134.xml"/><Relationship Id="rId33" Type="http://schemas.openxmlformats.org/officeDocument/2006/relationships/ctrlProp" Target="../ctrlProps/ctrlProp142.xml"/><Relationship Id="rId38" Type="http://schemas.openxmlformats.org/officeDocument/2006/relationships/ctrlProp" Target="../ctrlProps/ctrlProp14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98" customWidth="1"/>
    <col min="3" max="3" width="10.125" customWidth="1"/>
  </cols>
  <sheetData>
    <row r="1" spans="1:2" ht="21" customHeight="1">
      <c r="A1" s="199"/>
      <c r="B1" s="200" t="s">
        <v>0</v>
      </c>
    </row>
    <row r="2" spans="1:2">
      <c r="A2" s="5">
        <v>1</v>
      </c>
      <c r="B2" s="201" t="s">
        <v>1</v>
      </c>
    </row>
    <row r="3" spans="1:2">
      <c r="A3" s="5">
        <v>2</v>
      </c>
      <c r="B3" s="201" t="s">
        <v>2</v>
      </c>
    </row>
    <row r="4" spans="1:2">
      <c r="A4" s="5">
        <v>3</v>
      </c>
      <c r="B4" s="201" t="s">
        <v>3</v>
      </c>
    </row>
    <row r="5" spans="1:2">
      <c r="A5" s="5">
        <v>4</v>
      </c>
      <c r="B5" s="201" t="s">
        <v>4</v>
      </c>
    </row>
    <row r="6" spans="1:2">
      <c r="A6" s="5">
        <v>5</v>
      </c>
      <c r="B6" s="201" t="s">
        <v>5</v>
      </c>
    </row>
    <row r="7" spans="1:2">
      <c r="A7" s="5">
        <v>6</v>
      </c>
      <c r="B7" s="201" t="s">
        <v>6</v>
      </c>
    </row>
    <row r="8" spans="1:2" s="197" customFormat="1" ht="15" customHeight="1">
      <c r="A8" s="202">
        <v>7</v>
      </c>
      <c r="B8" s="203" t="s">
        <v>7</v>
      </c>
    </row>
    <row r="9" spans="1:2" ht="18.95" customHeight="1">
      <c r="A9" s="199"/>
      <c r="B9" s="204" t="s">
        <v>8</v>
      </c>
    </row>
    <row r="10" spans="1:2" ht="15.95" customHeight="1">
      <c r="A10" s="5">
        <v>1</v>
      </c>
      <c r="B10" s="205" t="s">
        <v>9</v>
      </c>
    </row>
    <row r="11" spans="1:2">
      <c r="A11" s="5">
        <v>2</v>
      </c>
      <c r="B11" s="201" t="s">
        <v>10</v>
      </c>
    </row>
    <row r="12" spans="1:2">
      <c r="A12" s="5">
        <v>3</v>
      </c>
      <c r="B12" s="203" t="s">
        <v>11</v>
      </c>
    </row>
    <row r="13" spans="1:2">
      <c r="A13" s="5">
        <v>4</v>
      </c>
      <c r="B13" s="201" t="s">
        <v>12</v>
      </c>
    </row>
    <row r="14" spans="1:2">
      <c r="A14" s="5">
        <v>5</v>
      </c>
      <c r="B14" s="201" t="s">
        <v>13</v>
      </c>
    </row>
    <row r="15" spans="1:2">
      <c r="A15" s="5">
        <v>6</v>
      </c>
      <c r="B15" s="201" t="s">
        <v>14</v>
      </c>
    </row>
    <row r="16" spans="1:2">
      <c r="A16" s="5">
        <v>7</v>
      </c>
      <c r="B16" s="201" t="s">
        <v>15</v>
      </c>
    </row>
    <row r="17" spans="1:2">
      <c r="A17" s="5">
        <v>8</v>
      </c>
      <c r="B17" s="201" t="s">
        <v>16</v>
      </c>
    </row>
    <row r="18" spans="1:2">
      <c r="A18" s="5">
        <v>9</v>
      </c>
      <c r="B18" s="201" t="s">
        <v>17</v>
      </c>
    </row>
    <row r="19" spans="1:2">
      <c r="A19" s="5"/>
      <c r="B19" s="201"/>
    </row>
    <row r="20" spans="1:2" ht="20.25">
      <c r="A20" s="199"/>
      <c r="B20" s="200" t="s">
        <v>18</v>
      </c>
    </row>
    <row r="21" spans="1:2">
      <c r="A21" s="5">
        <v>1</v>
      </c>
      <c r="B21" s="201" t="s">
        <v>19</v>
      </c>
    </row>
    <row r="22" spans="1:2">
      <c r="A22" s="5">
        <v>2</v>
      </c>
      <c r="B22" s="201" t="s">
        <v>20</v>
      </c>
    </row>
    <row r="23" spans="1:2">
      <c r="A23" s="5">
        <v>3</v>
      </c>
      <c r="B23" s="201" t="s">
        <v>21</v>
      </c>
    </row>
    <row r="24" spans="1:2">
      <c r="A24" s="5">
        <v>4</v>
      </c>
      <c r="B24" s="201" t="s">
        <v>22</v>
      </c>
    </row>
    <row r="25" spans="1:2">
      <c r="A25" s="5">
        <v>5</v>
      </c>
      <c r="B25" s="201" t="s">
        <v>23</v>
      </c>
    </row>
    <row r="26" spans="1:2">
      <c r="A26" s="5">
        <v>6</v>
      </c>
      <c r="B26" s="201" t="s">
        <v>24</v>
      </c>
    </row>
    <row r="27" spans="1:2">
      <c r="A27" s="5">
        <v>7</v>
      </c>
      <c r="B27" s="201" t="s">
        <v>25</v>
      </c>
    </row>
    <row r="28" spans="1:2">
      <c r="A28" s="5"/>
      <c r="B28" s="201"/>
    </row>
    <row r="29" spans="1:2" ht="20.25">
      <c r="A29" s="199"/>
      <c r="B29" s="200" t="s">
        <v>26</v>
      </c>
    </row>
    <row r="30" spans="1:2">
      <c r="A30" s="5">
        <v>1</v>
      </c>
      <c r="B30" s="201" t="s">
        <v>27</v>
      </c>
    </row>
    <row r="31" spans="1:2">
      <c r="A31" s="5">
        <v>2</v>
      </c>
      <c r="B31" s="201" t="s">
        <v>28</v>
      </c>
    </row>
    <row r="32" spans="1:2">
      <c r="A32" s="5">
        <v>3</v>
      </c>
      <c r="B32" s="201" t="s">
        <v>29</v>
      </c>
    </row>
    <row r="33" spans="1:2" ht="28.5">
      <c r="A33" s="5">
        <v>4</v>
      </c>
      <c r="B33" s="201" t="s">
        <v>30</v>
      </c>
    </row>
    <row r="34" spans="1:2">
      <c r="A34" s="5">
        <v>5</v>
      </c>
      <c r="B34" s="201" t="s">
        <v>31</v>
      </c>
    </row>
    <row r="35" spans="1:2">
      <c r="A35" s="5">
        <v>6</v>
      </c>
      <c r="B35" s="201" t="s">
        <v>32</v>
      </c>
    </row>
    <row r="36" spans="1:2">
      <c r="A36" s="5">
        <v>7</v>
      </c>
      <c r="B36" s="201" t="s">
        <v>33</v>
      </c>
    </row>
    <row r="37" spans="1:2">
      <c r="A37" s="5"/>
      <c r="B37" s="201"/>
    </row>
    <row r="39" spans="1:2">
      <c r="A39" s="206" t="s">
        <v>34</v>
      </c>
      <c r="B39" s="207"/>
    </row>
  </sheetData>
  <phoneticPr fontId="6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10" t="s">
        <v>35</v>
      </c>
      <c r="C2" s="211"/>
      <c r="D2" s="211"/>
      <c r="E2" s="211"/>
      <c r="F2" s="211"/>
      <c r="G2" s="211"/>
      <c r="H2" s="211"/>
      <c r="I2" s="212"/>
    </row>
    <row r="3" spans="2:9" ht="27.95" customHeight="1">
      <c r="B3" s="185"/>
      <c r="C3" s="186"/>
      <c r="D3" s="213" t="s">
        <v>36</v>
      </c>
      <c r="E3" s="214"/>
      <c r="F3" s="215" t="s">
        <v>37</v>
      </c>
      <c r="G3" s="216"/>
      <c r="H3" s="213" t="s">
        <v>38</v>
      </c>
      <c r="I3" s="217"/>
    </row>
    <row r="4" spans="2:9" ht="27.95" customHeight="1">
      <c r="B4" s="185" t="s">
        <v>39</v>
      </c>
      <c r="C4" s="186" t="s">
        <v>40</v>
      </c>
      <c r="D4" s="186" t="s">
        <v>41</v>
      </c>
      <c r="E4" s="186" t="s">
        <v>42</v>
      </c>
      <c r="F4" s="187" t="s">
        <v>41</v>
      </c>
      <c r="G4" s="187" t="s">
        <v>42</v>
      </c>
      <c r="H4" s="186" t="s">
        <v>41</v>
      </c>
      <c r="I4" s="194" t="s">
        <v>42</v>
      </c>
    </row>
    <row r="5" spans="2:9" ht="27.95" customHeight="1">
      <c r="B5" s="188" t="s">
        <v>43</v>
      </c>
      <c r="C5" s="5">
        <v>13</v>
      </c>
      <c r="D5" s="5">
        <v>0</v>
      </c>
      <c r="E5" s="5">
        <v>1</v>
      </c>
      <c r="F5" s="189">
        <v>0</v>
      </c>
      <c r="G5" s="189">
        <v>1</v>
      </c>
      <c r="H5" s="5">
        <v>1</v>
      </c>
      <c r="I5" s="195">
        <v>2</v>
      </c>
    </row>
    <row r="6" spans="2:9" ht="27.95" customHeight="1">
      <c r="B6" s="188" t="s">
        <v>44</v>
      </c>
      <c r="C6" s="5">
        <v>20</v>
      </c>
      <c r="D6" s="5">
        <v>0</v>
      </c>
      <c r="E6" s="5">
        <v>1</v>
      </c>
      <c r="F6" s="189">
        <v>1</v>
      </c>
      <c r="G6" s="189">
        <v>2</v>
      </c>
      <c r="H6" s="5">
        <v>2</v>
      </c>
      <c r="I6" s="195">
        <v>3</v>
      </c>
    </row>
    <row r="7" spans="2:9" ht="27.95" customHeight="1">
      <c r="B7" s="188" t="s">
        <v>45</v>
      </c>
      <c r="C7" s="5">
        <v>32</v>
      </c>
      <c r="D7" s="5">
        <v>0</v>
      </c>
      <c r="E7" s="5">
        <v>1</v>
      </c>
      <c r="F7" s="189">
        <v>2</v>
      </c>
      <c r="G7" s="189">
        <v>3</v>
      </c>
      <c r="H7" s="5">
        <v>3</v>
      </c>
      <c r="I7" s="195">
        <v>4</v>
      </c>
    </row>
    <row r="8" spans="2:9" ht="27.95" customHeight="1">
      <c r="B8" s="188" t="s">
        <v>46</v>
      </c>
      <c r="C8" s="5">
        <v>50</v>
      </c>
      <c r="D8" s="5">
        <v>1</v>
      </c>
      <c r="E8" s="5">
        <v>2</v>
      </c>
      <c r="F8" s="189">
        <v>3</v>
      </c>
      <c r="G8" s="189">
        <v>4</v>
      </c>
      <c r="H8" s="5">
        <v>5</v>
      </c>
      <c r="I8" s="195">
        <v>6</v>
      </c>
    </row>
    <row r="9" spans="2:9" ht="27.95" customHeight="1">
      <c r="B9" s="188" t="s">
        <v>47</v>
      </c>
      <c r="C9" s="5">
        <v>80</v>
      </c>
      <c r="D9" s="5">
        <v>2</v>
      </c>
      <c r="E9" s="5">
        <v>3</v>
      </c>
      <c r="F9" s="189">
        <v>5</v>
      </c>
      <c r="G9" s="189">
        <v>6</v>
      </c>
      <c r="H9" s="5">
        <v>7</v>
      </c>
      <c r="I9" s="195">
        <v>8</v>
      </c>
    </row>
    <row r="10" spans="2:9" ht="27.95" customHeight="1">
      <c r="B10" s="188" t="s">
        <v>48</v>
      </c>
      <c r="C10" s="5">
        <v>125</v>
      </c>
      <c r="D10" s="5">
        <v>3</v>
      </c>
      <c r="E10" s="5">
        <v>4</v>
      </c>
      <c r="F10" s="189">
        <v>7</v>
      </c>
      <c r="G10" s="189">
        <v>8</v>
      </c>
      <c r="H10" s="5">
        <v>10</v>
      </c>
      <c r="I10" s="195">
        <v>11</v>
      </c>
    </row>
    <row r="11" spans="2:9" ht="27.95" customHeight="1">
      <c r="B11" s="188" t="s">
        <v>49</v>
      </c>
      <c r="C11" s="5">
        <v>200</v>
      </c>
      <c r="D11" s="5">
        <v>5</v>
      </c>
      <c r="E11" s="5">
        <v>6</v>
      </c>
      <c r="F11" s="189">
        <v>10</v>
      </c>
      <c r="G11" s="189">
        <v>11</v>
      </c>
      <c r="H11" s="5">
        <v>14</v>
      </c>
      <c r="I11" s="195">
        <v>15</v>
      </c>
    </row>
    <row r="12" spans="2:9" ht="27.95" customHeight="1">
      <c r="B12" s="190" t="s">
        <v>50</v>
      </c>
      <c r="C12" s="191">
        <v>315</v>
      </c>
      <c r="D12" s="191">
        <v>7</v>
      </c>
      <c r="E12" s="191">
        <v>8</v>
      </c>
      <c r="F12" s="192">
        <v>14</v>
      </c>
      <c r="G12" s="192">
        <v>15</v>
      </c>
      <c r="H12" s="191">
        <v>21</v>
      </c>
      <c r="I12" s="196">
        <v>22</v>
      </c>
    </row>
    <row r="14" spans="2:9">
      <c r="B14" s="193" t="s">
        <v>51</v>
      </c>
      <c r="C14" s="193"/>
      <c r="D14" s="193"/>
    </row>
  </sheetData>
  <mergeCells count="4">
    <mergeCell ref="B2:I2"/>
    <mergeCell ref="D3:E3"/>
    <mergeCell ref="F3:G3"/>
    <mergeCell ref="H3:I3"/>
  </mergeCells>
  <phoneticPr fontId="6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view="pageBreakPreview" zoomScaleNormal="100" workbookViewId="0">
      <selection activeCell="I26" sqref="I26"/>
    </sheetView>
  </sheetViews>
  <sheetFormatPr defaultColWidth="10.375" defaultRowHeight="16.5" customHeight="1"/>
  <cols>
    <col min="1" max="1" width="11.125" style="96" customWidth="1"/>
    <col min="2" max="9" width="10.375" style="96"/>
    <col min="10" max="10" width="8.875" style="96" customWidth="1"/>
    <col min="11" max="11" width="12" style="96" customWidth="1"/>
    <col min="12" max="16384" width="10.375" style="96"/>
  </cols>
  <sheetData>
    <row r="1" spans="1:11" ht="20.25">
      <c r="A1" s="218" t="s">
        <v>52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 ht="14.25">
      <c r="A2" s="134" t="s">
        <v>53</v>
      </c>
      <c r="B2" s="219" t="s">
        <v>54</v>
      </c>
      <c r="C2" s="219"/>
      <c r="D2" s="220" t="s">
        <v>55</v>
      </c>
      <c r="E2" s="220"/>
      <c r="F2" s="219" t="s">
        <v>56</v>
      </c>
      <c r="G2" s="219"/>
      <c r="H2" s="135" t="s">
        <v>57</v>
      </c>
      <c r="I2" s="221" t="s">
        <v>56</v>
      </c>
      <c r="J2" s="221"/>
      <c r="K2" s="222"/>
    </row>
    <row r="3" spans="1:11" ht="14.25">
      <c r="A3" s="223" t="s">
        <v>58</v>
      </c>
      <c r="B3" s="224"/>
      <c r="C3" s="225"/>
      <c r="D3" s="226" t="s">
        <v>59</v>
      </c>
      <c r="E3" s="227"/>
      <c r="F3" s="227"/>
      <c r="G3" s="228"/>
      <c r="H3" s="226" t="s">
        <v>60</v>
      </c>
      <c r="I3" s="227"/>
      <c r="J3" s="227"/>
      <c r="K3" s="228"/>
    </row>
    <row r="4" spans="1:11" ht="14.25">
      <c r="A4" s="138" t="s">
        <v>61</v>
      </c>
      <c r="B4" s="229" t="s">
        <v>62</v>
      </c>
      <c r="C4" s="230"/>
      <c r="D4" s="231" t="s">
        <v>63</v>
      </c>
      <c r="E4" s="232"/>
      <c r="F4" s="233">
        <v>45322</v>
      </c>
      <c r="G4" s="234"/>
      <c r="H4" s="231" t="s">
        <v>64</v>
      </c>
      <c r="I4" s="232"/>
      <c r="J4" s="101" t="s">
        <v>65</v>
      </c>
      <c r="K4" s="102" t="s">
        <v>66</v>
      </c>
    </row>
    <row r="5" spans="1:11" ht="14.25">
      <c r="A5" s="139" t="s">
        <v>67</v>
      </c>
      <c r="B5" s="235" t="s">
        <v>68</v>
      </c>
      <c r="C5" s="230"/>
      <c r="D5" s="231" t="s">
        <v>69</v>
      </c>
      <c r="E5" s="232"/>
      <c r="F5" s="233">
        <v>45304</v>
      </c>
      <c r="G5" s="234"/>
      <c r="H5" s="231" t="s">
        <v>70</v>
      </c>
      <c r="I5" s="232"/>
      <c r="J5" s="101" t="s">
        <v>65</v>
      </c>
      <c r="K5" s="102" t="s">
        <v>66</v>
      </c>
    </row>
    <row r="6" spans="1:11" ht="14.25">
      <c r="A6" s="138" t="s">
        <v>71</v>
      </c>
      <c r="B6" s="140" t="s">
        <v>72</v>
      </c>
      <c r="C6" s="141">
        <v>6</v>
      </c>
      <c r="D6" s="139" t="s">
        <v>73</v>
      </c>
      <c r="E6" s="142"/>
      <c r="F6" s="233">
        <v>45313</v>
      </c>
      <c r="G6" s="234"/>
      <c r="H6" s="231" t="s">
        <v>74</v>
      </c>
      <c r="I6" s="232"/>
      <c r="J6" s="101" t="s">
        <v>65</v>
      </c>
      <c r="K6" s="102" t="s">
        <v>66</v>
      </c>
    </row>
    <row r="7" spans="1:11" ht="14.25">
      <c r="A7" s="138" t="s">
        <v>75</v>
      </c>
      <c r="B7" s="236">
        <v>3000</v>
      </c>
      <c r="C7" s="237"/>
      <c r="D7" s="139" t="s">
        <v>76</v>
      </c>
      <c r="E7" s="143"/>
      <c r="F7" s="233">
        <v>45316</v>
      </c>
      <c r="G7" s="234"/>
      <c r="H7" s="231" t="s">
        <v>77</v>
      </c>
      <c r="I7" s="232"/>
      <c r="J7" s="101" t="s">
        <v>65</v>
      </c>
      <c r="K7" s="102" t="s">
        <v>66</v>
      </c>
    </row>
    <row r="8" spans="1:11" ht="14.25">
      <c r="A8" s="144" t="s">
        <v>78</v>
      </c>
      <c r="B8" s="238" t="s">
        <v>79</v>
      </c>
      <c r="C8" s="239"/>
      <c r="D8" s="240" t="s">
        <v>80</v>
      </c>
      <c r="E8" s="241"/>
      <c r="F8" s="242">
        <v>45319</v>
      </c>
      <c r="G8" s="243"/>
      <c r="H8" s="240" t="s">
        <v>81</v>
      </c>
      <c r="I8" s="241"/>
      <c r="J8" s="108" t="s">
        <v>65</v>
      </c>
      <c r="K8" s="155" t="s">
        <v>66</v>
      </c>
    </row>
    <row r="9" spans="1:11" ht="14.25">
      <c r="A9" s="244" t="s">
        <v>82</v>
      </c>
      <c r="B9" s="245"/>
      <c r="C9" s="245"/>
      <c r="D9" s="246"/>
      <c r="E9" s="246"/>
      <c r="F9" s="246"/>
      <c r="G9" s="246"/>
      <c r="H9" s="246"/>
      <c r="I9" s="246"/>
      <c r="J9" s="246"/>
      <c r="K9" s="247"/>
    </row>
    <row r="10" spans="1:11" ht="14.25">
      <c r="A10" s="248" t="s">
        <v>83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50"/>
    </row>
    <row r="11" spans="1:11" ht="14.25">
      <c r="A11" s="158" t="s">
        <v>84</v>
      </c>
      <c r="B11" s="159" t="s">
        <v>85</v>
      </c>
      <c r="C11" s="160" t="s">
        <v>86</v>
      </c>
      <c r="D11" s="161"/>
      <c r="E11" s="162" t="s">
        <v>87</v>
      </c>
      <c r="F11" s="159" t="s">
        <v>85</v>
      </c>
      <c r="G11" s="160" t="s">
        <v>86</v>
      </c>
      <c r="H11" s="160" t="s">
        <v>88</v>
      </c>
      <c r="I11" s="162" t="s">
        <v>89</v>
      </c>
      <c r="J11" s="159" t="s">
        <v>85</v>
      </c>
      <c r="K11" s="181" t="s">
        <v>86</v>
      </c>
    </row>
    <row r="12" spans="1:11" ht="14.25">
      <c r="A12" s="139" t="s">
        <v>90</v>
      </c>
      <c r="B12" s="149" t="s">
        <v>85</v>
      </c>
      <c r="C12" s="101" t="s">
        <v>86</v>
      </c>
      <c r="D12" s="143"/>
      <c r="E12" s="142" t="s">
        <v>91</v>
      </c>
      <c r="F12" s="149" t="s">
        <v>85</v>
      </c>
      <c r="G12" s="101" t="s">
        <v>86</v>
      </c>
      <c r="H12" s="101" t="s">
        <v>88</v>
      </c>
      <c r="I12" s="142" t="s">
        <v>92</v>
      </c>
      <c r="J12" s="149" t="s">
        <v>85</v>
      </c>
      <c r="K12" s="102" t="s">
        <v>86</v>
      </c>
    </row>
    <row r="13" spans="1:11" ht="14.25">
      <c r="A13" s="139" t="s">
        <v>93</v>
      </c>
      <c r="B13" s="149" t="s">
        <v>85</v>
      </c>
      <c r="C13" s="101" t="s">
        <v>86</v>
      </c>
      <c r="D13" s="143"/>
      <c r="E13" s="142" t="s">
        <v>94</v>
      </c>
      <c r="F13" s="101" t="s">
        <v>95</v>
      </c>
      <c r="G13" s="101" t="s">
        <v>96</v>
      </c>
      <c r="H13" s="101" t="s">
        <v>88</v>
      </c>
      <c r="I13" s="142" t="s">
        <v>97</v>
      </c>
      <c r="J13" s="149" t="s">
        <v>85</v>
      </c>
      <c r="K13" s="102" t="s">
        <v>86</v>
      </c>
    </row>
    <row r="14" spans="1:11" ht="14.25">
      <c r="A14" s="240" t="s">
        <v>98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51"/>
    </row>
    <row r="15" spans="1:11" ht="14.25">
      <c r="A15" s="248" t="s">
        <v>99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50"/>
    </row>
    <row r="16" spans="1:11" ht="14.25">
      <c r="A16" s="163" t="s">
        <v>100</v>
      </c>
      <c r="B16" s="160" t="s">
        <v>95</v>
      </c>
      <c r="C16" s="160" t="s">
        <v>96</v>
      </c>
      <c r="D16" s="164"/>
      <c r="E16" s="165" t="s">
        <v>101</v>
      </c>
      <c r="F16" s="160" t="s">
        <v>95</v>
      </c>
      <c r="G16" s="160" t="s">
        <v>96</v>
      </c>
      <c r="H16" s="166"/>
      <c r="I16" s="165" t="s">
        <v>102</v>
      </c>
      <c r="J16" s="160" t="s">
        <v>95</v>
      </c>
      <c r="K16" s="181" t="s">
        <v>96</v>
      </c>
    </row>
    <row r="17" spans="1:22" ht="16.5" customHeight="1">
      <c r="A17" s="150" t="s">
        <v>103</v>
      </c>
      <c r="B17" s="101" t="s">
        <v>95</v>
      </c>
      <c r="C17" s="101" t="s">
        <v>96</v>
      </c>
      <c r="D17" s="167"/>
      <c r="E17" s="151" t="s">
        <v>104</v>
      </c>
      <c r="F17" s="101" t="s">
        <v>95</v>
      </c>
      <c r="G17" s="101" t="s">
        <v>96</v>
      </c>
      <c r="H17" s="168"/>
      <c r="I17" s="151" t="s">
        <v>105</v>
      </c>
      <c r="J17" s="101" t="s">
        <v>95</v>
      </c>
      <c r="K17" s="102" t="s">
        <v>96</v>
      </c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</row>
    <row r="18" spans="1:22" ht="18" customHeight="1">
      <c r="A18" s="252" t="s">
        <v>106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4"/>
    </row>
    <row r="19" spans="1:22" ht="18" customHeight="1">
      <c r="A19" s="248" t="s">
        <v>107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50"/>
    </row>
    <row r="20" spans="1:22" ht="16.5" customHeight="1">
      <c r="A20" s="255" t="s">
        <v>108</v>
      </c>
      <c r="B20" s="256"/>
      <c r="C20" s="256"/>
      <c r="D20" s="256"/>
      <c r="E20" s="256"/>
      <c r="F20" s="256"/>
      <c r="G20" s="256"/>
      <c r="H20" s="256"/>
      <c r="I20" s="256"/>
      <c r="J20" s="256"/>
      <c r="K20" s="257"/>
    </row>
    <row r="21" spans="1:22" ht="21.75" customHeight="1">
      <c r="A21" s="169" t="s">
        <v>109</v>
      </c>
      <c r="B21" s="58"/>
      <c r="C21" s="170">
        <v>120</v>
      </c>
      <c r="D21" s="170">
        <v>130</v>
      </c>
      <c r="E21" s="170">
        <v>140</v>
      </c>
      <c r="F21" s="170">
        <v>150</v>
      </c>
      <c r="G21" s="170">
        <v>160</v>
      </c>
      <c r="H21" s="171">
        <v>170</v>
      </c>
      <c r="I21" s="58"/>
      <c r="J21" s="183"/>
      <c r="K21" s="157" t="s">
        <v>110</v>
      </c>
    </row>
    <row r="22" spans="1:22" ht="23.1" customHeight="1">
      <c r="A22" s="48" t="s">
        <v>111</v>
      </c>
      <c r="B22" s="172"/>
      <c r="C22" s="172" t="s">
        <v>95</v>
      </c>
      <c r="D22" s="172" t="s">
        <v>95</v>
      </c>
      <c r="E22" s="172" t="s">
        <v>95</v>
      </c>
      <c r="F22" s="172" t="s">
        <v>95</v>
      </c>
      <c r="G22" s="172" t="s">
        <v>95</v>
      </c>
      <c r="H22" s="172" t="s">
        <v>95</v>
      </c>
      <c r="I22" s="172"/>
      <c r="J22" s="172"/>
      <c r="K22" s="184"/>
    </row>
    <row r="23" spans="1:22" ht="23.1" customHeight="1">
      <c r="A23" s="48" t="s">
        <v>112</v>
      </c>
      <c r="B23" s="172"/>
      <c r="C23" s="172" t="s">
        <v>95</v>
      </c>
      <c r="D23" s="172" t="s">
        <v>95</v>
      </c>
      <c r="E23" s="172" t="s">
        <v>95</v>
      </c>
      <c r="F23" s="172" t="s">
        <v>95</v>
      </c>
      <c r="G23" s="172" t="s">
        <v>95</v>
      </c>
      <c r="H23" s="172" t="s">
        <v>95</v>
      </c>
      <c r="I23" s="172"/>
      <c r="J23" s="172"/>
      <c r="K23" s="184"/>
    </row>
    <row r="24" spans="1:22" ht="23.1" customHeight="1">
      <c r="A24" s="48" t="s">
        <v>113</v>
      </c>
      <c r="B24" s="173"/>
      <c r="C24" s="172" t="s">
        <v>95</v>
      </c>
      <c r="D24" s="172" t="s">
        <v>95</v>
      </c>
      <c r="E24" s="172" t="s">
        <v>95</v>
      </c>
      <c r="F24" s="172" t="s">
        <v>95</v>
      </c>
      <c r="G24" s="172" t="s">
        <v>95</v>
      </c>
      <c r="H24" s="172" t="s">
        <v>95</v>
      </c>
      <c r="I24" s="173"/>
      <c r="J24" s="173"/>
      <c r="K24" s="121"/>
    </row>
    <row r="25" spans="1:22" ht="23.1" customHeight="1">
      <c r="A25" s="174"/>
      <c r="B25" s="175"/>
      <c r="C25" s="175"/>
      <c r="D25" s="175"/>
      <c r="E25" s="175"/>
      <c r="F25" s="175"/>
      <c r="G25" s="175"/>
      <c r="H25" s="175"/>
      <c r="I25" s="175"/>
      <c r="J25" s="175"/>
      <c r="K25" s="121"/>
    </row>
    <row r="26" spans="1:22" ht="23.1" customHeight="1">
      <c r="A26" s="174"/>
      <c r="B26" s="175"/>
      <c r="C26" s="175"/>
      <c r="D26" s="175"/>
      <c r="E26" s="175"/>
      <c r="F26" s="175"/>
      <c r="G26" s="175"/>
      <c r="H26" s="175"/>
      <c r="I26" s="175"/>
      <c r="J26" s="175"/>
      <c r="K26" s="121"/>
    </row>
    <row r="27" spans="1:22" ht="23.1" customHeight="1">
      <c r="A27" s="174"/>
      <c r="B27" s="175"/>
      <c r="C27" s="175"/>
      <c r="D27" s="175"/>
      <c r="E27" s="175"/>
      <c r="F27" s="175"/>
      <c r="G27" s="175"/>
      <c r="H27" s="175"/>
      <c r="I27" s="175"/>
      <c r="J27" s="175"/>
      <c r="K27" s="121"/>
    </row>
    <row r="28" spans="1:22" ht="18" customHeight="1">
      <c r="A28" s="258" t="s">
        <v>114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60"/>
    </row>
    <row r="29" spans="1:22" ht="18.75" customHeight="1">
      <c r="A29" s="261"/>
      <c r="B29" s="262"/>
      <c r="C29" s="262"/>
      <c r="D29" s="262"/>
      <c r="E29" s="262"/>
      <c r="F29" s="262"/>
      <c r="G29" s="262"/>
      <c r="H29" s="262"/>
      <c r="I29" s="262"/>
      <c r="J29" s="262"/>
      <c r="K29" s="263"/>
    </row>
    <row r="30" spans="1:22" ht="18.75" customHeight="1">
      <c r="A30" s="264"/>
      <c r="B30" s="265"/>
      <c r="C30" s="265"/>
      <c r="D30" s="265"/>
      <c r="E30" s="265"/>
      <c r="F30" s="265"/>
      <c r="G30" s="265"/>
      <c r="H30" s="265"/>
      <c r="I30" s="265"/>
      <c r="J30" s="265"/>
      <c r="K30" s="266"/>
    </row>
    <row r="31" spans="1:22" ht="18" customHeight="1">
      <c r="A31" s="258" t="s">
        <v>115</v>
      </c>
      <c r="B31" s="259"/>
      <c r="C31" s="259"/>
      <c r="D31" s="259"/>
      <c r="E31" s="259"/>
      <c r="F31" s="259"/>
      <c r="G31" s="259"/>
      <c r="H31" s="259"/>
      <c r="I31" s="259"/>
      <c r="J31" s="259"/>
      <c r="K31" s="260"/>
    </row>
    <row r="32" spans="1:22" ht="14.25">
      <c r="A32" s="267" t="s">
        <v>116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9"/>
    </row>
    <row r="33" spans="1:11" ht="14.25">
      <c r="A33" s="270" t="s">
        <v>117</v>
      </c>
      <c r="B33" s="271"/>
      <c r="C33" s="101" t="s">
        <v>65</v>
      </c>
      <c r="D33" s="101" t="s">
        <v>66</v>
      </c>
      <c r="E33" s="272" t="s">
        <v>118</v>
      </c>
      <c r="F33" s="273"/>
      <c r="G33" s="273"/>
      <c r="H33" s="273"/>
      <c r="I33" s="273"/>
      <c r="J33" s="273"/>
      <c r="K33" s="274"/>
    </row>
    <row r="34" spans="1:11" ht="14.25">
      <c r="A34" s="275" t="s">
        <v>119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</row>
    <row r="35" spans="1:11" ht="21" customHeight="1">
      <c r="A35" s="276" t="s">
        <v>120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8"/>
    </row>
    <row r="36" spans="1:11" ht="21" customHeight="1">
      <c r="A36" s="279" t="s">
        <v>121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1"/>
    </row>
    <row r="37" spans="1:11" ht="21" customHeight="1">
      <c r="A37" s="279" t="s">
        <v>122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1"/>
    </row>
    <row r="38" spans="1:11" ht="21" customHeight="1">
      <c r="A38" s="279" t="s">
        <v>123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1"/>
    </row>
    <row r="39" spans="1:11" ht="21" customHeight="1">
      <c r="A39" s="279"/>
      <c r="B39" s="280"/>
      <c r="C39" s="280"/>
      <c r="D39" s="280"/>
      <c r="E39" s="280"/>
      <c r="F39" s="280"/>
      <c r="G39" s="280"/>
      <c r="H39" s="280"/>
      <c r="I39" s="280"/>
      <c r="J39" s="280"/>
      <c r="K39" s="281"/>
    </row>
    <row r="40" spans="1:11" ht="21" customHeight="1">
      <c r="A40" s="279"/>
      <c r="B40" s="280"/>
      <c r="C40" s="280"/>
      <c r="D40" s="280"/>
      <c r="E40" s="280"/>
      <c r="F40" s="280"/>
      <c r="G40" s="280"/>
      <c r="H40" s="280"/>
      <c r="I40" s="280"/>
      <c r="J40" s="280"/>
      <c r="K40" s="281"/>
    </row>
    <row r="41" spans="1:11" ht="21" customHeight="1">
      <c r="A41" s="279"/>
      <c r="B41" s="280"/>
      <c r="C41" s="280"/>
      <c r="D41" s="280"/>
      <c r="E41" s="280"/>
      <c r="F41" s="280"/>
      <c r="G41" s="280"/>
      <c r="H41" s="280"/>
      <c r="I41" s="280"/>
      <c r="J41" s="280"/>
      <c r="K41" s="281"/>
    </row>
    <row r="42" spans="1:11" ht="14.25">
      <c r="A42" s="282" t="s">
        <v>124</v>
      </c>
      <c r="B42" s="283"/>
      <c r="C42" s="283"/>
      <c r="D42" s="283"/>
      <c r="E42" s="283"/>
      <c r="F42" s="283"/>
      <c r="G42" s="283"/>
      <c r="H42" s="283"/>
      <c r="I42" s="283"/>
      <c r="J42" s="283"/>
      <c r="K42" s="284"/>
    </row>
    <row r="43" spans="1:11" ht="14.25">
      <c r="A43" s="248" t="s">
        <v>125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50"/>
    </row>
    <row r="44" spans="1:11" ht="14.25">
      <c r="A44" s="163" t="s">
        <v>126</v>
      </c>
      <c r="B44" s="160" t="s">
        <v>95</v>
      </c>
      <c r="C44" s="160" t="s">
        <v>96</v>
      </c>
      <c r="D44" s="160" t="s">
        <v>88</v>
      </c>
      <c r="E44" s="165" t="s">
        <v>127</v>
      </c>
      <c r="F44" s="160" t="s">
        <v>95</v>
      </c>
      <c r="G44" s="160" t="s">
        <v>96</v>
      </c>
      <c r="H44" s="160" t="s">
        <v>88</v>
      </c>
      <c r="I44" s="165" t="s">
        <v>128</v>
      </c>
      <c r="J44" s="160" t="s">
        <v>95</v>
      </c>
      <c r="K44" s="181" t="s">
        <v>96</v>
      </c>
    </row>
    <row r="45" spans="1:11" ht="14.25">
      <c r="A45" s="150" t="s">
        <v>87</v>
      </c>
      <c r="B45" s="101" t="s">
        <v>95</v>
      </c>
      <c r="C45" s="101" t="s">
        <v>96</v>
      </c>
      <c r="D45" s="101" t="s">
        <v>88</v>
      </c>
      <c r="E45" s="151" t="s">
        <v>94</v>
      </c>
      <c r="F45" s="101" t="s">
        <v>95</v>
      </c>
      <c r="G45" s="101" t="s">
        <v>96</v>
      </c>
      <c r="H45" s="101" t="s">
        <v>88</v>
      </c>
      <c r="I45" s="151" t="s">
        <v>105</v>
      </c>
      <c r="J45" s="101" t="s">
        <v>95</v>
      </c>
      <c r="K45" s="102" t="s">
        <v>96</v>
      </c>
    </row>
    <row r="46" spans="1:11" ht="14.25">
      <c r="A46" s="240" t="s">
        <v>98</v>
      </c>
      <c r="B46" s="241"/>
      <c r="C46" s="241"/>
      <c r="D46" s="241"/>
      <c r="E46" s="241"/>
      <c r="F46" s="241"/>
      <c r="G46" s="241"/>
      <c r="H46" s="241"/>
      <c r="I46" s="241"/>
      <c r="J46" s="241"/>
      <c r="K46" s="251"/>
    </row>
    <row r="47" spans="1:11" ht="14.25">
      <c r="A47" s="275" t="s">
        <v>129</v>
      </c>
      <c r="B47" s="275"/>
      <c r="C47" s="275"/>
      <c r="D47" s="275"/>
      <c r="E47" s="275"/>
      <c r="F47" s="275"/>
      <c r="G47" s="275"/>
      <c r="H47" s="275"/>
      <c r="I47" s="275"/>
      <c r="J47" s="275"/>
      <c r="K47" s="275"/>
    </row>
    <row r="48" spans="1:11" ht="14.25">
      <c r="A48" s="276"/>
      <c r="B48" s="277"/>
      <c r="C48" s="277"/>
      <c r="D48" s="277"/>
      <c r="E48" s="277"/>
      <c r="F48" s="277"/>
      <c r="G48" s="277"/>
      <c r="H48" s="277"/>
      <c r="I48" s="277"/>
      <c r="J48" s="277"/>
      <c r="K48" s="278"/>
    </row>
    <row r="49" spans="1:11" ht="14.25">
      <c r="A49" s="176" t="s">
        <v>130</v>
      </c>
      <c r="B49" s="285" t="s">
        <v>131</v>
      </c>
      <c r="C49" s="285"/>
      <c r="D49" s="177" t="s">
        <v>132</v>
      </c>
      <c r="E49" s="178" t="s">
        <v>133</v>
      </c>
      <c r="F49" s="179" t="s">
        <v>134</v>
      </c>
      <c r="G49" s="180">
        <v>45306</v>
      </c>
      <c r="H49" s="286" t="s">
        <v>135</v>
      </c>
      <c r="I49" s="287"/>
      <c r="J49" s="288" t="s">
        <v>136</v>
      </c>
      <c r="K49" s="289"/>
    </row>
    <row r="50" spans="1:11" ht="14.25">
      <c r="A50" s="275" t="s">
        <v>137</v>
      </c>
      <c r="B50" s="275"/>
      <c r="C50" s="275"/>
      <c r="D50" s="275"/>
      <c r="E50" s="275"/>
      <c r="F50" s="275"/>
      <c r="G50" s="275"/>
      <c r="H50" s="275"/>
      <c r="I50" s="275"/>
      <c r="J50" s="275"/>
      <c r="K50" s="275"/>
    </row>
    <row r="51" spans="1:11" ht="14.25">
      <c r="A51" s="290" t="s">
        <v>138</v>
      </c>
      <c r="B51" s="291"/>
      <c r="C51" s="291"/>
      <c r="D51" s="291"/>
      <c r="E51" s="291"/>
      <c r="F51" s="291"/>
      <c r="G51" s="291"/>
      <c r="H51" s="291"/>
      <c r="I51" s="291"/>
      <c r="J51" s="291"/>
      <c r="K51" s="292"/>
    </row>
    <row r="52" spans="1:11" ht="14.25">
      <c r="A52" s="176" t="s">
        <v>130</v>
      </c>
      <c r="B52" s="285" t="s">
        <v>131</v>
      </c>
      <c r="C52" s="285"/>
      <c r="D52" s="177" t="s">
        <v>132</v>
      </c>
      <c r="E52" s="178" t="s">
        <v>133</v>
      </c>
      <c r="F52" s="179" t="s">
        <v>139</v>
      </c>
      <c r="G52" s="180">
        <v>45306</v>
      </c>
      <c r="H52" s="286" t="s">
        <v>135</v>
      </c>
      <c r="I52" s="287"/>
      <c r="J52" s="288" t="s">
        <v>136</v>
      </c>
      <c r="K52" s="289"/>
    </row>
  </sheetData>
  <mergeCells count="60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3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22"/>
  <sheetViews>
    <sheetView tabSelected="1" workbookViewId="0">
      <selection activeCell="M17" sqref="M17"/>
    </sheetView>
  </sheetViews>
  <sheetFormatPr defaultColWidth="9" defaultRowHeight="14.25"/>
  <cols>
    <col min="1" max="1" width="15.625" style="51" customWidth="1"/>
    <col min="2" max="2" width="9" style="51" customWidth="1"/>
    <col min="3" max="4" width="8.5" style="52" customWidth="1"/>
    <col min="5" max="7" width="8.5" style="51" customWidth="1"/>
    <col min="8" max="8" width="2.75" style="51" customWidth="1"/>
    <col min="9" max="9" width="9.125" style="51" customWidth="1"/>
    <col min="10" max="10" width="10.75" style="51" customWidth="1"/>
    <col min="11" max="14" width="9.75" style="51" customWidth="1"/>
    <col min="15" max="252" width="9" style="51"/>
    <col min="253" max="16384" width="9" style="2"/>
  </cols>
  <sheetData>
    <row r="1" spans="1:255" s="51" customFormat="1" ht="29.1" customHeight="1">
      <c r="A1" s="293" t="s">
        <v>140</v>
      </c>
      <c r="B1" s="293"/>
      <c r="C1" s="294"/>
      <c r="D1" s="294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51" customFormat="1" ht="20.100000000000001" customHeight="1">
      <c r="A2" s="55" t="s">
        <v>61</v>
      </c>
      <c r="B2" s="296" t="s">
        <v>62</v>
      </c>
      <c r="C2" s="297"/>
      <c r="D2" s="298"/>
      <c r="E2" s="56" t="s">
        <v>67</v>
      </c>
      <c r="F2" s="299" t="s">
        <v>68</v>
      </c>
      <c r="G2" s="299"/>
      <c r="H2" s="311"/>
      <c r="I2" s="79" t="s">
        <v>57</v>
      </c>
      <c r="J2" s="300" t="s">
        <v>56</v>
      </c>
      <c r="K2" s="300"/>
      <c r="L2" s="300"/>
      <c r="M2" s="300"/>
      <c r="N2" s="30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s="51" customFormat="1">
      <c r="A3" s="309" t="s">
        <v>141</v>
      </c>
      <c r="B3" s="302" t="s">
        <v>142</v>
      </c>
      <c r="C3" s="303"/>
      <c r="D3" s="302"/>
      <c r="E3" s="302"/>
      <c r="F3" s="302"/>
      <c r="G3" s="302"/>
      <c r="H3" s="312"/>
      <c r="I3" s="302"/>
      <c r="J3" s="302"/>
      <c r="K3" s="302"/>
      <c r="L3" s="302"/>
      <c r="M3" s="302"/>
      <c r="N3" s="30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s="51" customFormat="1" ht="16.5">
      <c r="A4" s="309"/>
      <c r="B4" s="57" t="s">
        <v>143</v>
      </c>
      <c r="C4" s="57" t="s">
        <v>144</v>
      </c>
      <c r="D4" s="57" t="s">
        <v>145</v>
      </c>
      <c r="E4" s="57" t="s">
        <v>146</v>
      </c>
      <c r="F4" s="57" t="s">
        <v>147</v>
      </c>
      <c r="G4" s="57" t="s">
        <v>148</v>
      </c>
      <c r="H4" s="312"/>
      <c r="I4" s="82"/>
      <c r="J4" s="83" t="s">
        <v>111</v>
      </c>
      <c r="K4" s="83" t="s">
        <v>150</v>
      </c>
      <c r="L4" s="83" t="s">
        <v>151</v>
      </c>
      <c r="M4" s="442" t="s">
        <v>323</v>
      </c>
      <c r="N4" s="8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pans="1:255" s="51" customFormat="1" ht="17.25">
      <c r="A5" s="309"/>
      <c r="B5" s="58"/>
      <c r="C5" s="58"/>
      <c r="D5" s="59"/>
      <c r="E5" s="59"/>
      <c r="F5" s="59"/>
      <c r="G5" s="59"/>
      <c r="H5" s="313"/>
      <c r="I5" s="86"/>
      <c r="J5" s="87"/>
      <c r="K5" s="87">
        <v>120</v>
      </c>
      <c r="L5" s="87">
        <v>120</v>
      </c>
      <c r="M5" s="443" t="s">
        <v>324</v>
      </c>
      <c r="N5" s="87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s="51" customFormat="1" ht="20.100000000000001" customHeight="1">
      <c r="A6" s="60" t="s">
        <v>152</v>
      </c>
      <c r="B6" s="61">
        <f t="shared" ref="B6:B8" si="0">C6-5</f>
        <v>69</v>
      </c>
      <c r="C6" s="62">
        <v>74</v>
      </c>
      <c r="D6" s="61">
        <f t="shared" ref="D6:G6" si="1">C6+6</f>
        <v>80</v>
      </c>
      <c r="E6" s="61">
        <f t="shared" si="1"/>
        <v>86</v>
      </c>
      <c r="F6" s="61">
        <f t="shared" si="1"/>
        <v>92</v>
      </c>
      <c r="G6" s="61">
        <f t="shared" si="1"/>
        <v>98</v>
      </c>
      <c r="H6" s="313"/>
      <c r="I6" s="86"/>
      <c r="J6" s="86"/>
      <c r="K6" s="86" t="s">
        <v>154</v>
      </c>
      <c r="L6" s="86" t="s">
        <v>154</v>
      </c>
      <c r="M6" s="86" t="s">
        <v>325</v>
      </c>
      <c r="N6" s="8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s="51" customFormat="1" ht="20.100000000000001" customHeight="1">
      <c r="A7" s="64" t="s">
        <v>155</v>
      </c>
      <c r="B7" s="61">
        <f>C7-3</f>
        <v>51</v>
      </c>
      <c r="C7" s="61">
        <v>54</v>
      </c>
      <c r="D7" s="61">
        <f>C7+3</f>
        <v>57</v>
      </c>
      <c r="E7" s="61">
        <f>D7+3</f>
        <v>60</v>
      </c>
      <c r="F7" s="61">
        <f>E7+4</f>
        <v>64</v>
      </c>
      <c r="G7" s="61">
        <f t="shared" ref="G7:G8" si="2">F7+4</f>
        <v>68</v>
      </c>
      <c r="H7" s="313"/>
      <c r="I7" s="86"/>
      <c r="J7" s="86"/>
      <c r="K7" s="86" t="s">
        <v>156</v>
      </c>
      <c r="L7" s="86" t="s">
        <v>156</v>
      </c>
      <c r="M7" s="86" t="s">
        <v>326</v>
      </c>
      <c r="N7" s="8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s="51" customFormat="1" ht="20.100000000000001" customHeight="1">
      <c r="A8" s="60" t="s">
        <v>158</v>
      </c>
      <c r="B8" s="61">
        <f t="shared" si="0"/>
        <v>77</v>
      </c>
      <c r="C8" s="61">
        <v>82</v>
      </c>
      <c r="D8" s="61">
        <f t="shared" ref="D8:F8" si="3">C8+6</f>
        <v>88</v>
      </c>
      <c r="E8" s="61">
        <f t="shared" si="3"/>
        <v>94</v>
      </c>
      <c r="F8" s="61">
        <f t="shared" si="3"/>
        <v>100</v>
      </c>
      <c r="G8" s="61">
        <f t="shared" si="2"/>
        <v>104</v>
      </c>
      <c r="H8" s="313"/>
      <c r="I8" s="86"/>
      <c r="J8" s="86"/>
      <c r="K8" s="86" t="s">
        <v>156</v>
      </c>
      <c r="L8" s="86" t="s">
        <v>156</v>
      </c>
      <c r="M8" s="86" t="s">
        <v>327</v>
      </c>
      <c r="N8" s="86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s="51" customFormat="1" ht="20.100000000000001" customHeight="1">
      <c r="A9" s="60" t="s">
        <v>160</v>
      </c>
      <c r="B9" s="61">
        <f>C9-3.2</f>
        <v>45.8</v>
      </c>
      <c r="C9" s="61">
        <v>49</v>
      </c>
      <c r="D9" s="61">
        <f>C9+3.8</f>
        <v>52.8</v>
      </c>
      <c r="E9" s="61">
        <f>D9+3.8</f>
        <v>56.599999999999994</v>
      </c>
      <c r="F9" s="61">
        <f>E9+3.8</f>
        <v>60.399999999999991</v>
      </c>
      <c r="G9" s="61">
        <f>F9+2.6</f>
        <v>62.999999999999993</v>
      </c>
      <c r="H9" s="313"/>
      <c r="I9" s="86"/>
      <c r="J9" s="86"/>
      <c r="K9" s="86" t="s">
        <v>161</v>
      </c>
      <c r="L9" s="86" t="s">
        <v>161</v>
      </c>
      <c r="M9" s="86" t="s">
        <v>327</v>
      </c>
      <c r="N9" s="86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s="51" customFormat="1" ht="20.100000000000001" customHeight="1">
      <c r="A10" s="60" t="s">
        <v>162</v>
      </c>
      <c r="B10" s="61">
        <f>C10-1</f>
        <v>17.5</v>
      </c>
      <c r="C10" s="61">
        <v>18.5</v>
      </c>
      <c r="D10" s="61">
        <f>C10+1.2</f>
        <v>19.7</v>
      </c>
      <c r="E10" s="61">
        <f>D10+1.2</f>
        <v>20.9</v>
      </c>
      <c r="F10" s="61">
        <f>E10+1.2</f>
        <v>22.099999999999998</v>
      </c>
      <c r="G10" s="61">
        <f>F10+0.7</f>
        <v>22.799999999999997</v>
      </c>
      <c r="H10" s="313"/>
      <c r="I10" s="86"/>
      <c r="J10" s="86"/>
      <c r="K10" s="86" t="s">
        <v>154</v>
      </c>
      <c r="L10" s="86" t="s">
        <v>154</v>
      </c>
      <c r="M10" s="86" t="s">
        <v>328</v>
      </c>
      <c r="N10" s="86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s="51" customFormat="1" ht="20.100000000000001" customHeight="1">
      <c r="A11" s="60" t="s">
        <v>165</v>
      </c>
      <c r="B11" s="61">
        <f>C11-0.5</f>
        <v>11</v>
      </c>
      <c r="C11" s="61">
        <v>11.5</v>
      </c>
      <c r="D11" s="61">
        <f t="shared" ref="D11:G11" si="4">C11+0.5</f>
        <v>12</v>
      </c>
      <c r="E11" s="61">
        <f t="shared" si="4"/>
        <v>12.5</v>
      </c>
      <c r="F11" s="61">
        <f t="shared" si="4"/>
        <v>13</v>
      </c>
      <c r="G11" s="61">
        <f t="shared" si="4"/>
        <v>13.5</v>
      </c>
      <c r="H11" s="313"/>
      <c r="I11" s="86"/>
      <c r="J11" s="86"/>
      <c r="K11" s="86" t="s">
        <v>154</v>
      </c>
      <c r="L11" s="86" t="s">
        <v>154</v>
      </c>
      <c r="M11" s="86" t="s">
        <v>326</v>
      </c>
      <c r="N11" s="86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s="51" customFormat="1" ht="20.100000000000001" customHeight="1">
      <c r="A12" s="60" t="s">
        <v>166</v>
      </c>
      <c r="B12" s="61">
        <f>C12-1.5</f>
        <v>23.5</v>
      </c>
      <c r="C12" s="62">
        <v>25</v>
      </c>
      <c r="D12" s="61">
        <f>C12+1.7</f>
        <v>26.7</v>
      </c>
      <c r="E12" s="61">
        <f>D12+1.7</f>
        <v>28.4</v>
      </c>
      <c r="F12" s="61">
        <f>E12+1.7</f>
        <v>30.099999999999998</v>
      </c>
      <c r="G12" s="61">
        <f>F12+1.6</f>
        <v>31.7</v>
      </c>
      <c r="H12" s="313"/>
      <c r="I12" s="86"/>
      <c r="J12" s="86"/>
      <c r="K12" s="86" t="s">
        <v>167</v>
      </c>
      <c r="L12" s="86" t="s">
        <v>167</v>
      </c>
      <c r="M12" s="86" t="s">
        <v>325</v>
      </c>
      <c r="N12" s="86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 s="51" customFormat="1" ht="20.100000000000001" customHeight="1">
      <c r="A13" s="60" t="s">
        <v>168</v>
      </c>
      <c r="B13" s="61">
        <f>C13-1.8</f>
        <v>31.2</v>
      </c>
      <c r="C13" s="61">
        <v>33</v>
      </c>
      <c r="D13" s="61">
        <f>C13+2.25</f>
        <v>35.25</v>
      </c>
      <c r="E13" s="61">
        <f>D13+2.25</f>
        <v>37.5</v>
      </c>
      <c r="F13" s="61">
        <f>E13+2.25</f>
        <v>39.75</v>
      </c>
      <c r="G13" s="61">
        <f>F13+2</f>
        <v>41.75</v>
      </c>
      <c r="H13" s="313"/>
      <c r="I13" s="86"/>
      <c r="J13" s="86"/>
      <c r="K13" s="86" t="s">
        <v>154</v>
      </c>
      <c r="L13" s="86" t="s">
        <v>154</v>
      </c>
      <c r="M13" s="86" t="s">
        <v>329</v>
      </c>
      <c r="N13" s="86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 s="51" customFormat="1" ht="20.100000000000001" customHeight="1">
      <c r="A14" s="60" t="s">
        <v>169</v>
      </c>
      <c r="B14" s="305">
        <v>12</v>
      </c>
      <c r="C14" s="305"/>
      <c r="D14" s="306">
        <f>B14+1</f>
        <v>13</v>
      </c>
      <c r="E14" s="307"/>
      <c r="F14" s="308">
        <f>D14+1</f>
        <v>14</v>
      </c>
      <c r="G14" s="307"/>
      <c r="H14" s="313"/>
      <c r="I14" s="86"/>
      <c r="J14" s="86"/>
      <c r="K14" s="86" t="s">
        <v>154</v>
      </c>
      <c r="L14" s="86" t="s">
        <v>154</v>
      </c>
      <c r="M14" s="86"/>
      <c r="N14" s="86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pans="1:255" s="51" customFormat="1" ht="20.100000000000001" customHeight="1">
      <c r="A15" s="66" t="s">
        <v>170</v>
      </c>
      <c r="B15" s="61">
        <v>3</v>
      </c>
      <c r="C15" s="61">
        <v>3</v>
      </c>
      <c r="D15" s="61">
        <v>3</v>
      </c>
      <c r="E15" s="61">
        <v>3</v>
      </c>
      <c r="F15" s="61">
        <v>3</v>
      </c>
      <c r="G15" s="61">
        <v>3</v>
      </c>
      <c r="H15" s="313"/>
      <c r="I15" s="86"/>
      <c r="J15" s="86"/>
      <c r="K15" s="86" t="s">
        <v>154</v>
      </c>
      <c r="L15" s="86" t="s">
        <v>154</v>
      </c>
      <c r="M15" s="86"/>
      <c r="N15" s="86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 s="51" customFormat="1" ht="20.100000000000001" customHeight="1">
      <c r="A16" s="68"/>
      <c r="B16" s="69"/>
      <c r="C16" s="69"/>
      <c r="D16" s="69"/>
      <c r="E16" s="69"/>
      <c r="F16" s="69"/>
      <c r="G16" s="69"/>
      <c r="H16" s="313"/>
      <c r="I16" s="86"/>
      <c r="J16" s="86"/>
      <c r="K16" s="86"/>
      <c r="L16" s="86"/>
      <c r="M16" s="86" t="s">
        <v>330</v>
      </c>
      <c r="N16" s="86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pans="1:255" s="51" customFormat="1" ht="20.100000000000001" customHeight="1">
      <c r="A17" s="60"/>
      <c r="B17" s="61"/>
      <c r="C17" s="61"/>
      <c r="D17" s="61"/>
      <c r="E17" s="61"/>
      <c r="F17" s="61"/>
      <c r="G17" s="61"/>
      <c r="H17" s="313"/>
      <c r="I17" s="86"/>
      <c r="J17" s="86"/>
      <c r="K17" s="86"/>
      <c r="L17" s="86"/>
      <c r="M17" s="86"/>
      <c r="N17" s="86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pans="1:255" s="51" customFormat="1" ht="20.100000000000001" customHeight="1">
      <c r="A18" s="60"/>
      <c r="B18" s="61"/>
      <c r="C18" s="61"/>
      <c r="D18" s="61"/>
      <c r="E18" s="61"/>
      <c r="F18" s="61"/>
      <c r="G18" s="61"/>
      <c r="H18" s="313"/>
      <c r="I18" s="86"/>
      <c r="J18" s="86"/>
      <c r="K18" s="86"/>
      <c r="L18" s="86"/>
      <c r="M18" s="86"/>
      <c r="N18" s="86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pans="1:255" s="51" customFormat="1" ht="20.100000000000001" customHeight="1">
      <c r="A19" s="71"/>
      <c r="B19" s="72"/>
      <c r="C19" s="72"/>
      <c r="D19" s="72"/>
      <c r="E19" s="73"/>
      <c r="F19" s="72"/>
      <c r="G19" s="72"/>
      <c r="H19" s="314"/>
      <c r="I19" s="91"/>
      <c r="J19" s="91"/>
      <c r="K19" s="92"/>
      <c r="L19" s="91"/>
      <c r="M19" s="91"/>
      <c r="N19" s="9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  <row r="20" spans="1:255" s="51" customFormat="1" ht="16.5">
      <c r="A20" s="74"/>
      <c r="B20" s="74"/>
      <c r="C20" s="74"/>
      <c r="D20" s="74"/>
      <c r="E20" s="75"/>
      <c r="F20" s="74"/>
      <c r="G20" s="74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</row>
    <row r="21" spans="1:255" s="51" customFormat="1">
      <c r="A21" s="76" t="s">
        <v>171</v>
      </c>
      <c r="B21" s="76"/>
      <c r="C21" s="77"/>
      <c r="D21" s="77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</row>
    <row r="22" spans="1:255" s="51" customFormat="1">
      <c r="C22" s="52"/>
      <c r="D22" s="52"/>
      <c r="I22" s="94" t="s">
        <v>172</v>
      </c>
      <c r="J22" s="95">
        <v>45306</v>
      </c>
      <c r="K22" s="94" t="s">
        <v>173</v>
      </c>
      <c r="L22" s="94" t="s">
        <v>133</v>
      </c>
      <c r="M22" s="94" t="s">
        <v>174</v>
      </c>
      <c r="N22" s="51" t="s">
        <v>136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</row>
  </sheetData>
  <mergeCells count="11">
    <mergeCell ref="B14:C14"/>
    <mergeCell ref="D14:E14"/>
    <mergeCell ref="F14:G14"/>
    <mergeCell ref="A3:A5"/>
    <mergeCell ref="A1:N1"/>
    <mergeCell ref="B2:D2"/>
    <mergeCell ref="F2:G2"/>
    <mergeCell ref="J2:N2"/>
    <mergeCell ref="B3:G3"/>
    <mergeCell ref="I3:N3"/>
    <mergeCell ref="H2:H19"/>
  </mergeCells>
  <phoneticPr fontId="63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2"/>
  <sheetViews>
    <sheetView view="pageBreakPreview" topLeftCell="A18" zoomScaleNormal="100" workbookViewId="0">
      <selection activeCell="A2" sqref="A2:K8"/>
    </sheetView>
  </sheetViews>
  <sheetFormatPr defaultColWidth="10" defaultRowHeight="16.5" customHeight="1"/>
  <cols>
    <col min="1" max="1" width="10.875" style="96" customWidth="1"/>
    <col min="2" max="16384" width="10" style="96"/>
  </cols>
  <sheetData>
    <row r="1" spans="1:16" ht="22.5" customHeight="1">
      <c r="A1" s="315" t="s">
        <v>175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6" ht="17.25" customHeight="1">
      <c r="A2" s="134" t="s">
        <v>53</v>
      </c>
      <c r="B2" s="219" t="s">
        <v>54</v>
      </c>
      <c r="C2" s="219"/>
      <c r="D2" s="220" t="s">
        <v>55</v>
      </c>
      <c r="E2" s="220"/>
      <c r="F2" s="219" t="s">
        <v>56</v>
      </c>
      <c r="G2" s="219"/>
      <c r="H2" s="135" t="s">
        <v>57</v>
      </c>
      <c r="I2" s="221" t="s">
        <v>56</v>
      </c>
      <c r="J2" s="221"/>
      <c r="K2" s="222"/>
    </row>
    <row r="3" spans="1:16" ht="16.5" customHeight="1">
      <c r="A3" s="223" t="s">
        <v>58</v>
      </c>
      <c r="B3" s="224"/>
      <c r="C3" s="225"/>
      <c r="D3" s="226" t="s">
        <v>59</v>
      </c>
      <c r="E3" s="227"/>
      <c r="F3" s="227"/>
      <c r="G3" s="228"/>
      <c r="H3" s="226" t="s">
        <v>60</v>
      </c>
      <c r="I3" s="227"/>
      <c r="J3" s="227"/>
      <c r="K3" s="228"/>
    </row>
    <row r="4" spans="1:16" ht="16.5" customHeight="1">
      <c r="A4" s="138" t="s">
        <v>61</v>
      </c>
      <c r="B4" s="229" t="s">
        <v>62</v>
      </c>
      <c r="C4" s="230"/>
      <c r="D4" s="231" t="s">
        <v>63</v>
      </c>
      <c r="E4" s="232"/>
      <c r="F4" s="233">
        <v>45322</v>
      </c>
      <c r="G4" s="234"/>
      <c r="H4" s="231" t="s">
        <v>64</v>
      </c>
      <c r="I4" s="232"/>
      <c r="J4" s="101" t="s">
        <v>65</v>
      </c>
      <c r="K4" s="102" t="s">
        <v>66</v>
      </c>
    </row>
    <row r="5" spans="1:16" ht="16.5" customHeight="1">
      <c r="A5" s="139" t="s">
        <v>67</v>
      </c>
      <c r="B5" s="235" t="s">
        <v>68</v>
      </c>
      <c r="C5" s="230"/>
      <c r="D5" s="231" t="s">
        <v>69</v>
      </c>
      <c r="E5" s="232"/>
      <c r="F5" s="233">
        <v>45304</v>
      </c>
      <c r="G5" s="234"/>
      <c r="H5" s="231" t="s">
        <v>70</v>
      </c>
      <c r="I5" s="232"/>
      <c r="J5" s="101" t="s">
        <v>65</v>
      </c>
      <c r="K5" s="102" t="s">
        <v>66</v>
      </c>
    </row>
    <row r="6" spans="1:16" ht="16.5" customHeight="1">
      <c r="A6" s="138" t="s">
        <v>71</v>
      </c>
      <c r="B6" s="140" t="s">
        <v>72</v>
      </c>
      <c r="C6" s="141">
        <v>6</v>
      </c>
      <c r="D6" s="139" t="s">
        <v>73</v>
      </c>
      <c r="E6" s="142"/>
      <c r="F6" s="233">
        <v>45313</v>
      </c>
      <c r="G6" s="234"/>
      <c r="H6" s="231" t="s">
        <v>74</v>
      </c>
      <c r="I6" s="232"/>
      <c r="J6" s="101" t="s">
        <v>65</v>
      </c>
      <c r="K6" s="102" t="s">
        <v>66</v>
      </c>
    </row>
    <row r="7" spans="1:16" ht="16.5" customHeight="1">
      <c r="A7" s="138" t="s">
        <v>75</v>
      </c>
      <c r="B7" s="236">
        <v>3000</v>
      </c>
      <c r="C7" s="237"/>
      <c r="D7" s="139" t="s">
        <v>76</v>
      </c>
      <c r="E7" s="143"/>
      <c r="F7" s="233">
        <v>45316</v>
      </c>
      <c r="G7" s="234"/>
      <c r="H7" s="231" t="s">
        <v>77</v>
      </c>
      <c r="I7" s="232"/>
      <c r="J7" s="101" t="s">
        <v>65</v>
      </c>
      <c r="K7" s="102" t="s">
        <v>66</v>
      </c>
    </row>
    <row r="8" spans="1:16" ht="16.5" customHeight="1">
      <c r="A8" s="144" t="s">
        <v>78</v>
      </c>
      <c r="B8" s="238" t="s">
        <v>79</v>
      </c>
      <c r="C8" s="239"/>
      <c r="D8" s="240" t="s">
        <v>80</v>
      </c>
      <c r="E8" s="241"/>
      <c r="F8" s="242">
        <v>45319</v>
      </c>
      <c r="G8" s="243"/>
      <c r="H8" s="240" t="s">
        <v>81</v>
      </c>
      <c r="I8" s="241"/>
      <c r="J8" s="108" t="s">
        <v>65</v>
      </c>
      <c r="K8" s="155" t="s">
        <v>66</v>
      </c>
      <c r="P8" s="123" t="s">
        <v>176</v>
      </c>
    </row>
    <row r="9" spans="1:16" ht="16.5" customHeight="1">
      <c r="A9" s="316" t="s">
        <v>177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</row>
    <row r="10" spans="1:16" ht="16.5" customHeight="1">
      <c r="A10" s="145" t="s">
        <v>84</v>
      </c>
      <c r="B10" s="146" t="s">
        <v>85</v>
      </c>
      <c r="C10" s="98" t="s">
        <v>86</v>
      </c>
      <c r="D10" s="147"/>
      <c r="E10" s="148" t="s">
        <v>89</v>
      </c>
      <c r="F10" s="146" t="s">
        <v>85</v>
      </c>
      <c r="G10" s="98" t="s">
        <v>86</v>
      </c>
      <c r="H10" s="146"/>
      <c r="I10" s="148" t="s">
        <v>87</v>
      </c>
      <c r="J10" s="146" t="s">
        <v>85</v>
      </c>
      <c r="K10" s="156" t="s">
        <v>86</v>
      </c>
    </row>
    <row r="11" spans="1:16" ht="16.5" customHeight="1">
      <c r="A11" s="139" t="s">
        <v>90</v>
      </c>
      <c r="B11" s="149" t="s">
        <v>85</v>
      </c>
      <c r="C11" s="101" t="s">
        <v>86</v>
      </c>
      <c r="D11" s="143"/>
      <c r="E11" s="142" t="s">
        <v>92</v>
      </c>
      <c r="F11" s="149" t="s">
        <v>85</v>
      </c>
      <c r="G11" s="101" t="s">
        <v>86</v>
      </c>
      <c r="H11" s="149"/>
      <c r="I11" s="142" t="s">
        <v>97</v>
      </c>
      <c r="J11" s="149" t="s">
        <v>85</v>
      </c>
      <c r="K11" s="102" t="s">
        <v>86</v>
      </c>
    </row>
    <row r="12" spans="1:16" ht="16.5" customHeight="1">
      <c r="A12" s="240" t="s">
        <v>118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51"/>
    </row>
    <row r="13" spans="1:16" ht="16.5" customHeight="1">
      <c r="A13" s="317" t="s">
        <v>178</v>
      </c>
      <c r="B13" s="317"/>
      <c r="C13" s="317"/>
      <c r="D13" s="317"/>
      <c r="E13" s="317"/>
      <c r="F13" s="317"/>
      <c r="G13" s="317"/>
      <c r="H13" s="317"/>
      <c r="I13" s="317"/>
      <c r="J13" s="317"/>
      <c r="K13" s="317"/>
    </row>
    <row r="14" spans="1:16" ht="16.5" customHeight="1">
      <c r="A14" s="318" t="s">
        <v>179</v>
      </c>
      <c r="B14" s="319"/>
      <c r="C14" s="319"/>
      <c r="D14" s="319"/>
      <c r="E14" s="319"/>
      <c r="F14" s="319"/>
      <c r="G14" s="319"/>
      <c r="H14" s="320"/>
      <c r="I14" s="321"/>
      <c r="J14" s="321"/>
      <c r="K14" s="322"/>
    </row>
    <row r="15" spans="1:16" ht="16.5" customHeight="1">
      <c r="A15" s="323"/>
      <c r="B15" s="324"/>
      <c r="C15" s="324"/>
      <c r="D15" s="325"/>
      <c r="E15" s="326"/>
      <c r="F15" s="324"/>
      <c r="G15" s="324"/>
      <c r="H15" s="325"/>
      <c r="I15" s="327"/>
      <c r="J15" s="328"/>
      <c r="K15" s="329"/>
    </row>
    <row r="16" spans="1:16" ht="16.5" customHeight="1">
      <c r="A16" s="330"/>
      <c r="B16" s="331"/>
      <c r="C16" s="331"/>
      <c r="D16" s="331"/>
      <c r="E16" s="331"/>
      <c r="F16" s="331"/>
      <c r="G16" s="331"/>
      <c r="H16" s="331"/>
      <c r="I16" s="331"/>
      <c r="J16" s="331"/>
      <c r="K16" s="332"/>
    </row>
    <row r="17" spans="1:11" ht="16.5" customHeight="1">
      <c r="A17" s="317" t="s">
        <v>180</v>
      </c>
      <c r="B17" s="317"/>
      <c r="C17" s="317"/>
      <c r="D17" s="317"/>
      <c r="E17" s="317"/>
      <c r="F17" s="317"/>
      <c r="G17" s="317"/>
      <c r="H17" s="317"/>
      <c r="I17" s="317"/>
      <c r="J17" s="317"/>
      <c r="K17" s="317"/>
    </row>
    <row r="18" spans="1:11" ht="16.5" customHeight="1">
      <c r="A18" s="333" t="s">
        <v>181</v>
      </c>
      <c r="B18" s="334"/>
      <c r="C18" s="334"/>
      <c r="D18" s="334"/>
      <c r="E18" s="334"/>
      <c r="F18" s="334"/>
      <c r="G18" s="334"/>
      <c r="H18" s="334"/>
      <c r="I18" s="321"/>
      <c r="J18" s="321"/>
      <c r="K18" s="322"/>
    </row>
    <row r="19" spans="1:11" ht="16.5" customHeight="1">
      <c r="A19" s="323"/>
      <c r="B19" s="324"/>
      <c r="C19" s="324"/>
      <c r="D19" s="325"/>
      <c r="E19" s="326"/>
      <c r="F19" s="324"/>
      <c r="G19" s="324"/>
      <c r="H19" s="325"/>
      <c r="I19" s="327"/>
      <c r="J19" s="328"/>
      <c r="K19" s="329"/>
    </row>
    <row r="20" spans="1:11" ht="16.5" customHeight="1">
      <c r="A20" s="330"/>
      <c r="B20" s="331"/>
      <c r="C20" s="331"/>
      <c r="D20" s="331"/>
      <c r="E20" s="331"/>
      <c r="F20" s="331"/>
      <c r="G20" s="331"/>
      <c r="H20" s="331"/>
      <c r="I20" s="331"/>
      <c r="J20" s="331"/>
      <c r="K20" s="332"/>
    </row>
    <row r="21" spans="1:11" ht="16.5" customHeight="1">
      <c r="A21" s="335" t="s">
        <v>115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</row>
    <row r="22" spans="1:11" ht="16.5" customHeight="1">
      <c r="A22" s="336" t="s">
        <v>116</v>
      </c>
      <c r="B22" s="321"/>
      <c r="C22" s="321"/>
      <c r="D22" s="321"/>
      <c r="E22" s="321"/>
      <c r="F22" s="321"/>
      <c r="G22" s="321"/>
      <c r="H22" s="321"/>
      <c r="I22" s="321"/>
      <c r="J22" s="321"/>
      <c r="K22" s="322"/>
    </row>
    <row r="23" spans="1:11" ht="16.5" customHeight="1">
      <c r="A23" s="270" t="s">
        <v>117</v>
      </c>
      <c r="B23" s="271"/>
      <c r="C23" s="101" t="s">
        <v>65</v>
      </c>
      <c r="D23" s="101" t="s">
        <v>66</v>
      </c>
      <c r="E23" s="337"/>
      <c r="F23" s="337"/>
      <c r="G23" s="337"/>
      <c r="H23" s="337"/>
      <c r="I23" s="337"/>
      <c r="J23" s="337"/>
      <c r="K23" s="338"/>
    </row>
    <row r="24" spans="1:11" ht="16.5" customHeight="1">
      <c r="A24" s="231" t="s">
        <v>182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0"/>
    </row>
    <row r="25" spans="1:11" ht="16.5" customHeight="1">
      <c r="A25" s="339"/>
      <c r="B25" s="340"/>
      <c r="C25" s="340"/>
      <c r="D25" s="340"/>
      <c r="E25" s="340"/>
      <c r="F25" s="340"/>
      <c r="G25" s="340"/>
      <c r="H25" s="340"/>
      <c r="I25" s="340"/>
      <c r="J25" s="340"/>
      <c r="K25" s="341"/>
    </row>
    <row r="26" spans="1:11" ht="16.5" customHeight="1">
      <c r="A26" s="316" t="s">
        <v>125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</row>
    <row r="27" spans="1:11" ht="16.5" customHeight="1">
      <c r="A27" s="136" t="s">
        <v>126</v>
      </c>
      <c r="B27" s="98" t="s">
        <v>95</v>
      </c>
      <c r="C27" s="98" t="s">
        <v>96</v>
      </c>
      <c r="D27" s="98" t="s">
        <v>88</v>
      </c>
      <c r="E27" s="137" t="s">
        <v>127</v>
      </c>
      <c r="F27" s="98" t="s">
        <v>95</v>
      </c>
      <c r="G27" s="98" t="s">
        <v>96</v>
      </c>
      <c r="H27" s="98" t="s">
        <v>88</v>
      </c>
      <c r="I27" s="137" t="s">
        <v>128</v>
      </c>
      <c r="J27" s="98" t="s">
        <v>95</v>
      </c>
      <c r="K27" s="156" t="s">
        <v>96</v>
      </c>
    </row>
    <row r="28" spans="1:11" ht="16.5" customHeight="1">
      <c r="A28" s="150" t="s">
        <v>87</v>
      </c>
      <c r="B28" s="101" t="s">
        <v>95</v>
      </c>
      <c r="C28" s="101" t="s">
        <v>96</v>
      </c>
      <c r="D28" s="101" t="s">
        <v>88</v>
      </c>
      <c r="E28" s="151" t="s">
        <v>94</v>
      </c>
      <c r="F28" s="101" t="s">
        <v>95</v>
      </c>
      <c r="G28" s="101" t="s">
        <v>96</v>
      </c>
      <c r="H28" s="101" t="s">
        <v>88</v>
      </c>
      <c r="I28" s="151" t="s">
        <v>105</v>
      </c>
      <c r="J28" s="101" t="s">
        <v>95</v>
      </c>
      <c r="K28" s="102" t="s">
        <v>96</v>
      </c>
    </row>
    <row r="29" spans="1:11" ht="16.5" customHeight="1">
      <c r="A29" s="231" t="s">
        <v>98</v>
      </c>
      <c r="B29" s="271"/>
      <c r="C29" s="271"/>
      <c r="D29" s="271"/>
      <c r="E29" s="271"/>
      <c r="F29" s="271"/>
      <c r="G29" s="271"/>
      <c r="H29" s="271"/>
      <c r="I29" s="271"/>
      <c r="J29" s="271"/>
      <c r="K29" s="342"/>
    </row>
    <row r="30" spans="1:11" ht="16.5" customHeight="1">
      <c r="A30" s="282"/>
      <c r="B30" s="283"/>
      <c r="C30" s="283"/>
      <c r="D30" s="283"/>
      <c r="E30" s="283"/>
      <c r="F30" s="283"/>
      <c r="G30" s="283"/>
      <c r="H30" s="283"/>
      <c r="I30" s="283"/>
      <c r="J30" s="283"/>
      <c r="K30" s="284"/>
    </row>
    <row r="31" spans="1:11" ht="16.5" customHeight="1">
      <c r="A31" s="316" t="s">
        <v>183</v>
      </c>
      <c r="B31" s="316"/>
      <c r="C31" s="316"/>
      <c r="D31" s="316"/>
      <c r="E31" s="316"/>
      <c r="F31" s="316"/>
      <c r="G31" s="316"/>
      <c r="H31" s="316"/>
      <c r="I31" s="316"/>
      <c r="J31" s="316"/>
      <c r="K31" s="316"/>
    </row>
    <row r="32" spans="1:11" ht="21" customHeight="1">
      <c r="A32" s="343"/>
      <c r="B32" s="344"/>
      <c r="C32" s="344"/>
      <c r="D32" s="344"/>
      <c r="E32" s="344"/>
      <c r="F32" s="344"/>
      <c r="G32" s="344"/>
      <c r="H32" s="344"/>
      <c r="I32" s="344"/>
      <c r="J32" s="344"/>
      <c r="K32" s="345"/>
    </row>
    <row r="33" spans="1:11" ht="21" customHeight="1">
      <c r="A33" s="279"/>
      <c r="B33" s="280"/>
      <c r="C33" s="280"/>
      <c r="D33" s="280"/>
      <c r="E33" s="280"/>
      <c r="F33" s="280"/>
      <c r="G33" s="280"/>
      <c r="H33" s="280"/>
      <c r="I33" s="280"/>
      <c r="J33" s="280"/>
      <c r="K33" s="281"/>
    </row>
    <row r="34" spans="1:11" ht="21" customHeight="1">
      <c r="A34" s="279"/>
      <c r="B34" s="280"/>
      <c r="C34" s="280"/>
      <c r="D34" s="280"/>
      <c r="E34" s="280"/>
      <c r="F34" s="280"/>
      <c r="G34" s="280"/>
      <c r="H34" s="280"/>
      <c r="I34" s="280"/>
      <c r="J34" s="280"/>
      <c r="K34" s="281"/>
    </row>
    <row r="35" spans="1:11" ht="21" customHeight="1">
      <c r="A35" s="279"/>
      <c r="B35" s="280"/>
      <c r="C35" s="280"/>
      <c r="D35" s="280"/>
      <c r="E35" s="280"/>
      <c r="F35" s="280"/>
      <c r="G35" s="280"/>
      <c r="H35" s="280"/>
      <c r="I35" s="280"/>
      <c r="J35" s="280"/>
      <c r="K35" s="281"/>
    </row>
    <row r="36" spans="1:11" ht="21" customHeight="1">
      <c r="A36" s="279"/>
      <c r="B36" s="280"/>
      <c r="C36" s="280"/>
      <c r="D36" s="280"/>
      <c r="E36" s="280"/>
      <c r="F36" s="280"/>
      <c r="G36" s="280"/>
      <c r="H36" s="280"/>
      <c r="I36" s="280"/>
      <c r="J36" s="280"/>
      <c r="K36" s="281"/>
    </row>
    <row r="37" spans="1:11" ht="21" customHeight="1">
      <c r="A37" s="279"/>
      <c r="B37" s="280"/>
      <c r="C37" s="280"/>
      <c r="D37" s="280"/>
      <c r="E37" s="280"/>
      <c r="F37" s="280"/>
      <c r="G37" s="280"/>
      <c r="H37" s="280"/>
      <c r="I37" s="280"/>
      <c r="J37" s="280"/>
      <c r="K37" s="281"/>
    </row>
    <row r="38" spans="1:11" ht="21" customHeight="1">
      <c r="A38" s="279"/>
      <c r="B38" s="280"/>
      <c r="C38" s="280"/>
      <c r="D38" s="280"/>
      <c r="E38" s="280"/>
      <c r="F38" s="280"/>
      <c r="G38" s="280"/>
      <c r="H38" s="280"/>
      <c r="I38" s="280"/>
      <c r="J38" s="280"/>
      <c r="K38" s="281"/>
    </row>
    <row r="39" spans="1:11" ht="21" customHeight="1">
      <c r="A39" s="279"/>
      <c r="B39" s="280"/>
      <c r="C39" s="280"/>
      <c r="D39" s="280"/>
      <c r="E39" s="280"/>
      <c r="F39" s="280"/>
      <c r="G39" s="280"/>
      <c r="H39" s="280"/>
      <c r="I39" s="280"/>
      <c r="J39" s="280"/>
      <c r="K39" s="281"/>
    </row>
    <row r="40" spans="1:11" ht="21" customHeight="1">
      <c r="A40" s="279"/>
      <c r="B40" s="280"/>
      <c r="C40" s="280"/>
      <c r="D40" s="280"/>
      <c r="E40" s="280"/>
      <c r="F40" s="280"/>
      <c r="G40" s="280"/>
      <c r="H40" s="280"/>
      <c r="I40" s="280"/>
      <c r="J40" s="280"/>
      <c r="K40" s="281"/>
    </row>
    <row r="41" spans="1:11" ht="21" customHeight="1">
      <c r="A41" s="279"/>
      <c r="B41" s="280"/>
      <c r="C41" s="280"/>
      <c r="D41" s="280"/>
      <c r="E41" s="280"/>
      <c r="F41" s="280"/>
      <c r="G41" s="280"/>
      <c r="H41" s="280"/>
      <c r="I41" s="280"/>
      <c r="J41" s="280"/>
      <c r="K41" s="281"/>
    </row>
    <row r="42" spans="1:11" ht="21" customHeight="1">
      <c r="A42" s="279"/>
      <c r="B42" s="280"/>
      <c r="C42" s="280"/>
      <c r="D42" s="280"/>
      <c r="E42" s="280"/>
      <c r="F42" s="280"/>
      <c r="G42" s="280"/>
      <c r="H42" s="280"/>
      <c r="I42" s="280"/>
      <c r="J42" s="280"/>
      <c r="K42" s="281"/>
    </row>
    <row r="43" spans="1:11" ht="17.25" customHeight="1">
      <c r="A43" s="282" t="s">
        <v>124</v>
      </c>
      <c r="B43" s="283"/>
      <c r="C43" s="283"/>
      <c r="D43" s="283"/>
      <c r="E43" s="283"/>
      <c r="F43" s="283"/>
      <c r="G43" s="283"/>
      <c r="H43" s="283"/>
      <c r="I43" s="283"/>
      <c r="J43" s="283"/>
      <c r="K43" s="284"/>
    </row>
    <row r="44" spans="1:11" ht="16.5" customHeight="1">
      <c r="A44" s="316" t="s">
        <v>184</v>
      </c>
      <c r="B44" s="316"/>
      <c r="C44" s="316"/>
      <c r="D44" s="316"/>
      <c r="E44" s="316"/>
      <c r="F44" s="316"/>
      <c r="G44" s="316"/>
      <c r="H44" s="316"/>
      <c r="I44" s="316"/>
      <c r="J44" s="316"/>
      <c r="K44" s="316"/>
    </row>
    <row r="45" spans="1:11" ht="18" customHeight="1">
      <c r="A45" s="346" t="s">
        <v>118</v>
      </c>
      <c r="B45" s="347"/>
      <c r="C45" s="347"/>
      <c r="D45" s="347"/>
      <c r="E45" s="347"/>
      <c r="F45" s="347"/>
      <c r="G45" s="347"/>
      <c r="H45" s="347"/>
      <c r="I45" s="347"/>
      <c r="J45" s="347"/>
      <c r="K45" s="348"/>
    </row>
    <row r="46" spans="1:11" ht="18" customHeight="1">
      <c r="A46" s="346" t="s">
        <v>185</v>
      </c>
      <c r="B46" s="347"/>
      <c r="C46" s="347"/>
      <c r="D46" s="347"/>
      <c r="E46" s="347"/>
      <c r="F46" s="347"/>
      <c r="G46" s="347"/>
      <c r="H46" s="347"/>
      <c r="I46" s="347"/>
      <c r="J46" s="347"/>
      <c r="K46" s="348"/>
    </row>
    <row r="47" spans="1:11" ht="18" customHeight="1">
      <c r="A47" s="339"/>
      <c r="B47" s="340"/>
      <c r="C47" s="340"/>
      <c r="D47" s="340"/>
      <c r="E47" s="340"/>
      <c r="F47" s="340"/>
      <c r="G47" s="340"/>
      <c r="H47" s="340"/>
      <c r="I47" s="340"/>
      <c r="J47" s="340"/>
      <c r="K47" s="341"/>
    </row>
    <row r="48" spans="1:11" ht="21" customHeight="1">
      <c r="A48" s="152" t="s">
        <v>130</v>
      </c>
      <c r="B48" s="349" t="s">
        <v>131</v>
      </c>
      <c r="C48" s="349"/>
      <c r="D48" s="153" t="s">
        <v>132</v>
      </c>
      <c r="E48" s="153"/>
      <c r="F48" s="153" t="s">
        <v>134</v>
      </c>
      <c r="G48" s="154"/>
      <c r="H48" s="350" t="s">
        <v>135</v>
      </c>
      <c r="I48" s="350"/>
      <c r="J48" s="349" t="s">
        <v>136</v>
      </c>
      <c r="K48" s="351"/>
    </row>
    <row r="49" spans="1:11" ht="16.5" customHeight="1">
      <c r="A49" s="248" t="s">
        <v>137</v>
      </c>
      <c r="B49" s="249"/>
      <c r="C49" s="249"/>
      <c r="D49" s="249"/>
      <c r="E49" s="249"/>
      <c r="F49" s="249"/>
      <c r="G49" s="249"/>
      <c r="H49" s="249"/>
      <c r="I49" s="249"/>
      <c r="J49" s="249"/>
      <c r="K49" s="250"/>
    </row>
    <row r="50" spans="1:11" ht="16.5" customHeight="1">
      <c r="A50" s="352"/>
      <c r="B50" s="353"/>
      <c r="C50" s="353"/>
      <c r="D50" s="353"/>
      <c r="E50" s="353"/>
      <c r="F50" s="353"/>
      <c r="G50" s="353"/>
      <c r="H50" s="353"/>
      <c r="I50" s="353"/>
      <c r="J50" s="353"/>
      <c r="K50" s="354"/>
    </row>
    <row r="51" spans="1:11" ht="16.5" customHeight="1">
      <c r="A51" s="355"/>
      <c r="B51" s="356"/>
      <c r="C51" s="356"/>
      <c r="D51" s="356"/>
      <c r="E51" s="356"/>
      <c r="F51" s="356"/>
      <c r="G51" s="356"/>
      <c r="H51" s="356"/>
      <c r="I51" s="356"/>
      <c r="J51" s="356"/>
      <c r="K51" s="357"/>
    </row>
    <row r="52" spans="1:11" ht="21" customHeight="1">
      <c r="A52" s="152" t="s">
        <v>130</v>
      </c>
      <c r="B52" s="349" t="s">
        <v>131</v>
      </c>
      <c r="C52" s="349"/>
      <c r="D52" s="153" t="s">
        <v>132</v>
      </c>
      <c r="E52" s="153"/>
      <c r="F52" s="153" t="s">
        <v>134</v>
      </c>
      <c r="G52" s="154"/>
      <c r="H52" s="350" t="s">
        <v>135</v>
      </c>
      <c r="I52" s="350"/>
      <c r="J52" s="349" t="s">
        <v>136</v>
      </c>
      <c r="K52" s="351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3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9" name="Check Box 46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0" name="Check Box 47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O23"/>
  <sheetViews>
    <sheetView workbookViewId="0">
      <selection activeCell="B2" sqref="B2:D2"/>
    </sheetView>
  </sheetViews>
  <sheetFormatPr defaultColWidth="9" defaultRowHeight="14.25"/>
  <cols>
    <col min="1" max="1" width="13.625" style="51" customWidth="1"/>
    <col min="2" max="2" width="8.5" style="51" customWidth="1"/>
    <col min="3" max="3" width="8.5" style="52" customWidth="1"/>
    <col min="4" max="7" width="8.5" style="51" customWidth="1"/>
    <col min="8" max="8" width="5.5" style="51" customWidth="1"/>
    <col min="9" max="14" width="8.875" style="51" customWidth="1"/>
    <col min="15" max="15" width="8.875" style="131" customWidth="1"/>
    <col min="16" max="246" width="9" style="51"/>
    <col min="247" max="16384" width="9" style="2"/>
  </cols>
  <sheetData>
    <row r="1" spans="1:249" s="51" customFormat="1" ht="29.1" customHeight="1">
      <c r="A1" s="293" t="s">
        <v>140</v>
      </c>
      <c r="B1" s="295"/>
      <c r="C1" s="294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13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</row>
    <row r="2" spans="1:249" s="51" customFormat="1" ht="20.100000000000001" customHeight="1">
      <c r="A2" s="55" t="s">
        <v>61</v>
      </c>
      <c r="B2" s="296" t="s">
        <v>62</v>
      </c>
      <c r="C2" s="297"/>
      <c r="D2" s="298"/>
      <c r="E2" s="56" t="s">
        <v>67</v>
      </c>
      <c r="F2" s="299" t="s">
        <v>68</v>
      </c>
      <c r="G2" s="299"/>
      <c r="H2" s="299"/>
      <c r="I2" s="311"/>
      <c r="J2" s="79" t="s">
        <v>57</v>
      </c>
      <c r="K2" s="300" t="s">
        <v>56</v>
      </c>
      <c r="L2" s="300"/>
      <c r="M2" s="300"/>
      <c r="N2" s="300"/>
      <c r="O2" s="30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</row>
    <row r="3" spans="1:249" s="51" customFormat="1">
      <c r="A3" s="309" t="s">
        <v>141</v>
      </c>
      <c r="B3" s="302" t="s">
        <v>142</v>
      </c>
      <c r="C3" s="303"/>
      <c r="D3" s="302"/>
      <c r="E3" s="302"/>
      <c r="F3" s="302"/>
      <c r="G3" s="302"/>
      <c r="H3" s="302"/>
      <c r="I3" s="312"/>
      <c r="J3" s="302"/>
      <c r="K3" s="302"/>
      <c r="L3" s="302"/>
      <c r="M3" s="302"/>
      <c r="N3" s="302"/>
      <c r="O3" s="304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</row>
    <row r="4" spans="1:249" s="51" customFormat="1" ht="16.5">
      <c r="A4" s="309"/>
      <c r="B4" s="57" t="s">
        <v>143</v>
      </c>
      <c r="C4" s="57" t="s">
        <v>144</v>
      </c>
      <c r="D4" s="57" t="s">
        <v>145</v>
      </c>
      <c r="E4" s="57" t="s">
        <v>146</v>
      </c>
      <c r="F4" s="57" t="s">
        <v>147</v>
      </c>
      <c r="G4" s="57" t="s">
        <v>148</v>
      </c>
      <c r="H4" s="310" t="s">
        <v>149</v>
      </c>
      <c r="I4" s="312"/>
      <c r="J4" s="82"/>
      <c r="K4" s="83"/>
      <c r="L4" s="83"/>
      <c r="M4" s="83"/>
      <c r="N4" s="84"/>
      <c r="O4" s="84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</row>
    <row r="5" spans="1:249" s="51" customFormat="1" ht="20.100000000000001" customHeight="1">
      <c r="A5" s="309"/>
      <c r="B5" s="58"/>
      <c r="C5" s="58"/>
      <c r="D5" s="59"/>
      <c r="E5" s="59"/>
      <c r="F5" s="59"/>
      <c r="G5" s="59"/>
      <c r="H5" s="310"/>
      <c r="I5" s="313"/>
      <c r="J5" s="86"/>
      <c r="K5" s="87"/>
      <c r="L5" s="87"/>
      <c r="M5" s="87"/>
      <c r="N5" s="88"/>
      <c r="O5" s="87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</row>
    <row r="6" spans="1:249" s="51" customFormat="1" ht="20.100000000000001" customHeight="1">
      <c r="A6" s="60" t="s">
        <v>152</v>
      </c>
      <c r="B6" s="61">
        <f t="shared" ref="B6:B9" si="0">C6-5</f>
        <v>69</v>
      </c>
      <c r="C6" s="62">
        <v>74</v>
      </c>
      <c r="D6" s="61">
        <f t="shared" ref="D6:G6" si="1">C6+6</f>
        <v>80</v>
      </c>
      <c r="E6" s="61">
        <f t="shared" si="1"/>
        <v>86</v>
      </c>
      <c r="F6" s="61">
        <f t="shared" si="1"/>
        <v>92</v>
      </c>
      <c r="G6" s="61">
        <f t="shared" si="1"/>
        <v>98</v>
      </c>
      <c r="H6" s="63" t="s">
        <v>153</v>
      </c>
      <c r="I6" s="313"/>
      <c r="J6" s="86"/>
      <c r="K6" s="86"/>
      <c r="L6" s="86"/>
      <c r="M6" s="86"/>
      <c r="N6" s="86"/>
      <c r="O6" s="86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</row>
    <row r="7" spans="1:249" s="51" customFormat="1" ht="20.100000000000001" customHeight="1">
      <c r="A7" s="64" t="s">
        <v>155</v>
      </c>
      <c r="B7" s="61">
        <f>C7-3</f>
        <v>51</v>
      </c>
      <c r="C7" s="61">
        <v>54</v>
      </c>
      <c r="D7" s="61">
        <f>C7+3</f>
        <v>57</v>
      </c>
      <c r="E7" s="61">
        <f>D7+3</f>
        <v>60</v>
      </c>
      <c r="F7" s="61">
        <f>E7+4</f>
        <v>64</v>
      </c>
      <c r="G7" s="61">
        <f t="shared" ref="G7:G9" si="2">F7+4</f>
        <v>68</v>
      </c>
      <c r="H7" s="63" t="s">
        <v>153</v>
      </c>
      <c r="I7" s="313"/>
      <c r="J7" s="86"/>
      <c r="K7" s="86"/>
      <c r="L7" s="86"/>
      <c r="M7" s="86"/>
      <c r="N7" s="86"/>
      <c r="O7" s="86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</row>
    <row r="8" spans="1:249" s="51" customFormat="1" ht="20.100000000000001" customHeight="1">
      <c r="A8" s="64" t="s">
        <v>157</v>
      </c>
      <c r="B8" s="61">
        <f t="shared" si="0"/>
        <v>71</v>
      </c>
      <c r="C8" s="61">
        <v>76</v>
      </c>
      <c r="D8" s="61">
        <f t="shared" ref="D8:F9" si="3">C8+6</f>
        <v>82</v>
      </c>
      <c r="E8" s="61">
        <f t="shared" si="3"/>
        <v>88</v>
      </c>
      <c r="F8" s="61">
        <f t="shared" si="3"/>
        <v>94</v>
      </c>
      <c r="G8" s="61">
        <f t="shared" si="2"/>
        <v>98</v>
      </c>
      <c r="H8" s="63" t="s">
        <v>153</v>
      </c>
      <c r="I8" s="313"/>
      <c r="J8" s="86"/>
      <c r="K8" s="86"/>
      <c r="L8" s="86"/>
      <c r="M8" s="86"/>
      <c r="N8" s="86"/>
      <c r="O8" s="86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</row>
    <row r="9" spans="1:249" s="51" customFormat="1" ht="20.100000000000001" customHeight="1">
      <c r="A9" s="60" t="s">
        <v>158</v>
      </c>
      <c r="B9" s="61">
        <f t="shared" si="0"/>
        <v>77</v>
      </c>
      <c r="C9" s="61">
        <v>82</v>
      </c>
      <c r="D9" s="61">
        <f t="shared" si="3"/>
        <v>88</v>
      </c>
      <c r="E9" s="61">
        <f t="shared" si="3"/>
        <v>94</v>
      </c>
      <c r="F9" s="61">
        <f t="shared" si="3"/>
        <v>100</v>
      </c>
      <c r="G9" s="61">
        <f t="shared" si="2"/>
        <v>104</v>
      </c>
      <c r="H9" s="63" t="s">
        <v>159</v>
      </c>
      <c r="I9" s="313"/>
      <c r="J9" s="86"/>
      <c r="K9" s="86"/>
      <c r="L9" s="86"/>
      <c r="M9" s="86"/>
      <c r="N9" s="86"/>
      <c r="O9" s="86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</row>
    <row r="10" spans="1:249" s="51" customFormat="1" ht="20.100000000000001" customHeight="1">
      <c r="A10" s="60" t="s">
        <v>160</v>
      </c>
      <c r="B10" s="61">
        <f>C10-3.2</f>
        <v>45.8</v>
      </c>
      <c r="C10" s="61">
        <v>49</v>
      </c>
      <c r="D10" s="61">
        <f>C10+3.8</f>
        <v>52.8</v>
      </c>
      <c r="E10" s="61">
        <f>D10+3.8</f>
        <v>56.6</v>
      </c>
      <c r="F10" s="61">
        <f>E10+3.8</f>
        <v>60.4</v>
      </c>
      <c r="G10" s="61">
        <f>F10+2.6</f>
        <v>63</v>
      </c>
      <c r="H10" s="63" t="s">
        <v>159</v>
      </c>
      <c r="I10" s="313"/>
      <c r="J10" s="86"/>
      <c r="K10" s="86"/>
      <c r="L10" s="86"/>
      <c r="M10" s="86"/>
      <c r="N10" s="86"/>
      <c r="O10" s="86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</row>
    <row r="11" spans="1:249" s="51" customFormat="1" ht="20.100000000000001" customHeight="1">
      <c r="A11" s="60" t="s">
        <v>162</v>
      </c>
      <c r="B11" s="61">
        <f>C11-1</f>
        <v>17.5</v>
      </c>
      <c r="C11" s="61">
        <v>18.5</v>
      </c>
      <c r="D11" s="61">
        <f>C11+1.2</f>
        <v>19.7</v>
      </c>
      <c r="E11" s="61">
        <f>D11+1.2</f>
        <v>20.9</v>
      </c>
      <c r="F11" s="61">
        <f>E11+1.2</f>
        <v>22.1</v>
      </c>
      <c r="G11" s="61">
        <f>F11+0.7</f>
        <v>22.8</v>
      </c>
      <c r="H11" s="63" t="s">
        <v>163</v>
      </c>
      <c r="I11" s="313"/>
      <c r="J11" s="86"/>
      <c r="K11" s="86"/>
      <c r="L11" s="86"/>
      <c r="M11" s="86"/>
      <c r="N11" s="86"/>
      <c r="O11" s="86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</row>
    <row r="12" spans="1:249" s="51" customFormat="1" ht="20.100000000000001" customHeight="1">
      <c r="A12" s="60" t="s">
        <v>164</v>
      </c>
      <c r="B12" s="61">
        <f>C12-0.5</f>
        <v>16</v>
      </c>
      <c r="C12" s="61">
        <v>16.5</v>
      </c>
      <c r="D12" s="61">
        <f t="shared" ref="D12:G12" si="4">C12+0.5</f>
        <v>17</v>
      </c>
      <c r="E12" s="61">
        <f t="shared" si="4"/>
        <v>17.5</v>
      </c>
      <c r="F12" s="61">
        <f t="shared" si="4"/>
        <v>18</v>
      </c>
      <c r="G12" s="61">
        <f t="shared" si="4"/>
        <v>18.5</v>
      </c>
      <c r="H12" s="63" t="s">
        <v>159</v>
      </c>
      <c r="I12" s="313"/>
      <c r="J12" s="86"/>
      <c r="K12" s="86"/>
      <c r="L12" s="86"/>
      <c r="M12" s="86"/>
      <c r="N12" s="86"/>
      <c r="O12" s="86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</row>
    <row r="13" spans="1:249" s="51" customFormat="1" ht="20.100000000000001" customHeight="1">
      <c r="A13" s="60" t="s">
        <v>165</v>
      </c>
      <c r="B13" s="61">
        <f>C13-0.5</f>
        <v>11</v>
      </c>
      <c r="C13" s="61">
        <v>11.5</v>
      </c>
      <c r="D13" s="61">
        <f t="shared" ref="D13:G13" si="5">C13+0.5</f>
        <v>12</v>
      </c>
      <c r="E13" s="61">
        <f t="shared" si="5"/>
        <v>12.5</v>
      </c>
      <c r="F13" s="61">
        <f t="shared" si="5"/>
        <v>13</v>
      </c>
      <c r="G13" s="61">
        <f t="shared" si="5"/>
        <v>13.5</v>
      </c>
      <c r="H13" s="63">
        <v>0</v>
      </c>
      <c r="I13" s="313"/>
      <c r="J13" s="86"/>
      <c r="K13" s="86"/>
      <c r="L13" s="86"/>
      <c r="M13" s="86"/>
      <c r="N13" s="86"/>
      <c r="O13" s="86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</row>
    <row r="14" spans="1:249" s="51" customFormat="1" ht="20.100000000000001" customHeight="1">
      <c r="A14" s="60" t="s">
        <v>166</v>
      </c>
      <c r="B14" s="61">
        <f>C14-1.5</f>
        <v>23.5</v>
      </c>
      <c r="C14" s="62">
        <v>25</v>
      </c>
      <c r="D14" s="61">
        <f>C14+1.7</f>
        <v>26.7</v>
      </c>
      <c r="E14" s="61">
        <f>D14+1.7</f>
        <v>28.4</v>
      </c>
      <c r="F14" s="61">
        <f>E14+1.7</f>
        <v>30.1</v>
      </c>
      <c r="G14" s="61">
        <f>F14+1.6</f>
        <v>31.7</v>
      </c>
      <c r="H14" s="65"/>
      <c r="I14" s="313"/>
      <c r="J14" s="86"/>
      <c r="K14" s="86"/>
      <c r="L14" s="86"/>
      <c r="M14" s="86"/>
      <c r="N14" s="86"/>
      <c r="O14" s="86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</row>
    <row r="15" spans="1:249" s="51" customFormat="1" ht="20.100000000000001" customHeight="1">
      <c r="A15" s="60" t="s">
        <v>168</v>
      </c>
      <c r="B15" s="61">
        <f>C15-1.8</f>
        <v>31.2</v>
      </c>
      <c r="C15" s="61">
        <v>33</v>
      </c>
      <c r="D15" s="61">
        <f>C15+2.25</f>
        <v>35.25</v>
      </c>
      <c r="E15" s="61">
        <f>D15+2.25</f>
        <v>37.5</v>
      </c>
      <c r="F15" s="61">
        <f>E15+2.25</f>
        <v>39.75</v>
      </c>
      <c r="G15" s="61">
        <f>F15+2</f>
        <v>41.75</v>
      </c>
      <c r="H15" s="65"/>
      <c r="I15" s="313"/>
      <c r="J15" s="86"/>
      <c r="K15" s="86"/>
      <c r="L15" s="86"/>
      <c r="M15" s="86"/>
      <c r="N15" s="86"/>
      <c r="O15" s="86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</row>
    <row r="16" spans="1:249" s="51" customFormat="1" ht="20.100000000000001" customHeight="1">
      <c r="A16" s="60" t="s">
        <v>169</v>
      </c>
      <c r="B16" s="305">
        <v>12</v>
      </c>
      <c r="C16" s="305"/>
      <c r="D16" s="306">
        <f>B16+1</f>
        <v>13</v>
      </c>
      <c r="E16" s="307"/>
      <c r="F16" s="308">
        <f>D16+1</f>
        <v>14</v>
      </c>
      <c r="G16" s="307"/>
      <c r="H16" s="65"/>
      <c r="I16" s="313"/>
      <c r="J16" s="86"/>
      <c r="K16" s="86"/>
      <c r="L16" s="86"/>
      <c r="M16" s="86"/>
      <c r="N16" s="86"/>
      <c r="O16" s="86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</row>
    <row r="17" spans="1:249" s="51" customFormat="1" ht="20.100000000000001" customHeight="1">
      <c r="A17" s="66" t="s">
        <v>170</v>
      </c>
      <c r="B17" s="61">
        <v>3</v>
      </c>
      <c r="C17" s="61">
        <v>3</v>
      </c>
      <c r="D17" s="61">
        <v>3</v>
      </c>
      <c r="E17" s="61">
        <v>3</v>
      </c>
      <c r="F17" s="61">
        <v>3</v>
      </c>
      <c r="G17" s="61">
        <v>3</v>
      </c>
      <c r="H17" s="67"/>
      <c r="I17" s="313"/>
      <c r="J17" s="86"/>
      <c r="K17" s="86"/>
      <c r="L17" s="86"/>
      <c r="M17" s="86"/>
      <c r="N17" s="86"/>
      <c r="O17" s="86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</row>
    <row r="18" spans="1:249" s="51" customFormat="1" ht="20.100000000000001" customHeight="1">
      <c r="A18" s="68"/>
      <c r="B18" s="69"/>
      <c r="C18" s="69"/>
      <c r="D18" s="69"/>
      <c r="E18" s="69"/>
      <c r="F18" s="69"/>
      <c r="G18" s="69"/>
      <c r="H18" s="67"/>
      <c r="I18" s="313"/>
      <c r="J18" s="86"/>
      <c r="K18" s="86"/>
      <c r="L18" s="86"/>
      <c r="M18" s="86"/>
      <c r="N18" s="86"/>
      <c r="O18" s="86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</row>
    <row r="19" spans="1:249" s="51" customFormat="1" ht="20.100000000000001" customHeight="1">
      <c r="A19" s="60"/>
      <c r="B19" s="61"/>
      <c r="C19" s="61"/>
      <c r="D19" s="61"/>
      <c r="E19" s="61"/>
      <c r="F19" s="61"/>
      <c r="G19" s="61"/>
      <c r="H19" s="67"/>
      <c r="I19" s="313"/>
      <c r="J19" s="86"/>
      <c r="K19" s="86"/>
      <c r="L19" s="86"/>
      <c r="M19" s="86"/>
      <c r="N19" s="86"/>
      <c r="O19" s="86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</row>
    <row r="20" spans="1:249" s="51" customFormat="1" ht="20.100000000000001" customHeight="1">
      <c r="A20" s="60"/>
      <c r="B20" s="61"/>
      <c r="C20" s="61"/>
      <c r="D20" s="61"/>
      <c r="E20" s="61"/>
      <c r="F20" s="61"/>
      <c r="G20" s="61"/>
      <c r="H20" s="70"/>
      <c r="I20" s="313"/>
      <c r="J20" s="86"/>
      <c r="K20" s="86"/>
      <c r="L20" s="86"/>
      <c r="M20" s="86"/>
      <c r="N20" s="86"/>
      <c r="O20" s="86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</row>
    <row r="21" spans="1:249" s="51" customFormat="1" ht="16.5">
      <c r="A21" s="71"/>
      <c r="B21" s="72"/>
      <c r="C21" s="72"/>
      <c r="D21" s="72"/>
      <c r="E21" s="73"/>
      <c r="F21" s="72"/>
      <c r="G21" s="72"/>
      <c r="H21" s="72"/>
      <c r="I21" s="314"/>
      <c r="J21" s="91"/>
      <c r="K21" s="91"/>
      <c r="L21" s="92"/>
      <c r="M21" s="91"/>
      <c r="N21" s="91"/>
      <c r="O21" s="9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</row>
    <row r="22" spans="1:249" s="51" customFormat="1">
      <c r="A22" s="76" t="s">
        <v>171</v>
      </c>
      <c r="B22" s="76"/>
      <c r="C22" s="77"/>
      <c r="O22" s="13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</row>
    <row r="23" spans="1:249" s="51" customFormat="1">
      <c r="C23" s="52"/>
      <c r="I23" s="94" t="s">
        <v>172</v>
      </c>
      <c r="J23" s="95"/>
      <c r="K23" s="133"/>
      <c r="M23" s="94" t="s">
        <v>173</v>
      </c>
      <c r="N23" s="94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</row>
  </sheetData>
  <mergeCells count="12">
    <mergeCell ref="B16:C16"/>
    <mergeCell ref="D16:E16"/>
    <mergeCell ref="F16:G16"/>
    <mergeCell ref="A3:A5"/>
    <mergeCell ref="H4:H5"/>
    <mergeCell ref="A1:N1"/>
    <mergeCell ref="B2:D2"/>
    <mergeCell ref="F2:H2"/>
    <mergeCell ref="K2:O2"/>
    <mergeCell ref="B3:H3"/>
    <mergeCell ref="J3:O3"/>
    <mergeCell ref="I2:I21"/>
  </mergeCells>
  <phoneticPr fontId="63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A28" sqref="A28:J30"/>
    </sheetView>
  </sheetViews>
  <sheetFormatPr defaultColWidth="10.125" defaultRowHeight="14.25"/>
  <cols>
    <col min="1" max="1" width="9.625" style="96" customWidth="1"/>
    <col min="2" max="2" width="11.125" style="96" customWidth="1"/>
    <col min="3" max="3" width="9.125" style="96" customWidth="1"/>
    <col min="4" max="4" width="9.5" style="96" customWidth="1"/>
    <col min="5" max="5" width="11.375" style="96" customWidth="1"/>
    <col min="6" max="6" width="10.375" style="96" customWidth="1"/>
    <col min="7" max="7" width="9.5" style="96" customWidth="1"/>
    <col min="8" max="8" width="9.125" style="96" customWidth="1"/>
    <col min="9" max="9" width="8.125" style="96" customWidth="1"/>
    <col min="10" max="10" width="10.5" style="96" customWidth="1"/>
    <col min="11" max="11" width="12.125" style="96" customWidth="1"/>
    <col min="12" max="16384" width="10.125" style="96"/>
  </cols>
  <sheetData>
    <row r="1" spans="1:13" ht="22.5">
      <c r="A1" s="315" t="s">
        <v>186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3" ht="18" customHeight="1">
      <c r="A2" s="97" t="s">
        <v>53</v>
      </c>
      <c r="B2" s="358" t="s">
        <v>54</v>
      </c>
      <c r="C2" s="358"/>
      <c r="D2" s="99" t="s">
        <v>61</v>
      </c>
      <c r="E2" s="208" t="s">
        <v>62</v>
      </c>
      <c r="F2" s="100" t="s">
        <v>187</v>
      </c>
      <c r="G2" s="235" t="s">
        <v>68</v>
      </c>
      <c r="H2" s="230"/>
      <c r="I2" s="118" t="s">
        <v>57</v>
      </c>
      <c r="J2" s="359" t="s">
        <v>56</v>
      </c>
      <c r="K2" s="360"/>
    </row>
    <row r="3" spans="1:13" ht="18" customHeight="1">
      <c r="A3" s="103" t="s">
        <v>75</v>
      </c>
      <c r="B3" s="235">
        <v>3000</v>
      </c>
      <c r="C3" s="235"/>
      <c r="D3" s="104" t="s">
        <v>188</v>
      </c>
      <c r="E3" s="361">
        <v>45255</v>
      </c>
      <c r="F3" s="362"/>
      <c r="G3" s="362"/>
      <c r="H3" s="337" t="s">
        <v>189</v>
      </c>
      <c r="I3" s="337"/>
      <c r="J3" s="337"/>
      <c r="K3" s="338"/>
    </row>
    <row r="4" spans="1:13" ht="18" customHeight="1">
      <c r="A4" s="105" t="s">
        <v>71</v>
      </c>
      <c r="B4" s="101">
        <v>3</v>
      </c>
      <c r="C4" s="101">
        <v>6</v>
      </c>
      <c r="D4" s="106" t="s">
        <v>190</v>
      </c>
      <c r="E4" s="362" t="s">
        <v>191</v>
      </c>
      <c r="F4" s="362"/>
      <c r="G4" s="362"/>
      <c r="H4" s="271" t="s">
        <v>192</v>
      </c>
      <c r="I4" s="271"/>
      <c r="J4" s="115" t="s">
        <v>65</v>
      </c>
      <c r="K4" s="121" t="s">
        <v>66</v>
      </c>
    </row>
    <row r="5" spans="1:13" ht="18" customHeight="1">
      <c r="A5" s="105" t="s">
        <v>193</v>
      </c>
      <c r="B5" s="235">
        <v>1</v>
      </c>
      <c r="C5" s="235"/>
      <c r="D5" s="104" t="s">
        <v>194</v>
      </c>
      <c r="E5" s="104"/>
      <c r="G5" s="104"/>
      <c r="H5" s="271" t="s">
        <v>195</v>
      </c>
      <c r="I5" s="271"/>
      <c r="J5" s="115" t="s">
        <v>65</v>
      </c>
      <c r="K5" s="121" t="s">
        <v>66</v>
      </c>
    </row>
    <row r="6" spans="1:13" ht="18" customHeight="1">
      <c r="A6" s="107" t="s">
        <v>196</v>
      </c>
      <c r="B6" s="331">
        <v>125</v>
      </c>
      <c r="C6" s="331"/>
      <c r="D6" s="109" t="s">
        <v>197</v>
      </c>
      <c r="E6" s="110"/>
      <c r="F6" s="110"/>
      <c r="G6" s="109"/>
      <c r="H6" s="363" t="s">
        <v>198</v>
      </c>
      <c r="I6" s="363"/>
      <c r="J6" s="110" t="s">
        <v>65</v>
      </c>
      <c r="K6" s="122" t="s">
        <v>66</v>
      </c>
      <c r="M6" s="123"/>
    </row>
    <row r="7" spans="1:13" ht="18" customHeight="1">
      <c r="A7" s="111"/>
      <c r="B7" s="112"/>
      <c r="C7" s="112"/>
      <c r="D7" s="111"/>
      <c r="E7" s="112"/>
      <c r="F7" s="113"/>
      <c r="G7" s="111"/>
      <c r="H7" s="113"/>
      <c r="I7" s="112"/>
      <c r="J7" s="112"/>
      <c r="K7" s="112"/>
    </row>
    <row r="8" spans="1:13" ht="18" customHeight="1">
      <c r="A8" s="114" t="s">
        <v>199</v>
      </c>
      <c r="B8" s="100" t="s">
        <v>200</v>
      </c>
      <c r="C8" s="100" t="s">
        <v>201</v>
      </c>
      <c r="D8" s="100" t="s">
        <v>202</v>
      </c>
      <c r="E8" s="100" t="s">
        <v>203</v>
      </c>
      <c r="F8" s="100" t="s">
        <v>204</v>
      </c>
      <c r="G8" s="364" t="s">
        <v>205</v>
      </c>
      <c r="H8" s="365"/>
      <c r="I8" s="365"/>
      <c r="J8" s="365"/>
      <c r="K8" s="366"/>
    </row>
    <row r="9" spans="1:13" ht="18" customHeight="1">
      <c r="A9" s="270" t="s">
        <v>206</v>
      </c>
      <c r="B9" s="271"/>
      <c r="C9" s="115" t="s">
        <v>65</v>
      </c>
      <c r="D9" s="115" t="s">
        <v>66</v>
      </c>
      <c r="E9" s="104" t="s">
        <v>207</v>
      </c>
      <c r="F9" s="116" t="s">
        <v>208</v>
      </c>
      <c r="G9" s="367"/>
      <c r="H9" s="368"/>
      <c r="I9" s="368"/>
      <c r="J9" s="368"/>
      <c r="K9" s="369"/>
    </row>
    <row r="10" spans="1:13" ht="18" customHeight="1">
      <c r="A10" s="270" t="s">
        <v>209</v>
      </c>
      <c r="B10" s="271"/>
      <c r="C10" s="115" t="s">
        <v>65</v>
      </c>
      <c r="D10" s="115" t="s">
        <v>66</v>
      </c>
      <c r="E10" s="104" t="s">
        <v>210</v>
      </c>
      <c r="F10" s="116" t="s">
        <v>211</v>
      </c>
      <c r="G10" s="367" t="s">
        <v>212</v>
      </c>
      <c r="H10" s="368"/>
      <c r="I10" s="368"/>
      <c r="J10" s="368"/>
      <c r="K10" s="369"/>
    </row>
    <row r="11" spans="1:13" ht="18" customHeight="1">
      <c r="A11" s="346" t="s">
        <v>177</v>
      </c>
      <c r="B11" s="347"/>
      <c r="C11" s="347"/>
      <c r="D11" s="347"/>
      <c r="E11" s="347"/>
      <c r="F11" s="347"/>
      <c r="G11" s="347"/>
      <c r="H11" s="347"/>
      <c r="I11" s="347"/>
      <c r="J11" s="347"/>
      <c r="K11" s="348"/>
    </row>
    <row r="12" spans="1:13" ht="18" customHeight="1">
      <c r="A12" s="103" t="s">
        <v>89</v>
      </c>
      <c r="B12" s="115" t="s">
        <v>85</v>
      </c>
      <c r="C12" s="115" t="s">
        <v>86</v>
      </c>
      <c r="D12" s="116"/>
      <c r="E12" s="104" t="s">
        <v>87</v>
      </c>
      <c r="F12" s="115" t="s">
        <v>85</v>
      </c>
      <c r="G12" s="115" t="s">
        <v>86</v>
      </c>
      <c r="H12" s="115"/>
      <c r="I12" s="104" t="s">
        <v>213</v>
      </c>
      <c r="J12" s="115" t="s">
        <v>85</v>
      </c>
      <c r="K12" s="121" t="s">
        <v>86</v>
      </c>
    </row>
    <row r="13" spans="1:13" ht="18" customHeight="1">
      <c r="A13" s="103" t="s">
        <v>92</v>
      </c>
      <c r="B13" s="115" t="s">
        <v>85</v>
      </c>
      <c r="C13" s="115" t="s">
        <v>86</v>
      </c>
      <c r="D13" s="116"/>
      <c r="E13" s="104" t="s">
        <v>97</v>
      </c>
      <c r="F13" s="115" t="s">
        <v>85</v>
      </c>
      <c r="G13" s="115" t="s">
        <v>86</v>
      </c>
      <c r="H13" s="115"/>
      <c r="I13" s="104" t="s">
        <v>214</v>
      </c>
      <c r="J13" s="115" t="s">
        <v>85</v>
      </c>
      <c r="K13" s="121" t="s">
        <v>86</v>
      </c>
    </row>
    <row r="14" spans="1:13" ht="18" customHeight="1">
      <c r="A14" s="107" t="s">
        <v>215</v>
      </c>
      <c r="B14" s="110" t="s">
        <v>85</v>
      </c>
      <c r="C14" s="110" t="s">
        <v>86</v>
      </c>
      <c r="D14" s="117"/>
      <c r="E14" s="109" t="s">
        <v>216</v>
      </c>
      <c r="F14" s="110" t="s">
        <v>85</v>
      </c>
      <c r="G14" s="110" t="s">
        <v>86</v>
      </c>
      <c r="H14" s="110"/>
      <c r="I14" s="109" t="s">
        <v>217</v>
      </c>
      <c r="J14" s="110" t="s">
        <v>85</v>
      </c>
      <c r="K14" s="122" t="s">
        <v>86</v>
      </c>
    </row>
    <row r="15" spans="1:13" ht="18" customHeight="1">
      <c r="A15" s="111"/>
      <c r="B15" s="113"/>
      <c r="C15" s="113"/>
      <c r="D15" s="112"/>
      <c r="E15" s="111"/>
      <c r="F15" s="113"/>
      <c r="G15" s="113"/>
      <c r="H15" s="113"/>
      <c r="I15" s="111"/>
      <c r="J15" s="113"/>
      <c r="K15" s="113"/>
    </row>
    <row r="16" spans="1:13" ht="18" customHeight="1">
      <c r="A16" s="336" t="s">
        <v>218</v>
      </c>
      <c r="B16" s="321"/>
      <c r="C16" s="321"/>
      <c r="D16" s="321"/>
      <c r="E16" s="321"/>
      <c r="F16" s="321"/>
      <c r="G16" s="321"/>
      <c r="H16" s="321"/>
      <c r="I16" s="321"/>
      <c r="J16" s="321"/>
      <c r="K16" s="322"/>
    </row>
    <row r="17" spans="1:11" ht="18" customHeight="1">
      <c r="A17" s="270" t="s">
        <v>219</v>
      </c>
      <c r="B17" s="271"/>
      <c r="C17" s="271"/>
      <c r="D17" s="271"/>
      <c r="E17" s="271"/>
      <c r="F17" s="271"/>
      <c r="G17" s="271"/>
      <c r="H17" s="271"/>
      <c r="I17" s="271"/>
      <c r="J17" s="271"/>
      <c r="K17" s="342"/>
    </row>
    <row r="18" spans="1:11" ht="18" customHeight="1">
      <c r="A18" s="270" t="s">
        <v>220</v>
      </c>
      <c r="B18" s="271"/>
      <c r="C18" s="271"/>
      <c r="D18" s="271"/>
      <c r="E18" s="271"/>
      <c r="F18" s="271"/>
      <c r="G18" s="271"/>
      <c r="H18" s="271"/>
      <c r="I18" s="271"/>
      <c r="J18" s="271"/>
      <c r="K18" s="342"/>
    </row>
    <row r="19" spans="1:11" ht="21.95" customHeight="1">
      <c r="A19" s="370"/>
      <c r="B19" s="371"/>
      <c r="C19" s="371"/>
      <c r="D19" s="371"/>
      <c r="E19" s="371"/>
      <c r="F19" s="371"/>
      <c r="G19" s="371"/>
      <c r="H19" s="371"/>
      <c r="I19" s="371"/>
      <c r="J19" s="371"/>
      <c r="K19" s="372"/>
    </row>
    <row r="20" spans="1:11" ht="21.95" customHeight="1">
      <c r="A20" s="323"/>
      <c r="B20" s="324"/>
      <c r="C20" s="324"/>
      <c r="D20" s="324"/>
      <c r="E20" s="324"/>
      <c r="F20" s="324"/>
      <c r="G20" s="324"/>
      <c r="H20" s="324"/>
      <c r="I20" s="324"/>
      <c r="J20" s="324"/>
      <c r="K20" s="373"/>
    </row>
    <row r="21" spans="1:11" ht="21.95" customHeight="1">
      <c r="A21" s="323"/>
      <c r="B21" s="324"/>
      <c r="C21" s="324"/>
      <c r="D21" s="324"/>
      <c r="E21" s="324"/>
      <c r="F21" s="324"/>
      <c r="G21" s="324"/>
      <c r="H21" s="324"/>
      <c r="I21" s="324"/>
      <c r="J21" s="324"/>
      <c r="K21" s="373"/>
    </row>
    <row r="22" spans="1:11" ht="21.95" customHeight="1">
      <c r="A22" s="323"/>
      <c r="B22" s="324"/>
      <c r="C22" s="324"/>
      <c r="D22" s="324"/>
      <c r="E22" s="324"/>
      <c r="F22" s="324"/>
      <c r="G22" s="324"/>
      <c r="H22" s="324"/>
      <c r="I22" s="324"/>
      <c r="J22" s="324"/>
      <c r="K22" s="373"/>
    </row>
    <row r="23" spans="1:11" ht="21.95" customHeight="1">
      <c r="A23" s="374"/>
      <c r="B23" s="375"/>
      <c r="C23" s="375"/>
      <c r="D23" s="375"/>
      <c r="E23" s="375"/>
      <c r="F23" s="375"/>
      <c r="G23" s="375"/>
      <c r="H23" s="375"/>
      <c r="I23" s="375"/>
      <c r="J23" s="375"/>
      <c r="K23" s="376"/>
    </row>
    <row r="24" spans="1:11" ht="18" customHeight="1">
      <c r="A24" s="270" t="s">
        <v>117</v>
      </c>
      <c r="B24" s="271"/>
      <c r="C24" s="115" t="s">
        <v>65</v>
      </c>
      <c r="D24" s="115" t="s">
        <v>66</v>
      </c>
      <c r="E24" s="337"/>
      <c r="F24" s="337"/>
      <c r="G24" s="337"/>
      <c r="H24" s="337"/>
      <c r="I24" s="337"/>
      <c r="J24" s="337"/>
      <c r="K24" s="338"/>
    </row>
    <row r="25" spans="1:11" ht="18" customHeight="1">
      <c r="A25" s="119" t="s">
        <v>221</v>
      </c>
      <c r="B25" s="377"/>
      <c r="C25" s="377"/>
      <c r="D25" s="377"/>
      <c r="E25" s="377"/>
      <c r="F25" s="377"/>
      <c r="G25" s="377"/>
      <c r="H25" s="377"/>
      <c r="I25" s="377"/>
      <c r="J25" s="377"/>
      <c r="K25" s="378"/>
    </row>
    <row r="26" spans="1:11">
      <c r="A26" s="379"/>
      <c r="B26" s="379"/>
      <c r="C26" s="379"/>
      <c r="D26" s="379"/>
      <c r="E26" s="379"/>
      <c r="F26" s="379"/>
      <c r="G26" s="379"/>
      <c r="H26" s="379"/>
      <c r="I26" s="379"/>
      <c r="J26" s="379"/>
      <c r="K26" s="379"/>
    </row>
    <row r="27" spans="1:11" ht="20.100000000000001" customHeight="1">
      <c r="A27" s="380" t="s">
        <v>222</v>
      </c>
      <c r="B27" s="365"/>
      <c r="C27" s="365"/>
      <c r="D27" s="365"/>
      <c r="E27" s="365"/>
      <c r="F27" s="365"/>
      <c r="G27" s="365"/>
      <c r="H27" s="365"/>
      <c r="I27" s="365"/>
      <c r="J27" s="365"/>
      <c r="K27" s="125" t="s">
        <v>223</v>
      </c>
    </row>
    <row r="28" spans="1:11" ht="23.1" customHeight="1">
      <c r="A28" s="323"/>
      <c r="B28" s="324"/>
      <c r="C28" s="324"/>
      <c r="D28" s="324"/>
      <c r="E28" s="324"/>
      <c r="F28" s="324"/>
      <c r="G28" s="324"/>
      <c r="H28" s="324"/>
      <c r="I28" s="324"/>
      <c r="J28" s="325"/>
      <c r="K28" s="126">
        <v>1</v>
      </c>
    </row>
    <row r="29" spans="1:11" ht="23.1" customHeight="1">
      <c r="A29" s="323"/>
      <c r="B29" s="324"/>
      <c r="C29" s="324"/>
      <c r="D29" s="324"/>
      <c r="E29" s="324"/>
      <c r="F29" s="324"/>
      <c r="G29" s="324"/>
      <c r="H29" s="324"/>
      <c r="I29" s="324"/>
      <c r="J29" s="325"/>
      <c r="K29" s="124">
        <v>1</v>
      </c>
    </row>
    <row r="30" spans="1:11" ht="23.1" customHeight="1">
      <c r="A30" s="323"/>
      <c r="B30" s="324"/>
      <c r="C30" s="324"/>
      <c r="D30" s="324"/>
      <c r="E30" s="324"/>
      <c r="F30" s="324"/>
      <c r="G30" s="324"/>
      <c r="H30" s="324"/>
      <c r="I30" s="324"/>
      <c r="J30" s="325"/>
      <c r="K30" s="124">
        <v>1</v>
      </c>
    </row>
    <row r="31" spans="1:11" ht="23.1" customHeight="1">
      <c r="A31" s="323"/>
      <c r="B31" s="324"/>
      <c r="C31" s="324"/>
      <c r="D31" s="324"/>
      <c r="E31" s="324"/>
      <c r="F31" s="324"/>
      <c r="G31" s="324"/>
      <c r="H31" s="324"/>
      <c r="I31" s="324"/>
      <c r="J31" s="325"/>
      <c r="K31" s="124"/>
    </row>
    <row r="32" spans="1:11" ht="23.1" customHeight="1">
      <c r="A32" s="323"/>
      <c r="B32" s="324"/>
      <c r="C32" s="324"/>
      <c r="D32" s="324"/>
      <c r="E32" s="324"/>
      <c r="F32" s="324"/>
      <c r="G32" s="324"/>
      <c r="H32" s="324"/>
      <c r="I32" s="324"/>
      <c r="J32" s="325"/>
      <c r="K32" s="127"/>
    </row>
    <row r="33" spans="1:11" ht="23.1" customHeight="1">
      <c r="A33" s="323"/>
      <c r="B33" s="324"/>
      <c r="C33" s="324"/>
      <c r="D33" s="324"/>
      <c r="E33" s="324"/>
      <c r="F33" s="324"/>
      <c r="G33" s="324"/>
      <c r="H33" s="324"/>
      <c r="I33" s="324"/>
      <c r="J33" s="325"/>
      <c r="K33" s="128"/>
    </row>
    <row r="34" spans="1:11" ht="23.1" customHeight="1">
      <c r="A34" s="323"/>
      <c r="B34" s="324"/>
      <c r="C34" s="324"/>
      <c r="D34" s="324"/>
      <c r="E34" s="324"/>
      <c r="F34" s="324"/>
      <c r="G34" s="324"/>
      <c r="H34" s="324"/>
      <c r="I34" s="324"/>
      <c r="J34" s="325"/>
      <c r="K34" s="124"/>
    </row>
    <row r="35" spans="1:11" ht="23.1" customHeight="1">
      <c r="A35" s="323"/>
      <c r="B35" s="324"/>
      <c r="C35" s="324"/>
      <c r="D35" s="324"/>
      <c r="E35" s="324"/>
      <c r="F35" s="324"/>
      <c r="G35" s="324"/>
      <c r="H35" s="324"/>
      <c r="I35" s="324"/>
      <c r="J35" s="325"/>
      <c r="K35" s="129"/>
    </row>
    <row r="36" spans="1:11" ht="23.1" customHeight="1">
      <c r="A36" s="381" t="s">
        <v>224</v>
      </c>
      <c r="B36" s="382"/>
      <c r="C36" s="382"/>
      <c r="D36" s="382"/>
      <c r="E36" s="382"/>
      <c r="F36" s="382"/>
      <c r="G36" s="382"/>
      <c r="H36" s="382"/>
      <c r="I36" s="382"/>
      <c r="J36" s="383"/>
      <c r="K36" s="130">
        <f>SUM(K28:K35)</f>
        <v>3</v>
      </c>
    </row>
    <row r="37" spans="1:11" ht="18.75" customHeight="1">
      <c r="A37" s="384" t="s">
        <v>225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6"/>
    </row>
    <row r="38" spans="1:11" ht="18.75" customHeight="1">
      <c r="A38" s="270" t="s">
        <v>226</v>
      </c>
      <c r="B38" s="271"/>
      <c r="C38" s="271"/>
      <c r="D38" s="337" t="s">
        <v>227</v>
      </c>
      <c r="E38" s="337"/>
      <c r="F38" s="327" t="s">
        <v>228</v>
      </c>
      <c r="G38" s="387"/>
      <c r="H38" s="271" t="s">
        <v>229</v>
      </c>
      <c r="I38" s="271"/>
      <c r="J38" s="271" t="s">
        <v>230</v>
      </c>
      <c r="K38" s="342"/>
    </row>
    <row r="39" spans="1:11" ht="18.75" customHeight="1">
      <c r="A39" s="105" t="s">
        <v>118</v>
      </c>
      <c r="B39" s="271" t="s">
        <v>231</v>
      </c>
      <c r="C39" s="271"/>
      <c r="D39" s="271"/>
      <c r="E39" s="271"/>
      <c r="F39" s="271"/>
      <c r="G39" s="271"/>
      <c r="H39" s="271"/>
      <c r="I39" s="271"/>
      <c r="J39" s="271"/>
      <c r="K39" s="342"/>
    </row>
    <row r="40" spans="1:11" ht="24" customHeight="1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342"/>
    </row>
    <row r="41" spans="1:11" ht="24" customHeight="1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342"/>
    </row>
    <row r="42" spans="1:11" ht="32.1" customHeight="1">
      <c r="A42" s="107" t="s">
        <v>130</v>
      </c>
      <c r="B42" s="388" t="s">
        <v>232</v>
      </c>
      <c r="C42" s="388"/>
      <c r="D42" s="109" t="s">
        <v>233</v>
      </c>
      <c r="E42" s="117" t="s">
        <v>133</v>
      </c>
      <c r="F42" s="109" t="s">
        <v>134</v>
      </c>
      <c r="G42" s="120">
        <v>45252</v>
      </c>
      <c r="H42" s="389" t="s">
        <v>135</v>
      </c>
      <c r="I42" s="389"/>
      <c r="J42" s="388" t="s">
        <v>136</v>
      </c>
      <c r="K42" s="390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3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24"/>
  <sheetViews>
    <sheetView workbookViewId="0">
      <selection activeCell="F25" sqref="F25"/>
    </sheetView>
  </sheetViews>
  <sheetFormatPr defaultColWidth="9" defaultRowHeight="14.25"/>
  <cols>
    <col min="1" max="1" width="13.625" style="51" customWidth="1"/>
    <col min="2" max="3" width="9.125" style="51" customWidth="1"/>
    <col min="4" max="4" width="9.125" style="52" customWidth="1"/>
    <col min="5" max="6" width="9.125" style="51" customWidth="1"/>
    <col min="7" max="7" width="8.5" style="51" customWidth="1"/>
    <col min="8" max="8" width="5.375" style="51" customWidth="1"/>
    <col min="9" max="9" width="2.75" style="51" customWidth="1"/>
    <col min="10" max="12" width="10.625" style="51" customWidth="1"/>
    <col min="13" max="15" width="10.625" style="53" customWidth="1"/>
    <col min="16" max="16" width="10.625" style="54" customWidth="1"/>
    <col min="17" max="254" width="9" style="51"/>
    <col min="255" max="16384" width="9" style="2"/>
  </cols>
  <sheetData>
    <row r="1" spans="1:257" s="51" customFormat="1" ht="29.1" customHeight="1">
      <c r="A1" s="293" t="s">
        <v>140</v>
      </c>
      <c r="B1" s="293"/>
      <c r="C1" s="294"/>
      <c r="D1" s="294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78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51" customFormat="1" ht="20.100000000000001" customHeight="1">
      <c r="A2" s="55" t="s">
        <v>61</v>
      </c>
      <c r="B2" s="296" t="s">
        <v>62</v>
      </c>
      <c r="C2" s="297"/>
      <c r="D2" s="298"/>
      <c r="E2" s="56" t="s">
        <v>67</v>
      </c>
      <c r="F2" s="299" t="s">
        <v>68</v>
      </c>
      <c r="G2" s="299"/>
      <c r="H2" s="299"/>
      <c r="I2" s="311"/>
      <c r="J2" s="79" t="s">
        <v>57</v>
      </c>
      <c r="K2" s="300" t="s">
        <v>56</v>
      </c>
      <c r="L2" s="300"/>
      <c r="M2" s="300"/>
      <c r="N2" s="300"/>
      <c r="O2" s="301"/>
      <c r="P2" s="80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51" customFormat="1">
      <c r="A3" s="309" t="s">
        <v>141</v>
      </c>
      <c r="B3" s="302" t="s">
        <v>142</v>
      </c>
      <c r="C3" s="303"/>
      <c r="D3" s="302"/>
      <c r="E3" s="302"/>
      <c r="F3" s="302"/>
      <c r="G3" s="302"/>
      <c r="H3" s="302"/>
      <c r="I3" s="312"/>
      <c r="J3" s="302"/>
      <c r="K3" s="302"/>
      <c r="L3" s="302"/>
      <c r="M3" s="302"/>
      <c r="N3" s="302"/>
      <c r="O3" s="304"/>
      <c r="P3" s="8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51" customFormat="1" ht="16.5">
      <c r="A4" s="309"/>
      <c r="B4" s="57" t="s">
        <v>143</v>
      </c>
      <c r="C4" s="57" t="s">
        <v>144</v>
      </c>
      <c r="D4" s="57" t="s">
        <v>145</v>
      </c>
      <c r="E4" s="57" t="s">
        <v>146</v>
      </c>
      <c r="F4" s="57" t="s">
        <v>147</v>
      </c>
      <c r="G4" s="57" t="s">
        <v>148</v>
      </c>
      <c r="H4" s="310" t="s">
        <v>149</v>
      </c>
      <c r="I4" s="312"/>
      <c r="J4" s="82"/>
      <c r="K4" s="83"/>
      <c r="L4" s="83"/>
      <c r="M4" s="83"/>
      <c r="N4" s="84"/>
      <c r="O4" s="84"/>
      <c r="P4" s="85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51" customFormat="1" ht="17.25">
      <c r="A5" s="309"/>
      <c r="B5" s="58"/>
      <c r="C5" s="58"/>
      <c r="D5" s="59"/>
      <c r="E5" s="59"/>
      <c r="F5" s="59"/>
      <c r="G5" s="59"/>
      <c r="H5" s="310"/>
      <c r="I5" s="313"/>
      <c r="J5" s="86"/>
      <c r="K5" s="87"/>
      <c r="L5" s="87"/>
      <c r="M5" s="87"/>
      <c r="N5" s="88"/>
      <c r="O5" s="87"/>
      <c r="P5" s="89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51" customFormat="1" ht="21" customHeight="1">
      <c r="A6" s="60" t="s">
        <v>152</v>
      </c>
      <c r="B6" s="61">
        <f t="shared" ref="B6:B9" si="0">C6-5</f>
        <v>69</v>
      </c>
      <c r="C6" s="62">
        <v>74</v>
      </c>
      <c r="D6" s="61">
        <f t="shared" ref="D6:G6" si="1">C6+6</f>
        <v>80</v>
      </c>
      <c r="E6" s="61">
        <f t="shared" si="1"/>
        <v>86</v>
      </c>
      <c r="F6" s="61">
        <f t="shared" si="1"/>
        <v>92</v>
      </c>
      <c r="G6" s="61">
        <f t="shared" si="1"/>
        <v>98</v>
      </c>
      <c r="H6" s="63" t="s">
        <v>153</v>
      </c>
      <c r="I6" s="313"/>
      <c r="J6" s="86"/>
      <c r="K6" s="86"/>
      <c r="L6" s="86"/>
      <c r="M6" s="86"/>
      <c r="N6" s="86"/>
      <c r="O6" s="86"/>
      <c r="P6" s="90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51" customFormat="1" ht="21" customHeight="1">
      <c r="A7" s="64" t="s">
        <v>155</v>
      </c>
      <c r="B7" s="61">
        <f>C7-3</f>
        <v>51</v>
      </c>
      <c r="C7" s="61">
        <v>54</v>
      </c>
      <c r="D7" s="61">
        <f>C7+3</f>
        <v>57</v>
      </c>
      <c r="E7" s="61">
        <f>D7+3</f>
        <v>60</v>
      </c>
      <c r="F7" s="61">
        <f>E7+4</f>
        <v>64</v>
      </c>
      <c r="G7" s="61">
        <f t="shared" ref="G7:G9" si="2">F7+4</f>
        <v>68</v>
      </c>
      <c r="H7" s="63" t="s">
        <v>153</v>
      </c>
      <c r="I7" s="313"/>
      <c r="J7" s="86"/>
      <c r="K7" s="86"/>
      <c r="L7" s="86"/>
      <c r="M7" s="86"/>
      <c r="N7" s="86"/>
      <c r="O7" s="86"/>
      <c r="P7" s="90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51" customFormat="1" ht="21" customHeight="1">
      <c r="A8" s="64" t="s">
        <v>157</v>
      </c>
      <c r="B8" s="61">
        <f t="shared" si="0"/>
        <v>71</v>
      </c>
      <c r="C8" s="61">
        <v>76</v>
      </c>
      <c r="D8" s="61">
        <f t="shared" ref="D8:F9" si="3">C8+6</f>
        <v>82</v>
      </c>
      <c r="E8" s="61">
        <f t="shared" si="3"/>
        <v>88</v>
      </c>
      <c r="F8" s="61">
        <f t="shared" si="3"/>
        <v>94</v>
      </c>
      <c r="G8" s="61">
        <f t="shared" si="2"/>
        <v>98</v>
      </c>
      <c r="H8" s="63" t="s">
        <v>153</v>
      </c>
      <c r="I8" s="313"/>
      <c r="J8" s="86"/>
      <c r="K8" s="86"/>
      <c r="L8" s="86"/>
      <c r="M8" s="86"/>
      <c r="N8" s="86"/>
      <c r="O8" s="86"/>
      <c r="P8" s="90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51" customFormat="1" ht="21" customHeight="1">
      <c r="A9" s="60" t="s">
        <v>158</v>
      </c>
      <c r="B9" s="61">
        <f t="shared" si="0"/>
        <v>77</v>
      </c>
      <c r="C9" s="61">
        <v>82</v>
      </c>
      <c r="D9" s="61">
        <f t="shared" si="3"/>
        <v>88</v>
      </c>
      <c r="E9" s="61">
        <f t="shared" si="3"/>
        <v>94</v>
      </c>
      <c r="F9" s="61">
        <f t="shared" si="3"/>
        <v>100</v>
      </c>
      <c r="G9" s="61">
        <f t="shared" si="2"/>
        <v>104</v>
      </c>
      <c r="H9" s="63" t="s">
        <v>159</v>
      </c>
      <c r="I9" s="313"/>
      <c r="J9" s="86"/>
      <c r="K9" s="86"/>
      <c r="L9" s="86"/>
      <c r="M9" s="86"/>
      <c r="N9" s="86"/>
      <c r="O9" s="86"/>
      <c r="P9" s="90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51" customFormat="1" ht="21" customHeight="1">
      <c r="A10" s="60" t="s">
        <v>160</v>
      </c>
      <c r="B10" s="61">
        <f>C10-3.2</f>
        <v>45.8</v>
      </c>
      <c r="C10" s="61">
        <v>49</v>
      </c>
      <c r="D10" s="61">
        <f>C10+3.8</f>
        <v>52.8</v>
      </c>
      <c r="E10" s="61">
        <f>D10+3.8</f>
        <v>56.6</v>
      </c>
      <c r="F10" s="61">
        <f>E10+3.8</f>
        <v>60.4</v>
      </c>
      <c r="G10" s="61">
        <f>F10+2.6</f>
        <v>63</v>
      </c>
      <c r="H10" s="63" t="s">
        <v>159</v>
      </c>
      <c r="I10" s="313"/>
      <c r="J10" s="86"/>
      <c r="K10" s="86"/>
      <c r="L10" s="86"/>
      <c r="M10" s="86"/>
      <c r="N10" s="86"/>
      <c r="O10" s="86"/>
      <c r="P10" s="90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51" customFormat="1" ht="21" customHeight="1">
      <c r="A11" s="60" t="s">
        <v>162</v>
      </c>
      <c r="B11" s="61">
        <f>C11-1</f>
        <v>17.5</v>
      </c>
      <c r="C11" s="61">
        <v>18.5</v>
      </c>
      <c r="D11" s="61">
        <f>C11+1.2</f>
        <v>19.7</v>
      </c>
      <c r="E11" s="61">
        <f>D11+1.2</f>
        <v>20.9</v>
      </c>
      <c r="F11" s="61">
        <f>E11+1.2</f>
        <v>22.1</v>
      </c>
      <c r="G11" s="61">
        <f>F11+0.7</f>
        <v>22.8</v>
      </c>
      <c r="H11" s="63" t="s">
        <v>163</v>
      </c>
      <c r="I11" s="313"/>
      <c r="J11" s="86"/>
      <c r="K11" s="86"/>
      <c r="L11" s="86"/>
      <c r="M11" s="86"/>
      <c r="N11" s="86"/>
      <c r="O11" s="86"/>
      <c r="P11" s="90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51" customFormat="1" ht="21" customHeight="1">
      <c r="A12" s="60" t="s">
        <v>164</v>
      </c>
      <c r="B12" s="61">
        <f>C12-0.5</f>
        <v>16</v>
      </c>
      <c r="C12" s="61">
        <v>16.5</v>
      </c>
      <c r="D12" s="61">
        <f t="shared" ref="D12:G12" si="4">C12+0.5</f>
        <v>17</v>
      </c>
      <c r="E12" s="61">
        <f t="shared" si="4"/>
        <v>17.5</v>
      </c>
      <c r="F12" s="61">
        <f t="shared" si="4"/>
        <v>18</v>
      </c>
      <c r="G12" s="61">
        <f t="shared" si="4"/>
        <v>18.5</v>
      </c>
      <c r="H12" s="63" t="s">
        <v>159</v>
      </c>
      <c r="I12" s="313"/>
      <c r="J12" s="86"/>
      <c r="K12" s="86"/>
      <c r="L12" s="86"/>
      <c r="M12" s="86"/>
      <c r="N12" s="86"/>
      <c r="O12" s="86"/>
      <c r="P12" s="90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51" customFormat="1" ht="21" customHeight="1">
      <c r="A13" s="60" t="s">
        <v>165</v>
      </c>
      <c r="B13" s="61">
        <f>C13-0.5</f>
        <v>11</v>
      </c>
      <c r="C13" s="61">
        <v>11.5</v>
      </c>
      <c r="D13" s="61">
        <f t="shared" ref="D13:G13" si="5">C13+0.5</f>
        <v>12</v>
      </c>
      <c r="E13" s="61">
        <f t="shared" si="5"/>
        <v>12.5</v>
      </c>
      <c r="F13" s="61">
        <f t="shared" si="5"/>
        <v>13</v>
      </c>
      <c r="G13" s="61">
        <f t="shared" si="5"/>
        <v>13.5</v>
      </c>
      <c r="H13" s="63">
        <v>0</v>
      </c>
      <c r="I13" s="313"/>
      <c r="J13" s="86"/>
      <c r="K13" s="86"/>
      <c r="L13" s="86"/>
      <c r="M13" s="86"/>
      <c r="N13" s="86"/>
      <c r="O13" s="86"/>
      <c r="P13" s="90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51" customFormat="1" ht="21" customHeight="1">
      <c r="A14" s="60" t="s">
        <v>166</v>
      </c>
      <c r="B14" s="61">
        <f>C14-1.5</f>
        <v>23.5</v>
      </c>
      <c r="C14" s="62">
        <v>25</v>
      </c>
      <c r="D14" s="61">
        <f>C14+1.7</f>
        <v>26.7</v>
      </c>
      <c r="E14" s="61">
        <f>D14+1.7</f>
        <v>28.4</v>
      </c>
      <c r="F14" s="61">
        <f>E14+1.7</f>
        <v>30.1</v>
      </c>
      <c r="G14" s="61">
        <f>F14+1.6</f>
        <v>31.7</v>
      </c>
      <c r="H14" s="65"/>
      <c r="I14" s="313"/>
      <c r="J14" s="86"/>
      <c r="K14" s="86"/>
      <c r="L14" s="86"/>
      <c r="M14" s="86"/>
      <c r="N14" s="86"/>
      <c r="O14" s="86"/>
      <c r="P14" s="90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51" customFormat="1" ht="21" customHeight="1">
      <c r="A15" s="60" t="s">
        <v>168</v>
      </c>
      <c r="B15" s="61">
        <f>C15-1.8</f>
        <v>31.2</v>
      </c>
      <c r="C15" s="61">
        <v>33</v>
      </c>
      <c r="D15" s="61">
        <f>C15+2.25</f>
        <v>35.25</v>
      </c>
      <c r="E15" s="61">
        <f>D15+2.25</f>
        <v>37.5</v>
      </c>
      <c r="F15" s="61">
        <f>E15+2.25</f>
        <v>39.75</v>
      </c>
      <c r="G15" s="61">
        <f>F15+2</f>
        <v>41.75</v>
      </c>
      <c r="H15" s="65"/>
      <c r="I15" s="313"/>
      <c r="J15" s="86"/>
      <c r="K15" s="86"/>
      <c r="L15" s="86"/>
      <c r="M15" s="86"/>
      <c r="N15" s="86"/>
      <c r="O15" s="86"/>
      <c r="P15" s="90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51" customFormat="1" ht="21" customHeight="1">
      <c r="A16" s="60" t="s">
        <v>169</v>
      </c>
      <c r="B16" s="305">
        <v>12</v>
      </c>
      <c r="C16" s="305"/>
      <c r="D16" s="306">
        <f>B16+1</f>
        <v>13</v>
      </c>
      <c r="E16" s="307"/>
      <c r="F16" s="308">
        <f>D16+1</f>
        <v>14</v>
      </c>
      <c r="G16" s="307"/>
      <c r="H16" s="65"/>
      <c r="I16" s="313"/>
      <c r="J16" s="86"/>
      <c r="K16" s="86"/>
      <c r="L16" s="86"/>
      <c r="M16" s="86"/>
      <c r="N16" s="86"/>
      <c r="O16" s="86"/>
      <c r="P16" s="90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51" customFormat="1" ht="21" customHeight="1">
      <c r="A17" s="66" t="s">
        <v>170</v>
      </c>
      <c r="B17" s="61">
        <v>3</v>
      </c>
      <c r="C17" s="61">
        <v>3</v>
      </c>
      <c r="D17" s="61">
        <v>3</v>
      </c>
      <c r="E17" s="61">
        <v>3</v>
      </c>
      <c r="F17" s="61">
        <v>3</v>
      </c>
      <c r="G17" s="61">
        <v>3</v>
      </c>
      <c r="H17" s="67"/>
      <c r="I17" s="313"/>
      <c r="J17" s="86"/>
      <c r="K17" s="86"/>
      <c r="L17" s="86"/>
      <c r="M17" s="86"/>
      <c r="N17" s="86"/>
      <c r="O17" s="86"/>
      <c r="P17" s="90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51" customFormat="1" ht="21" customHeight="1">
      <c r="A18" s="68"/>
      <c r="B18" s="69"/>
      <c r="C18" s="69"/>
      <c r="D18" s="69"/>
      <c r="E18" s="69"/>
      <c r="F18" s="69"/>
      <c r="G18" s="69"/>
      <c r="H18" s="67"/>
      <c r="I18" s="313"/>
      <c r="J18" s="86"/>
      <c r="K18" s="86"/>
      <c r="L18" s="86"/>
      <c r="M18" s="86"/>
      <c r="N18" s="86"/>
      <c r="O18" s="86"/>
      <c r="P18" s="90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51" customFormat="1" ht="21" customHeight="1">
      <c r="A19" s="60"/>
      <c r="B19" s="61"/>
      <c r="C19" s="61"/>
      <c r="D19" s="61"/>
      <c r="E19" s="61"/>
      <c r="F19" s="61"/>
      <c r="G19" s="61"/>
      <c r="H19" s="67"/>
      <c r="I19" s="313"/>
      <c r="J19" s="86"/>
      <c r="K19" s="86"/>
      <c r="L19" s="86"/>
      <c r="M19" s="86"/>
      <c r="N19" s="86"/>
      <c r="O19" s="86"/>
      <c r="P19" s="90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51" customFormat="1" ht="21" customHeight="1">
      <c r="A20" s="60"/>
      <c r="B20" s="61"/>
      <c r="C20" s="61"/>
      <c r="D20" s="61"/>
      <c r="E20" s="61"/>
      <c r="F20" s="61"/>
      <c r="G20" s="61"/>
      <c r="H20" s="70"/>
      <c r="I20" s="313"/>
      <c r="J20" s="86"/>
      <c r="K20" s="86"/>
      <c r="L20" s="86"/>
      <c r="M20" s="86"/>
      <c r="N20" s="86"/>
      <c r="O20" s="86"/>
      <c r="P20" s="90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51" customFormat="1" ht="21" customHeight="1">
      <c r="A21" s="71"/>
      <c r="B21" s="72"/>
      <c r="C21" s="72"/>
      <c r="D21" s="72"/>
      <c r="E21" s="73"/>
      <c r="F21" s="72"/>
      <c r="G21" s="72"/>
      <c r="H21" s="72"/>
      <c r="I21" s="314"/>
      <c r="J21" s="91"/>
      <c r="K21" s="91"/>
      <c r="L21" s="92"/>
      <c r="M21" s="91"/>
      <c r="N21" s="91"/>
      <c r="O21" s="92"/>
      <c r="P21" s="9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ht="16.5">
      <c r="A22" s="74"/>
      <c r="B22" s="74"/>
      <c r="C22" s="74"/>
      <c r="D22" s="74"/>
      <c r="E22" s="75"/>
      <c r="F22" s="74"/>
      <c r="G22" s="74"/>
      <c r="H22" s="74"/>
      <c r="M22" s="51"/>
      <c r="N22" s="51"/>
      <c r="O22" s="51"/>
      <c r="P22" s="78"/>
      <c r="Q22" s="2"/>
    </row>
    <row r="23" spans="1:257">
      <c r="A23" s="76" t="s">
        <v>171</v>
      </c>
      <c r="B23" s="76"/>
      <c r="C23" s="77"/>
      <c r="D23" s="77"/>
      <c r="M23" s="51"/>
      <c r="N23" s="51"/>
      <c r="O23" s="51"/>
      <c r="P23" s="78"/>
      <c r="Q23" s="2"/>
    </row>
    <row r="24" spans="1:257">
      <c r="C24" s="52"/>
      <c r="J24" s="94" t="s">
        <v>172</v>
      </c>
      <c r="K24" s="95"/>
      <c r="L24" s="94" t="s">
        <v>173</v>
      </c>
      <c r="M24" s="94" t="s">
        <v>133</v>
      </c>
      <c r="N24" s="94" t="s">
        <v>174</v>
      </c>
      <c r="O24" s="51" t="s">
        <v>136</v>
      </c>
      <c r="P24" s="78"/>
      <c r="Q24" s="2"/>
    </row>
  </sheetData>
  <mergeCells count="12">
    <mergeCell ref="B16:C16"/>
    <mergeCell ref="D16:E16"/>
    <mergeCell ref="F16:G16"/>
    <mergeCell ref="A3:A5"/>
    <mergeCell ref="H4:H5"/>
    <mergeCell ref="A1:O1"/>
    <mergeCell ref="B2:D2"/>
    <mergeCell ref="F2:H2"/>
    <mergeCell ref="K2:O2"/>
    <mergeCell ref="B3:H3"/>
    <mergeCell ref="J3:O3"/>
    <mergeCell ref="I2:I21"/>
  </mergeCells>
  <phoneticPr fontId="63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2"/>
  <sheetViews>
    <sheetView zoomScale="125" zoomScaleNormal="125" workbookViewId="0">
      <selection activeCell="F4" sqref="F4:F6"/>
    </sheetView>
  </sheetViews>
  <sheetFormatPr defaultColWidth="9" defaultRowHeight="14.25"/>
  <cols>
    <col min="1" max="1" width="7" customWidth="1"/>
    <col min="2" max="2" width="14.5" customWidth="1"/>
    <col min="3" max="3" width="12.875" style="47" customWidth="1"/>
    <col min="4" max="4" width="11.75" customWidth="1"/>
    <col min="5" max="5" width="23.75" customWidth="1"/>
    <col min="6" max="6" width="11.375" customWidth="1"/>
    <col min="7" max="7" width="8" customWidth="1"/>
    <col min="8" max="8" width="9.5" customWidth="1"/>
    <col min="9" max="14" width="7.25" customWidth="1"/>
    <col min="15" max="15" width="10.625" customWidth="1"/>
  </cols>
  <sheetData>
    <row r="1" spans="1:16" ht="29.25">
      <c r="A1" s="391" t="s">
        <v>234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</row>
    <row r="2" spans="1:16" s="1" customFormat="1" ht="16.5">
      <c r="A2" s="398" t="s">
        <v>235</v>
      </c>
      <c r="B2" s="399" t="s">
        <v>236</v>
      </c>
      <c r="C2" s="399" t="s">
        <v>237</v>
      </c>
      <c r="D2" s="399" t="s">
        <v>238</v>
      </c>
      <c r="E2" s="399" t="s">
        <v>239</v>
      </c>
      <c r="F2" s="399" t="s">
        <v>240</v>
      </c>
      <c r="G2" s="399" t="s">
        <v>241</v>
      </c>
      <c r="H2" s="401" t="s">
        <v>242</v>
      </c>
      <c r="I2" s="3" t="s">
        <v>243</v>
      </c>
      <c r="J2" s="3" t="s">
        <v>244</v>
      </c>
      <c r="K2" s="3" t="s">
        <v>245</v>
      </c>
      <c r="L2" s="3" t="s">
        <v>246</v>
      </c>
      <c r="M2" s="3" t="s">
        <v>247</v>
      </c>
      <c r="N2" s="399" t="s">
        <v>248</v>
      </c>
      <c r="O2" s="399" t="s">
        <v>249</v>
      </c>
    </row>
    <row r="3" spans="1:16" s="1" customFormat="1" ht="16.5">
      <c r="A3" s="398"/>
      <c r="B3" s="400"/>
      <c r="C3" s="400"/>
      <c r="D3" s="400"/>
      <c r="E3" s="400"/>
      <c r="F3" s="400"/>
      <c r="G3" s="400"/>
      <c r="H3" s="402"/>
      <c r="I3" s="3" t="s">
        <v>223</v>
      </c>
      <c r="J3" s="3" t="s">
        <v>223</v>
      </c>
      <c r="K3" s="3" t="s">
        <v>223</v>
      </c>
      <c r="L3" s="3" t="s">
        <v>223</v>
      </c>
      <c r="M3" s="3" t="s">
        <v>223</v>
      </c>
      <c r="N3" s="400"/>
      <c r="O3" s="400"/>
    </row>
    <row r="4" spans="1:16" ht="20.100000000000001" customHeight="1">
      <c r="A4" s="7">
        <v>1</v>
      </c>
      <c r="B4" s="29" t="s">
        <v>250</v>
      </c>
      <c r="C4" s="37" t="s">
        <v>251</v>
      </c>
      <c r="D4" s="38" t="s">
        <v>252</v>
      </c>
      <c r="E4" s="39" t="s">
        <v>62</v>
      </c>
      <c r="F4" s="36" t="s">
        <v>253</v>
      </c>
      <c r="G4" s="7" t="s">
        <v>65</v>
      </c>
      <c r="H4" s="7" t="s">
        <v>65</v>
      </c>
      <c r="I4" s="48">
        <v>2</v>
      </c>
      <c r="J4" s="49">
        <v>1</v>
      </c>
      <c r="K4" s="49">
        <v>2</v>
      </c>
      <c r="L4" s="49">
        <v>0</v>
      </c>
      <c r="M4" s="7">
        <v>0</v>
      </c>
      <c r="N4" s="7">
        <f>SUM(I4:M4)</f>
        <v>5</v>
      </c>
      <c r="O4" s="7"/>
    </row>
    <row r="5" spans="1:16" ht="20.100000000000001" customHeight="1">
      <c r="A5" s="7">
        <v>2</v>
      </c>
      <c r="B5" s="29" t="s">
        <v>254</v>
      </c>
      <c r="C5" s="37" t="s">
        <v>251</v>
      </c>
      <c r="D5" s="38" t="s">
        <v>255</v>
      </c>
      <c r="E5" s="39" t="s">
        <v>62</v>
      </c>
      <c r="F5" s="36" t="s">
        <v>253</v>
      </c>
      <c r="G5" s="34" t="s">
        <v>65</v>
      </c>
      <c r="H5" s="34" t="s">
        <v>65</v>
      </c>
      <c r="I5" s="50">
        <v>3</v>
      </c>
      <c r="J5" s="49">
        <v>2</v>
      </c>
      <c r="K5" s="49">
        <v>1</v>
      </c>
      <c r="L5" s="49">
        <v>0</v>
      </c>
      <c r="M5" s="7">
        <v>0</v>
      </c>
      <c r="N5" s="7">
        <f>SUM(I5:M5)</f>
        <v>6</v>
      </c>
      <c r="O5" s="7"/>
    </row>
    <row r="6" spans="1:16" ht="20.100000000000001" customHeight="1">
      <c r="A6" s="7">
        <v>3</v>
      </c>
      <c r="B6" s="29" t="s">
        <v>256</v>
      </c>
      <c r="C6" s="37" t="s">
        <v>251</v>
      </c>
      <c r="D6" s="38" t="s">
        <v>257</v>
      </c>
      <c r="E6" s="39" t="s">
        <v>62</v>
      </c>
      <c r="F6" s="36" t="s">
        <v>253</v>
      </c>
      <c r="G6" s="34" t="s">
        <v>65</v>
      </c>
      <c r="H6" s="34" t="s">
        <v>65</v>
      </c>
      <c r="I6" s="50">
        <v>5</v>
      </c>
      <c r="J6" s="49">
        <v>3</v>
      </c>
      <c r="K6" s="49">
        <v>1</v>
      </c>
      <c r="L6" s="49">
        <v>3</v>
      </c>
      <c r="M6" s="7">
        <v>1</v>
      </c>
      <c r="N6" s="7">
        <f>SUM(I6:M6)</f>
        <v>13</v>
      </c>
      <c r="O6" s="7"/>
      <c r="P6" t="s">
        <v>258</v>
      </c>
    </row>
    <row r="7" spans="1:16" ht="20.100000000000001" customHeight="1">
      <c r="A7" s="7"/>
      <c r="B7" s="20"/>
      <c r="C7" s="20"/>
      <c r="D7" s="20"/>
      <c r="E7" s="21"/>
      <c r="F7" s="20"/>
      <c r="G7" s="7"/>
      <c r="H7" s="5"/>
      <c r="I7" s="48"/>
      <c r="J7" s="49"/>
      <c r="K7" s="49"/>
      <c r="L7" s="49"/>
      <c r="M7" s="7"/>
      <c r="N7" s="7"/>
      <c r="O7" s="5"/>
    </row>
    <row r="8" spans="1:16" ht="20.100000000000001" customHeight="1">
      <c r="A8" s="7"/>
      <c r="B8" s="20"/>
      <c r="C8" s="20"/>
      <c r="D8" s="20"/>
      <c r="E8" s="21"/>
      <c r="F8" s="20"/>
      <c r="G8" s="7"/>
      <c r="H8" s="5"/>
      <c r="I8" s="48"/>
      <c r="J8" s="49"/>
      <c r="K8" s="49"/>
      <c r="L8" s="49"/>
      <c r="M8" s="7"/>
      <c r="N8" s="7"/>
      <c r="O8" s="5"/>
    </row>
    <row r="9" spans="1:16" ht="20.100000000000001" customHeight="1">
      <c r="A9" s="7"/>
      <c r="B9" s="20"/>
      <c r="C9" s="20"/>
      <c r="D9" s="20"/>
      <c r="E9" s="21"/>
      <c r="F9" s="20"/>
      <c r="G9" s="7"/>
      <c r="H9" s="5"/>
      <c r="I9" s="48"/>
      <c r="J9" s="49"/>
      <c r="K9" s="49"/>
      <c r="L9" s="49"/>
      <c r="M9" s="7"/>
      <c r="N9" s="7"/>
      <c r="O9" s="5"/>
    </row>
    <row r="10" spans="1:16" ht="20.100000000000001" customHeight="1">
      <c r="A10" s="7"/>
      <c r="B10" s="20"/>
      <c r="C10" s="20"/>
      <c r="D10" s="20"/>
      <c r="E10" s="21"/>
      <c r="F10" s="20"/>
      <c r="G10" s="7"/>
      <c r="H10" s="5"/>
      <c r="I10" s="48"/>
      <c r="J10" s="49"/>
      <c r="K10" s="49"/>
      <c r="L10" s="49"/>
      <c r="M10" s="7"/>
      <c r="N10" s="7"/>
      <c r="O10" s="5"/>
    </row>
    <row r="11" spans="1:16" s="2" customFormat="1" ht="18.75">
      <c r="A11" s="9" t="s">
        <v>259</v>
      </c>
      <c r="B11" s="10"/>
      <c r="C11" s="20"/>
      <c r="D11" s="11"/>
      <c r="E11" s="12"/>
      <c r="F11" s="20"/>
      <c r="G11" s="7"/>
      <c r="H11" s="28"/>
      <c r="I11" s="22"/>
      <c r="J11" s="392" t="s">
        <v>260</v>
      </c>
      <c r="K11" s="393"/>
      <c r="L11" s="393"/>
      <c r="M11" s="394"/>
      <c r="N11" s="10"/>
      <c r="O11" s="13"/>
    </row>
    <row r="12" spans="1:16" ht="60.95" customHeight="1">
      <c r="A12" s="395" t="s">
        <v>261</v>
      </c>
      <c r="B12" s="396"/>
      <c r="C12" s="396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7"/>
    </row>
  </sheetData>
  <mergeCells count="13">
    <mergeCell ref="A1:O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3" type="noConversion"/>
  <dataValidations count="1">
    <dataValidation type="list" allowBlank="1" showInputMessage="1" showErrorMessage="1" sqref="O1 O3:O4 O5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4" sqref="C4:C6"/>
    </sheetView>
  </sheetViews>
  <sheetFormatPr defaultColWidth="9" defaultRowHeight="14.25"/>
  <cols>
    <col min="1" max="1" width="5.125" customWidth="1"/>
    <col min="2" max="2" width="8.875" customWidth="1"/>
    <col min="3" max="3" width="14.875" customWidth="1"/>
    <col min="4" max="4" width="12.875" customWidth="1"/>
    <col min="5" max="5" width="12.125" customWidth="1"/>
    <col min="6" max="6" width="23.25" customWidth="1"/>
    <col min="7" max="10" width="10" customWidth="1"/>
    <col min="11" max="11" width="9.125" customWidth="1"/>
    <col min="12" max="13" width="10.625" customWidth="1"/>
  </cols>
  <sheetData>
    <row r="1" spans="1:13" ht="29.25">
      <c r="A1" s="391" t="s">
        <v>262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</row>
    <row r="2" spans="1:13" s="1" customFormat="1" ht="16.5">
      <c r="A2" s="398" t="s">
        <v>235</v>
      </c>
      <c r="B2" s="399" t="s">
        <v>240</v>
      </c>
      <c r="C2" s="399" t="s">
        <v>236</v>
      </c>
      <c r="D2" s="399" t="s">
        <v>237</v>
      </c>
      <c r="E2" s="399" t="s">
        <v>238</v>
      </c>
      <c r="F2" s="399" t="s">
        <v>239</v>
      </c>
      <c r="G2" s="398" t="s">
        <v>263</v>
      </c>
      <c r="H2" s="398"/>
      <c r="I2" s="398" t="s">
        <v>264</v>
      </c>
      <c r="J2" s="398"/>
      <c r="K2" s="408" t="s">
        <v>265</v>
      </c>
      <c r="L2" s="410" t="s">
        <v>266</v>
      </c>
      <c r="M2" s="412" t="s">
        <v>267</v>
      </c>
    </row>
    <row r="3" spans="1:13" s="1" customFormat="1" ht="16.5">
      <c r="A3" s="398"/>
      <c r="B3" s="400"/>
      <c r="C3" s="400"/>
      <c r="D3" s="400"/>
      <c r="E3" s="400"/>
      <c r="F3" s="400"/>
      <c r="G3" s="3" t="s">
        <v>268</v>
      </c>
      <c r="H3" s="3" t="s">
        <v>269</v>
      </c>
      <c r="I3" s="3" t="s">
        <v>268</v>
      </c>
      <c r="J3" s="3" t="s">
        <v>269</v>
      </c>
      <c r="K3" s="409"/>
      <c r="L3" s="411"/>
      <c r="M3" s="413"/>
    </row>
    <row r="4" spans="1:13" ht="21.95" customHeight="1">
      <c r="A4" s="35">
        <v>1</v>
      </c>
      <c r="B4" s="36" t="s">
        <v>253</v>
      </c>
      <c r="C4" s="29" t="s">
        <v>250</v>
      </c>
      <c r="D4" s="37" t="s">
        <v>251</v>
      </c>
      <c r="E4" s="38" t="s">
        <v>252</v>
      </c>
      <c r="F4" s="39" t="s">
        <v>62</v>
      </c>
      <c r="G4" s="40">
        <v>0</v>
      </c>
      <c r="H4" s="40">
        <v>0</v>
      </c>
      <c r="I4" s="46">
        <v>0</v>
      </c>
      <c r="J4" s="46">
        <v>0</v>
      </c>
      <c r="K4" s="44"/>
      <c r="L4" s="7" t="s">
        <v>95</v>
      </c>
      <c r="M4" s="7" t="s">
        <v>270</v>
      </c>
    </row>
    <row r="5" spans="1:13" ht="21.95" customHeight="1">
      <c r="A5" s="35">
        <v>2</v>
      </c>
      <c r="B5" s="36" t="s">
        <v>253</v>
      </c>
      <c r="C5" s="29" t="s">
        <v>254</v>
      </c>
      <c r="D5" s="37" t="s">
        <v>251</v>
      </c>
      <c r="E5" s="38" t="s">
        <v>255</v>
      </c>
      <c r="F5" s="39" t="s">
        <v>62</v>
      </c>
      <c r="G5" s="41">
        <v>-0.01</v>
      </c>
      <c r="H5" s="41">
        <v>-0.01</v>
      </c>
      <c r="I5" s="42">
        <v>-0.01</v>
      </c>
      <c r="J5" s="42">
        <v>-0.01</v>
      </c>
      <c r="K5" s="44"/>
      <c r="L5" s="7" t="s">
        <v>95</v>
      </c>
      <c r="M5" s="7" t="s">
        <v>270</v>
      </c>
    </row>
    <row r="6" spans="1:13" ht="21.95" customHeight="1">
      <c r="A6" s="35">
        <v>3</v>
      </c>
      <c r="B6" s="36" t="s">
        <v>253</v>
      </c>
      <c r="C6" s="29" t="s">
        <v>256</v>
      </c>
      <c r="D6" s="37" t="s">
        <v>251</v>
      </c>
      <c r="E6" s="38" t="s">
        <v>257</v>
      </c>
      <c r="F6" s="39" t="s">
        <v>62</v>
      </c>
      <c r="G6" s="41">
        <v>-0.01</v>
      </c>
      <c r="H6" s="41">
        <v>-0.01</v>
      </c>
      <c r="I6" s="42">
        <v>-0.01</v>
      </c>
      <c r="J6" s="42">
        <v>-0.01</v>
      </c>
      <c r="K6" s="44"/>
      <c r="L6" s="7" t="s">
        <v>95</v>
      </c>
      <c r="M6" s="7" t="s">
        <v>270</v>
      </c>
    </row>
    <row r="7" spans="1:13" ht="21.95" customHeight="1">
      <c r="A7" s="35"/>
      <c r="B7" s="18"/>
      <c r="C7" s="16"/>
      <c r="D7" s="18"/>
      <c r="E7" s="17"/>
      <c r="F7" s="18"/>
      <c r="G7" s="42"/>
      <c r="H7" s="42"/>
      <c r="I7" s="42"/>
      <c r="J7" s="42"/>
      <c r="K7" s="44"/>
      <c r="L7" s="7"/>
      <c r="M7" s="7"/>
    </row>
    <row r="8" spans="1:13" ht="21.95" customHeight="1">
      <c r="A8" s="35"/>
      <c r="B8" s="43"/>
      <c r="C8" s="20"/>
      <c r="D8" s="20"/>
      <c r="E8" s="20"/>
      <c r="F8" s="21"/>
      <c r="G8" s="44"/>
      <c r="H8" s="45"/>
      <c r="I8" s="45"/>
      <c r="J8" s="45"/>
      <c r="K8" s="44"/>
      <c r="L8" s="5"/>
      <c r="M8" s="5"/>
    </row>
    <row r="9" spans="1:13" ht="21.95" customHeight="1">
      <c r="A9" s="35"/>
      <c r="B9" s="43"/>
      <c r="C9" s="20"/>
      <c r="D9" s="20"/>
      <c r="E9" s="20"/>
      <c r="F9" s="21"/>
      <c r="G9" s="44"/>
      <c r="H9" s="45"/>
      <c r="I9" s="45"/>
      <c r="J9" s="45"/>
      <c r="K9" s="44"/>
      <c r="L9" s="5"/>
      <c r="M9" s="5"/>
    </row>
    <row r="10" spans="1:13" ht="21.95" customHeight="1">
      <c r="A10" s="35"/>
      <c r="B10" s="43"/>
      <c r="C10" s="20"/>
      <c r="D10" s="20"/>
      <c r="E10" s="20"/>
      <c r="F10" s="21"/>
      <c r="G10" s="44"/>
      <c r="H10" s="45"/>
      <c r="I10" s="45"/>
      <c r="J10" s="45"/>
      <c r="K10" s="44"/>
      <c r="L10" s="5"/>
      <c r="M10" s="5"/>
    </row>
    <row r="11" spans="1:13" ht="21.95" customHeight="1">
      <c r="A11" s="35"/>
      <c r="B11" s="43"/>
      <c r="C11" s="20"/>
      <c r="D11" s="20"/>
      <c r="E11" s="20"/>
      <c r="F11" s="21"/>
      <c r="G11" s="44"/>
      <c r="H11" s="45"/>
      <c r="I11" s="45"/>
      <c r="J11" s="45"/>
      <c r="K11" s="44"/>
      <c r="L11" s="5"/>
      <c r="M11" s="5"/>
    </row>
    <row r="12" spans="1:13" s="2" customFormat="1" ht="18.75">
      <c r="A12" s="9" t="s">
        <v>271</v>
      </c>
      <c r="B12" s="10"/>
      <c r="C12" s="10"/>
      <c r="D12" s="20"/>
      <c r="E12" s="11"/>
      <c r="F12" s="21"/>
      <c r="G12" s="22"/>
      <c r="H12" s="392" t="s">
        <v>260</v>
      </c>
      <c r="I12" s="393"/>
      <c r="J12" s="393"/>
      <c r="K12" s="394"/>
      <c r="L12" s="403"/>
      <c r="M12" s="404"/>
    </row>
    <row r="13" spans="1:13" ht="84" customHeight="1">
      <c r="A13" s="405" t="s">
        <v>272</v>
      </c>
      <c r="B13" s="406"/>
      <c r="C13" s="406"/>
      <c r="D13" s="406"/>
      <c r="E13" s="406"/>
      <c r="F13" s="406"/>
      <c r="G13" s="406"/>
      <c r="H13" s="406"/>
      <c r="I13" s="406"/>
      <c r="J13" s="406"/>
      <c r="K13" s="406"/>
      <c r="L13" s="406"/>
      <c r="M13" s="407"/>
    </row>
  </sheetData>
  <mergeCells count="15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H12:K12"/>
    <mergeCell ref="L12:M12"/>
  </mergeCells>
  <phoneticPr fontId="63" type="noConversion"/>
  <dataValidations count="1">
    <dataValidation type="list" allowBlank="1" showInputMessage="1" showErrorMessage="1" sqref="M4 M7 M1:M3 M5:M6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F8" sqref="F8:F9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4" customWidth="1"/>
    <col min="6" max="6" width="14.375" customWidth="1"/>
    <col min="7" max="7" width="11.87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91" t="s">
        <v>273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</row>
    <row r="2" spans="1:23" s="1" customFormat="1" ht="15.95" customHeight="1">
      <c r="A2" s="399" t="s">
        <v>274</v>
      </c>
      <c r="B2" s="399" t="s">
        <v>240</v>
      </c>
      <c r="C2" s="399" t="s">
        <v>236</v>
      </c>
      <c r="D2" s="399" t="s">
        <v>237</v>
      </c>
      <c r="E2" s="399" t="s">
        <v>238</v>
      </c>
      <c r="F2" s="399" t="s">
        <v>239</v>
      </c>
      <c r="G2" s="414" t="s">
        <v>275</v>
      </c>
      <c r="H2" s="415"/>
      <c r="I2" s="416"/>
      <c r="J2" s="414" t="s">
        <v>276</v>
      </c>
      <c r="K2" s="415"/>
      <c r="L2" s="416"/>
      <c r="M2" s="414" t="s">
        <v>277</v>
      </c>
      <c r="N2" s="415"/>
      <c r="O2" s="416"/>
      <c r="P2" s="414" t="s">
        <v>278</v>
      </c>
      <c r="Q2" s="415"/>
      <c r="R2" s="416"/>
      <c r="S2" s="415" t="s">
        <v>279</v>
      </c>
      <c r="T2" s="415"/>
      <c r="U2" s="416"/>
      <c r="V2" s="437" t="s">
        <v>280</v>
      </c>
      <c r="W2" s="437" t="s">
        <v>249</v>
      </c>
    </row>
    <row r="3" spans="1:23" s="1" customFormat="1" ht="16.5">
      <c r="A3" s="400"/>
      <c r="B3" s="429"/>
      <c r="C3" s="429"/>
      <c r="D3" s="429"/>
      <c r="E3" s="429"/>
      <c r="F3" s="429"/>
      <c r="G3" s="3" t="s">
        <v>281</v>
      </c>
      <c r="H3" s="3" t="s">
        <v>67</v>
      </c>
      <c r="I3" s="3" t="s">
        <v>240</v>
      </c>
      <c r="J3" s="3" t="s">
        <v>281</v>
      </c>
      <c r="K3" s="3" t="s">
        <v>67</v>
      </c>
      <c r="L3" s="3" t="s">
        <v>240</v>
      </c>
      <c r="M3" s="3" t="s">
        <v>281</v>
      </c>
      <c r="N3" s="3" t="s">
        <v>67</v>
      </c>
      <c r="O3" s="3" t="s">
        <v>240</v>
      </c>
      <c r="P3" s="3" t="s">
        <v>281</v>
      </c>
      <c r="Q3" s="3" t="s">
        <v>67</v>
      </c>
      <c r="R3" s="3" t="s">
        <v>240</v>
      </c>
      <c r="S3" s="3" t="s">
        <v>281</v>
      </c>
      <c r="T3" s="3" t="s">
        <v>67</v>
      </c>
      <c r="U3" s="3" t="s">
        <v>240</v>
      </c>
      <c r="V3" s="438"/>
      <c r="W3" s="438"/>
    </row>
    <row r="4" spans="1:23" ht="20.100000000000001" customHeight="1">
      <c r="A4" s="424" t="s">
        <v>282</v>
      </c>
      <c r="B4" s="430" t="s">
        <v>253</v>
      </c>
      <c r="C4" s="29" t="s">
        <v>250</v>
      </c>
      <c r="D4" s="433" t="s">
        <v>251</v>
      </c>
      <c r="E4" s="30" t="s">
        <v>252</v>
      </c>
      <c r="F4" s="433" t="s">
        <v>62</v>
      </c>
      <c r="G4" s="31" t="s">
        <v>283</v>
      </c>
      <c r="H4" s="32"/>
      <c r="I4" s="32" t="s">
        <v>284</v>
      </c>
      <c r="J4" s="32"/>
      <c r="K4" s="19"/>
      <c r="L4" s="19"/>
      <c r="M4" s="7"/>
      <c r="N4" s="7"/>
      <c r="O4" s="7"/>
      <c r="P4" s="7"/>
      <c r="Q4" s="7"/>
      <c r="R4" s="7"/>
      <c r="S4" s="7"/>
      <c r="T4" s="7"/>
      <c r="U4" s="7"/>
      <c r="V4" s="7" t="s">
        <v>285</v>
      </c>
      <c r="W4" s="7"/>
    </row>
    <row r="5" spans="1:23" ht="20.100000000000001" customHeight="1">
      <c r="A5" s="425"/>
      <c r="B5" s="431"/>
      <c r="C5" s="29" t="s">
        <v>254</v>
      </c>
      <c r="D5" s="435"/>
      <c r="E5" s="30" t="s">
        <v>257</v>
      </c>
      <c r="F5" s="435"/>
      <c r="G5" s="417" t="s">
        <v>286</v>
      </c>
      <c r="H5" s="418"/>
      <c r="I5" s="419"/>
      <c r="J5" s="417" t="s">
        <v>287</v>
      </c>
      <c r="K5" s="418"/>
      <c r="L5" s="419"/>
      <c r="M5" s="414" t="s">
        <v>288</v>
      </c>
      <c r="N5" s="415"/>
      <c r="O5" s="416"/>
      <c r="P5" s="414" t="s">
        <v>289</v>
      </c>
      <c r="Q5" s="415"/>
      <c r="R5" s="416"/>
      <c r="S5" s="415" t="s">
        <v>290</v>
      </c>
      <c r="T5" s="415"/>
      <c r="U5" s="416"/>
      <c r="V5" s="7"/>
      <c r="W5" s="7"/>
    </row>
    <row r="6" spans="1:23" ht="20.100000000000001" customHeight="1">
      <c r="A6" s="425"/>
      <c r="B6" s="431"/>
      <c r="C6" s="29" t="s">
        <v>256</v>
      </c>
      <c r="D6" s="435"/>
      <c r="E6" s="30" t="s">
        <v>255</v>
      </c>
      <c r="F6" s="435"/>
      <c r="G6" s="33" t="s">
        <v>281</v>
      </c>
      <c r="H6" s="33" t="s">
        <v>67</v>
      </c>
      <c r="I6" s="33" t="s">
        <v>240</v>
      </c>
      <c r="J6" s="33" t="s">
        <v>281</v>
      </c>
      <c r="K6" s="33" t="s">
        <v>67</v>
      </c>
      <c r="L6" s="33" t="s">
        <v>240</v>
      </c>
      <c r="M6" s="3" t="s">
        <v>281</v>
      </c>
      <c r="N6" s="3" t="s">
        <v>67</v>
      </c>
      <c r="O6" s="3" t="s">
        <v>240</v>
      </c>
      <c r="P6" s="3" t="s">
        <v>281</v>
      </c>
      <c r="Q6" s="3" t="s">
        <v>67</v>
      </c>
      <c r="R6" s="3" t="s">
        <v>240</v>
      </c>
      <c r="S6" s="3" t="s">
        <v>281</v>
      </c>
      <c r="T6" s="3" t="s">
        <v>67</v>
      </c>
      <c r="U6" s="3" t="s">
        <v>240</v>
      </c>
      <c r="V6" s="7"/>
      <c r="W6" s="7"/>
    </row>
    <row r="7" spans="1:23" ht="15">
      <c r="A7" s="426"/>
      <c r="B7" s="432"/>
      <c r="C7" s="16"/>
      <c r="D7" s="436"/>
      <c r="E7" s="17"/>
      <c r="F7" s="436"/>
      <c r="G7" s="19"/>
      <c r="H7" s="32"/>
      <c r="I7" s="32"/>
      <c r="J7" s="32"/>
      <c r="K7" s="32"/>
      <c r="L7" s="19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>
      <c r="A8" s="424"/>
      <c r="B8" s="430"/>
      <c r="C8" s="433"/>
      <c r="D8" s="433"/>
      <c r="E8" s="433"/>
      <c r="F8" s="424"/>
      <c r="G8" s="7"/>
      <c r="H8" s="32"/>
      <c r="I8" s="32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95" customHeight="1">
      <c r="A9" s="425"/>
      <c r="B9" s="431"/>
      <c r="C9" s="426"/>
      <c r="D9" s="435"/>
      <c r="E9" s="426"/>
      <c r="F9" s="426"/>
      <c r="G9" s="7"/>
      <c r="H9" s="32"/>
      <c r="I9" s="3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424"/>
      <c r="B10" s="430"/>
      <c r="C10" s="434"/>
      <c r="D10" s="433"/>
      <c r="E10" s="434"/>
      <c r="F10" s="424"/>
      <c r="G10" s="7"/>
      <c r="H10" s="32"/>
      <c r="I10" s="32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>
      <c r="A11" s="425"/>
      <c r="B11" s="431"/>
      <c r="C11" s="428"/>
      <c r="D11" s="435"/>
      <c r="E11" s="428"/>
      <c r="F11" s="42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>
      <c r="A12" s="427"/>
      <c r="B12" s="427"/>
      <c r="C12" s="427"/>
      <c r="D12" s="427"/>
      <c r="E12" s="427"/>
      <c r="F12" s="42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>
      <c r="A13" s="428"/>
      <c r="B13" s="428"/>
      <c r="C13" s="428"/>
      <c r="D13" s="428"/>
      <c r="E13" s="428"/>
      <c r="F13" s="428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>
      <c r="A14" s="427"/>
      <c r="B14" s="427"/>
      <c r="C14" s="427"/>
      <c r="D14" s="427"/>
      <c r="E14" s="427"/>
      <c r="F14" s="42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28"/>
      <c r="B15" s="428"/>
      <c r="C15" s="428"/>
      <c r="D15" s="428"/>
      <c r="E15" s="428"/>
      <c r="F15" s="42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33" customHeight="1">
      <c r="A17" s="392" t="s">
        <v>291</v>
      </c>
      <c r="B17" s="393"/>
      <c r="C17" s="393"/>
      <c r="D17" s="393"/>
      <c r="E17" s="394"/>
      <c r="F17" s="420"/>
      <c r="G17" s="421"/>
      <c r="H17" s="28"/>
      <c r="I17" s="28"/>
      <c r="J17" s="392" t="s">
        <v>260</v>
      </c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4"/>
      <c r="V17" s="10"/>
      <c r="W17" s="13"/>
    </row>
    <row r="18" spans="1:23" ht="80.099999999999994" customHeight="1">
      <c r="A18" s="422" t="s">
        <v>292</v>
      </c>
      <c r="B18" s="422"/>
      <c r="C18" s="423"/>
      <c r="D18" s="423"/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423"/>
      <c r="R18" s="423"/>
      <c r="S18" s="423"/>
      <c r="T18" s="423"/>
      <c r="U18" s="423"/>
      <c r="V18" s="423"/>
      <c r="W18" s="423"/>
    </row>
  </sheetData>
  <mergeCells count="51"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6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91" t="s">
        <v>293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</row>
    <row r="2" spans="1:14" s="1" customFormat="1" ht="16.5">
      <c r="A2" s="24" t="s">
        <v>294</v>
      </c>
      <c r="B2" s="25" t="s">
        <v>236</v>
      </c>
      <c r="C2" s="25" t="s">
        <v>237</v>
      </c>
      <c r="D2" s="25" t="s">
        <v>238</v>
      </c>
      <c r="E2" s="25" t="s">
        <v>239</v>
      </c>
      <c r="F2" s="25" t="s">
        <v>240</v>
      </c>
      <c r="G2" s="24" t="s">
        <v>295</v>
      </c>
      <c r="H2" s="24" t="s">
        <v>296</v>
      </c>
      <c r="I2" s="24" t="s">
        <v>297</v>
      </c>
      <c r="J2" s="24" t="s">
        <v>296</v>
      </c>
      <c r="K2" s="24" t="s">
        <v>298</v>
      </c>
      <c r="L2" s="24" t="s">
        <v>296</v>
      </c>
      <c r="M2" s="25" t="s">
        <v>280</v>
      </c>
      <c r="N2" s="25" t="s">
        <v>249</v>
      </c>
    </row>
    <row r="3" spans="1:14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6.5">
      <c r="A4" s="26" t="s">
        <v>294</v>
      </c>
      <c r="B4" s="27" t="s">
        <v>299</v>
      </c>
      <c r="C4" s="27" t="s">
        <v>281</v>
      </c>
      <c r="D4" s="27" t="s">
        <v>238</v>
      </c>
      <c r="E4" s="25" t="s">
        <v>239</v>
      </c>
      <c r="F4" s="25" t="s">
        <v>240</v>
      </c>
      <c r="G4" s="24" t="s">
        <v>295</v>
      </c>
      <c r="H4" s="24" t="s">
        <v>296</v>
      </c>
      <c r="I4" s="24" t="s">
        <v>297</v>
      </c>
      <c r="J4" s="24" t="s">
        <v>296</v>
      </c>
      <c r="K4" s="24" t="s">
        <v>298</v>
      </c>
      <c r="L4" s="24" t="s">
        <v>296</v>
      </c>
      <c r="M4" s="25" t="s">
        <v>280</v>
      </c>
      <c r="N4" s="25" t="s">
        <v>249</v>
      </c>
    </row>
    <row r="5" spans="1:14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92" t="s">
        <v>300</v>
      </c>
      <c r="B11" s="393"/>
      <c r="C11" s="393"/>
      <c r="D11" s="394"/>
      <c r="E11" s="420"/>
      <c r="F11" s="439"/>
      <c r="G11" s="421"/>
      <c r="H11" s="28"/>
      <c r="I11" s="392" t="s">
        <v>301</v>
      </c>
      <c r="J11" s="393"/>
      <c r="K11" s="393"/>
      <c r="L11" s="10"/>
      <c r="M11" s="10"/>
      <c r="N11" s="13"/>
    </row>
    <row r="12" spans="1:14" ht="16.5">
      <c r="A12" s="440" t="s">
        <v>302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</row>
  </sheetData>
  <mergeCells count="5">
    <mergeCell ref="A1:N1"/>
    <mergeCell ref="A11:D11"/>
    <mergeCell ref="E11:G11"/>
    <mergeCell ref="I11:K11"/>
    <mergeCell ref="A12:N12"/>
  </mergeCells>
  <phoneticPr fontId="6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"/>
  <sheetViews>
    <sheetView zoomScale="125" zoomScaleNormal="125" workbookViewId="0">
      <selection activeCell="G18" sqref="G18"/>
    </sheetView>
  </sheetViews>
  <sheetFormatPr defaultColWidth="9" defaultRowHeight="14.25"/>
  <cols>
    <col min="1" max="1" width="7" customWidth="1"/>
    <col min="2" max="2" width="8.25" customWidth="1"/>
    <col min="3" max="3" width="14.75" customWidth="1"/>
    <col min="4" max="4" width="12.875" customWidth="1"/>
    <col min="5" max="5" width="12.125" customWidth="1"/>
    <col min="6" max="6" width="16.375" customWidth="1"/>
    <col min="7" max="7" width="11.625" customWidth="1"/>
    <col min="8" max="9" width="14" customWidth="1"/>
    <col min="10" max="10" width="11.5" customWidth="1"/>
  </cols>
  <sheetData>
    <row r="1" spans="1:12" ht="29.25">
      <c r="A1" s="391" t="s">
        <v>303</v>
      </c>
      <c r="B1" s="391"/>
      <c r="C1" s="391"/>
      <c r="D1" s="391"/>
      <c r="E1" s="391"/>
      <c r="F1" s="391"/>
      <c r="G1" s="391"/>
      <c r="H1" s="391"/>
      <c r="I1" s="391"/>
      <c r="J1" s="391"/>
    </row>
    <row r="2" spans="1:12" s="1" customFormat="1" ht="16.5">
      <c r="A2" s="3" t="s">
        <v>274</v>
      </c>
      <c r="B2" s="4" t="s">
        <v>240</v>
      </c>
      <c r="C2" s="4" t="s">
        <v>236</v>
      </c>
      <c r="D2" s="4" t="s">
        <v>237</v>
      </c>
      <c r="E2" s="4" t="s">
        <v>238</v>
      </c>
      <c r="F2" s="4" t="s">
        <v>239</v>
      </c>
      <c r="G2" s="3" t="s">
        <v>304</v>
      </c>
      <c r="H2" s="3" t="s">
        <v>305</v>
      </c>
      <c r="I2" s="3" t="s">
        <v>306</v>
      </c>
      <c r="J2" s="3" t="s">
        <v>307</v>
      </c>
      <c r="K2" s="4" t="s">
        <v>280</v>
      </c>
      <c r="L2" s="4" t="s">
        <v>249</v>
      </c>
    </row>
    <row r="3" spans="1:12" ht="30">
      <c r="A3" s="14" t="s">
        <v>282</v>
      </c>
      <c r="B3" s="15" t="s">
        <v>308</v>
      </c>
      <c r="C3" s="15" t="s">
        <v>309</v>
      </c>
      <c r="D3" s="16" t="s">
        <v>310</v>
      </c>
      <c r="E3" s="17" t="s">
        <v>112</v>
      </c>
      <c r="F3" s="209" t="s">
        <v>62</v>
      </c>
      <c r="G3" s="7" t="s">
        <v>311</v>
      </c>
      <c r="H3" s="19" t="s">
        <v>312</v>
      </c>
      <c r="I3" s="19"/>
      <c r="J3" s="7"/>
      <c r="K3" s="23" t="s">
        <v>313</v>
      </c>
      <c r="L3" s="7" t="s">
        <v>270</v>
      </c>
    </row>
    <row r="4" spans="1:12" ht="15">
      <c r="A4" s="14"/>
      <c r="B4" s="15"/>
      <c r="C4" s="15"/>
      <c r="D4" s="16"/>
      <c r="E4" s="17"/>
      <c r="F4" s="209" t="s">
        <v>62</v>
      </c>
      <c r="G4" s="7" t="s">
        <v>311</v>
      </c>
      <c r="H4" s="19" t="s">
        <v>312</v>
      </c>
      <c r="I4" s="19"/>
      <c r="J4" s="7"/>
      <c r="K4" s="23" t="s">
        <v>313</v>
      </c>
      <c r="L4" s="7" t="s">
        <v>270</v>
      </c>
    </row>
    <row r="5" spans="1:12" ht="15">
      <c r="A5" s="14"/>
      <c r="B5" s="20"/>
      <c r="C5" s="20"/>
      <c r="D5" s="20"/>
      <c r="E5" s="20"/>
      <c r="F5" s="209" t="s">
        <v>62</v>
      </c>
      <c r="G5" s="7" t="s">
        <v>311</v>
      </c>
      <c r="H5" s="19" t="s">
        <v>312</v>
      </c>
      <c r="I5" s="5"/>
      <c r="J5" s="5"/>
      <c r="K5" s="23" t="s">
        <v>313</v>
      </c>
      <c r="L5" s="7" t="s">
        <v>270</v>
      </c>
    </row>
    <row r="6" spans="1:12">
      <c r="A6" s="14"/>
      <c r="B6" s="20"/>
      <c r="C6" s="20"/>
      <c r="D6" s="20"/>
      <c r="E6" s="20"/>
      <c r="F6" s="21"/>
      <c r="G6" s="7"/>
      <c r="H6" s="7"/>
      <c r="I6" s="5"/>
      <c r="J6" s="5"/>
      <c r="K6" s="23"/>
      <c r="L6" s="7"/>
    </row>
    <row r="7" spans="1:12">
      <c r="A7" s="5"/>
      <c r="B7" s="20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2" customFormat="1" ht="18.75">
      <c r="A9" s="392" t="s">
        <v>314</v>
      </c>
      <c r="B9" s="393"/>
      <c r="C9" s="393"/>
      <c r="D9" s="393"/>
      <c r="E9" s="394"/>
      <c r="F9" s="420"/>
      <c r="G9" s="421"/>
      <c r="H9" s="392" t="s">
        <v>315</v>
      </c>
      <c r="I9" s="393"/>
      <c r="J9" s="393"/>
      <c r="K9" s="10"/>
      <c r="L9" s="13"/>
    </row>
    <row r="10" spans="1:12" ht="16.5">
      <c r="A10" s="440" t="s">
        <v>316</v>
      </c>
      <c r="B10" s="440"/>
      <c r="C10" s="441"/>
      <c r="D10" s="441"/>
      <c r="E10" s="441"/>
      <c r="F10" s="441"/>
      <c r="G10" s="441"/>
      <c r="H10" s="441"/>
      <c r="I10" s="441"/>
      <c r="J10" s="441"/>
      <c r="K10" s="441"/>
      <c r="L10" s="441"/>
    </row>
  </sheetData>
  <mergeCells count="5">
    <mergeCell ref="A1:J1"/>
    <mergeCell ref="A9:E9"/>
    <mergeCell ref="F9:G9"/>
    <mergeCell ref="H9:J9"/>
    <mergeCell ref="A10:L10"/>
  </mergeCells>
  <phoneticPr fontId="63" type="noConversion"/>
  <dataValidations count="1">
    <dataValidation type="list" allowBlank="1" showInputMessage="1" showErrorMessage="1" sqref="L3 L6 L4:L5 L7:L10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0" sqref="E10"/>
    </sheetView>
  </sheetViews>
  <sheetFormatPr defaultColWidth="9" defaultRowHeight="14.25"/>
  <cols>
    <col min="1" max="1" width="7" customWidth="1"/>
    <col min="2" max="2" width="10" customWidth="1"/>
    <col min="3" max="3" width="17.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91" t="s">
        <v>317</v>
      </c>
      <c r="B1" s="391"/>
      <c r="C1" s="391"/>
      <c r="D1" s="391"/>
      <c r="E1" s="391"/>
      <c r="F1" s="391"/>
      <c r="G1" s="391"/>
      <c r="H1" s="391"/>
      <c r="I1" s="391"/>
    </row>
    <row r="2" spans="1:9" s="1" customFormat="1" ht="16.5">
      <c r="A2" s="398" t="s">
        <v>235</v>
      </c>
      <c r="B2" s="399" t="s">
        <v>240</v>
      </c>
      <c r="C2" s="399" t="s">
        <v>281</v>
      </c>
      <c r="D2" s="399" t="s">
        <v>238</v>
      </c>
      <c r="E2" s="399" t="s">
        <v>239</v>
      </c>
      <c r="F2" s="3" t="s">
        <v>318</v>
      </c>
      <c r="G2" s="3" t="s">
        <v>264</v>
      </c>
      <c r="H2" s="408" t="s">
        <v>265</v>
      </c>
      <c r="I2" s="412" t="s">
        <v>267</v>
      </c>
    </row>
    <row r="3" spans="1:9" s="1" customFormat="1" ht="16.5">
      <c r="A3" s="398"/>
      <c r="B3" s="400"/>
      <c r="C3" s="400"/>
      <c r="D3" s="400"/>
      <c r="E3" s="400"/>
      <c r="F3" s="3" t="s">
        <v>319</v>
      </c>
      <c r="G3" s="3" t="s">
        <v>268</v>
      </c>
      <c r="H3" s="409"/>
      <c r="I3" s="413"/>
    </row>
    <row r="4" spans="1:9">
      <c r="A4" s="5"/>
      <c r="B4" s="5"/>
      <c r="C4" s="6"/>
      <c r="D4" s="7"/>
      <c r="E4" s="7"/>
      <c r="F4" s="8"/>
      <c r="G4" s="8"/>
      <c r="H4" s="7"/>
      <c r="I4" s="7"/>
    </row>
    <row r="5" spans="1:9">
      <c r="A5" s="5"/>
      <c r="B5" s="5"/>
      <c r="C5" s="7"/>
      <c r="D5" s="7"/>
      <c r="E5" s="7"/>
      <c r="F5" s="7"/>
      <c r="G5" s="7"/>
      <c r="H5" s="7"/>
      <c r="I5" s="7"/>
    </row>
    <row r="6" spans="1:9">
      <c r="A6" s="5"/>
      <c r="B6" s="5"/>
      <c r="C6" s="7"/>
      <c r="D6" s="7"/>
      <c r="E6" s="7"/>
      <c r="F6" s="7"/>
      <c r="G6" s="7"/>
      <c r="H6" s="7"/>
      <c r="I6" s="7"/>
    </row>
    <row r="7" spans="1:9">
      <c r="A7" s="5"/>
      <c r="B7" s="5"/>
      <c r="C7" s="7"/>
      <c r="D7" s="7"/>
      <c r="E7" s="7"/>
      <c r="F7" s="7"/>
      <c r="G7" s="7"/>
      <c r="H7" s="7"/>
      <c r="I7" s="7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92" t="s">
        <v>320</v>
      </c>
      <c r="B12" s="393"/>
      <c r="C12" s="393"/>
      <c r="D12" s="394"/>
      <c r="E12" s="12"/>
      <c r="F12" s="392" t="s">
        <v>321</v>
      </c>
      <c r="G12" s="393"/>
      <c r="H12" s="394"/>
      <c r="I12" s="13"/>
    </row>
    <row r="13" spans="1:9" ht="16.5">
      <c r="A13" s="440" t="s">
        <v>322</v>
      </c>
      <c r="B13" s="440"/>
      <c r="C13" s="441"/>
      <c r="D13" s="441"/>
      <c r="E13" s="441"/>
      <c r="F13" s="441"/>
      <c r="G13" s="441"/>
      <c r="H13" s="441"/>
      <c r="I13" s="44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3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2024-01-17T01:33:34Z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