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69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<sst xmlns="http://schemas.openxmlformats.org/spreadsheetml/2006/main" count="90" uniqueCount="57">
  <si>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QC规格测量表</t>
  </si>
  <si>
    <t>款号</t>
  </si>
  <si>
    <t>TAZZAM82512</t>
  </si>
  <si>
    <t>款式</t>
  </si>
  <si>
    <t>女款皮肤衣</t>
  </si>
  <si>
    <t>样品规格 FINAL SPAC</t>
  </si>
  <si>
    <t>XS</t>
  </si>
  <si>
    <t>S</t>
  </si>
  <si>
    <t>M</t>
  </si>
  <si>
    <t>L</t>
  </si>
  <si>
    <t>XL</t>
  </si>
  <si>
    <t>XXL</t>
  </si>
  <si>
    <t>XXXL</t>
  </si>
  <si>
    <t>暮紫色</t>
  </si>
  <si>
    <t>山影灰</t>
  </si>
  <si>
    <t>150/80B</t>
  </si>
  <si>
    <t>155/84B</t>
  </si>
  <si>
    <t>160/88B</t>
  </si>
  <si>
    <t>165/92B</t>
  </si>
  <si>
    <t>170/96B</t>
  </si>
  <si>
    <t>175/100B</t>
  </si>
  <si>
    <t>180/104B</t>
  </si>
  <si>
    <t xml:space="preserve">M </t>
  </si>
  <si>
    <t>后中长</t>
  </si>
  <si>
    <t>+0.5  +0.5</t>
  </si>
  <si>
    <t>-0.5  -1</t>
  </si>
  <si>
    <t>+1  +0.5</t>
  </si>
  <si>
    <t>0   0</t>
  </si>
  <si>
    <t>+0.5  0</t>
  </si>
  <si>
    <t>胸围</t>
  </si>
  <si>
    <t>0  +0.5</t>
  </si>
  <si>
    <t>+0.5 +1</t>
  </si>
  <si>
    <t>+1  +1</t>
  </si>
  <si>
    <t>+1  0</t>
  </si>
  <si>
    <t>+0.5  +1</t>
  </si>
  <si>
    <t>摆围</t>
  </si>
  <si>
    <t>0   +0.5</t>
  </si>
  <si>
    <t>+1   0</t>
  </si>
  <si>
    <t>-0.5  0</t>
  </si>
  <si>
    <t>肩宽</t>
  </si>
  <si>
    <t>0   +1</t>
  </si>
  <si>
    <t>+1   +1</t>
  </si>
  <si>
    <t>肩点袖长</t>
  </si>
  <si>
    <t>+0.5 +0.5</t>
  </si>
  <si>
    <t>袖肥/2</t>
  </si>
  <si>
    <t>+0.3  0</t>
  </si>
  <si>
    <t>0  +0.7</t>
  </si>
  <si>
    <t>+0.4 +0.4</t>
  </si>
  <si>
    <t>+0.6  +0.6</t>
  </si>
  <si>
    <t>袖口围/2</t>
  </si>
  <si>
    <t>+0.5 0</t>
  </si>
  <si>
    <t>领围</t>
  </si>
  <si>
    <t>0  -0.5</t>
  </si>
  <si>
    <t>0  0</t>
  </si>
  <si>
    <t>帽高</t>
  </si>
  <si>
    <t>帽宽</t>
  </si>
  <si>
    <t>+0.5   0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</si>
</sst>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华文楷体"/>
      <charset val="134"/>
    </font>
    <font>
      <sz val="10"/>
      <name val="华文楷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Tahoma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/>
    <xf numFmtId="0" fontId="6" fillId="0" borderId="0">
      <alignment vertical="center"/>
    </xf>
    <xf numFmtId="0" fontId="29" fillId="0" borderId="0"/>
    <xf numFmtId="0" fontId="29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/>
    <xf numFmtId="0" fontId="1" fillId="2" borderId="0" xfId="60" applyFont="1" applyFill="1" applyAlignment="1">
      <alignment horizontal="center" vertical="center"/>
    </xf>
    <xf numFmtId="0" fontId="2" fillId="2" borderId="0" xfId="60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1" fillId="2" borderId="3" xfId="6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56" applyFont="1" applyBorder="1" applyAlignment="1">
      <alignment horizontal="center" vertical="center"/>
    </xf>
    <xf numFmtId="0" fontId="1" fillId="2" borderId="4" xfId="60" applyFont="1" applyFill="1" applyBorder="1" applyAlignment="1">
      <alignment horizontal="center" vertical="center"/>
    </xf>
    <xf numFmtId="0" fontId="1" fillId="2" borderId="2" xfId="60" applyFont="1" applyFill="1" applyBorder="1" applyAlignment="1">
      <alignment horizontal="center" vertical="center"/>
    </xf>
    <xf numFmtId="49" fontId="5" fillId="2" borderId="2" xfId="60" applyNumberFormat="1" applyFont="1" applyFill="1" applyBorder="1" applyAlignment="1">
      <alignment horizontal="center" vertical="center"/>
    </xf>
    <xf numFmtId="49" fontId="5" fillId="2" borderId="2" xfId="66" applyNumberFormat="1" applyFont="1" applyFill="1" applyBorder="1" applyAlignment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10 10 2" xfId="50"/>
    <cellStyle name="常规 11 17" xfId="51"/>
    <cellStyle name="常规 2" xfId="52"/>
    <cellStyle name="常规 2 2" xfId="53"/>
    <cellStyle name="常规 2 2 3" xfId="54"/>
    <cellStyle name="常规 2 3" xfId="55"/>
    <cellStyle name="常规 23" xfId="56"/>
    <cellStyle name="常规 23 2" xfId="57"/>
    <cellStyle name="常规 28" xfId="58"/>
    <cellStyle name="常规 28 2" xfId="59"/>
    <cellStyle name="常规 3" xfId="60"/>
    <cellStyle name="常规 3 2" xfId="61"/>
    <cellStyle name="常规 3 3" xfId="62"/>
    <cellStyle name="常规 3 3 3" xfId="63"/>
    <cellStyle name="常规 38 2" xfId="64"/>
    <cellStyle name="常规 38 2 9" xfId="65"/>
    <cellStyle name="常规 4" xfId="66"/>
    <cellStyle name="常规 40" xfId="67"/>
    <cellStyle name="常规 40 2" xfId="68"/>
    <cellStyle name="常规 40 5" xfId="69"/>
    <cellStyle name="常规 40 5 2" xfId="70"/>
    <cellStyle name="常规 40 5 3" xfId="71"/>
    <cellStyle name="常规 47 2" xfId="72"/>
    <cellStyle name="常规 5" xfId="73"/>
    <cellStyle name="常规 5 2" xfId="74"/>
    <cellStyle name="常规 52 2" xfId="75"/>
    <cellStyle name="常规 6" xfId="76"/>
    <cellStyle name="常规 6 11" xfId="77"/>
    <cellStyle name="常规 67" xfId="78"/>
    <cellStyle name="常规 68 3" xfId="79"/>
    <cellStyle name="常规 69 2" xfId="80"/>
    <cellStyle name="常规 72" xfId="81"/>
    <cellStyle name="常规 75" xfId="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10</xdr:col>
      <xdr:colOff>523875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06550" y="603631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523875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55750" y="603631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523875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79550" y="603631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523875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06550" y="603631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523875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06550" y="603631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A3" workbookViewId="0">
      <selection activeCell="N9" sqref="N9"/>
    </sheetView>
  </sheetViews>
  <sheetFormatPr defaultColWidth="7.375" defaultRowHeight="33.95" customHeight="1"/>
  <cols>
    <col min="1" max="8" width="7.375" style="1" customWidth="1"/>
    <col min="9" max="9" width="0.75" style="1" customWidth="1"/>
    <col min="10" max="14" width="11.125" style="1" customWidth="1"/>
    <col min="15" max="16383" width="7.375" style="1" customWidth="1"/>
    <col min="16384" max="16384" width="7.375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4" t="s">
        <v>2</v>
      </c>
      <c r="C2" s="4"/>
      <c r="D2" s="4"/>
      <c r="E2" s="5" t="s">
        <v>3</v>
      </c>
      <c r="F2" s="4" t="s">
        <v>4</v>
      </c>
      <c r="G2" s="4"/>
      <c r="H2" s="4"/>
      <c r="I2" s="9"/>
      <c r="J2" s="9"/>
      <c r="K2" s="9"/>
      <c r="L2" s="10" t="s">
        <v>5</v>
      </c>
      <c r="M2" s="9"/>
      <c r="N2" s="9"/>
    </row>
    <row r="3" customHeight="1" spans="1:14">
      <c r="A3" s="6"/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10"/>
      <c r="J3" s="10" t="s">
        <v>13</v>
      </c>
      <c r="K3" s="10" t="s">
        <v>14</v>
      </c>
      <c r="L3" s="10" t="s">
        <v>13</v>
      </c>
      <c r="M3" s="10" t="s">
        <v>13</v>
      </c>
      <c r="N3" s="10" t="s">
        <v>14</v>
      </c>
    </row>
    <row r="4" customHeight="1" spans="1:14">
      <c r="A4" s="6"/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10"/>
      <c r="J4" s="10" t="s">
        <v>7</v>
      </c>
      <c r="K4" s="10" t="s">
        <v>22</v>
      </c>
      <c r="L4" s="10" t="s">
        <v>9</v>
      </c>
      <c r="M4" s="10" t="s">
        <v>10</v>
      </c>
      <c r="N4" s="10" t="s">
        <v>11</v>
      </c>
    </row>
    <row r="5" customHeight="1" spans="1:14">
      <c r="A5" s="8" t="s">
        <v>23</v>
      </c>
      <c r="B5" s="7">
        <f>C5-1</f>
        <v>59</v>
      </c>
      <c r="C5" s="7">
        <f>D5-2</f>
        <v>60</v>
      </c>
      <c r="D5" s="7">
        <v>62</v>
      </c>
      <c r="E5" s="7">
        <f>D5+2</f>
        <v>64</v>
      </c>
      <c r="F5" s="7">
        <f>E5+2</f>
        <v>66</v>
      </c>
      <c r="G5" s="7">
        <f>F5+1</f>
        <v>67</v>
      </c>
      <c r="H5" s="7">
        <f>G5+1</f>
        <v>68</v>
      </c>
      <c r="I5" s="10"/>
      <c r="J5" s="11" t="s">
        <v>24</v>
      </c>
      <c r="K5" s="11" t="s">
        <v>25</v>
      </c>
      <c r="L5" s="11" t="s">
        <v>26</v>
      </c>
      <c r="M5" s="11" t="s">
        <v>27</v>
      </c>
      <c r="N5" s="12" t="s">
        <v>28</v>
      </c>
    </row>
    <row r="6" customHeight="1" spans="1:14">
      <c r="A6" s="7" t="s">
        <v>29</v>
      </c>
      <c r="B6" s="7">
        <f>C6-4</f>
        <v>98</v>
      </c>
      <c r="C6" s="7">
        <f>D6-4</f>
        <v>102</v>
      </c>
      <c r="D6" s="7">
        <v>106</v>
      </c>
      <c r="E6" s="7">
        <f>D6+4</f>
        <v>110</v>
      </c>
      <c r="F6" s="7">
        <f>E6+4</f>
        <v>114</v>
      </c>
      <c r="G6" s="7">
        <f>F6+6</f>
        <v>120</v>
      </c>
      <c r="H6" s="7">
        <f>G6+6</f>
        <v>126</v>
      </c>
      <c r="I6" s="10"/>
      <c r="J6" s="11" t="s">
        <v>30</v>
      </c>
      <c r="K6" s="11" t="s">
        <v>31</v>
      </c>
      <c r="L6" s="11" t="s">
        <v>32</v>
      </c>
      <c r="M6" s="11" t="s">
        <v>33</v>
      </c>
      <c r="N6" s="12" t="s">
        <v>34</v>
      </c>
    </row>
    <row r="7" customHeight="1" spans="1:14">
      <c r="A7" s="7" t="s">
        <v>35</v>
      </c>
      <c r="B7" s="7">
        <f>C7-4</f>
        <v>98</v>
      </c>
      <c r="C7" s="7">
        <f>D7-4</f>
        <v>102</v>
      </c>
      <c r="D7" s="7">
        <v>106</v>
      </c>
      <c r="E7" s="7">
        <f>D7+4</f>
        <v>110</v>
      </c>
      <c r="F7" s="7">
        <f>E7+5</f>
        <v>115</v>
      </c>
      <c r="G7" s="7">
        <f>F7+6</f>
        <v>121</v>
      </c>
      <c r="H7" s="7">
        <f>G7+7</f>
        <v>128</v>
      </c>
      <c r="I7" s="10"/>
      <c r="J7" s="11" t="s">
        <v>27</v>
      </c>
      <c r="K7" s="11" t="s">
        <v>36</v>
      </c>
      <c r="L7" s="11" t="s">
        <v>37</v>
      </c>
      <c r="M7" s="11" t="s">
        <v>38</v>
      </c>
      <c r="N7" s="12" t="s">
        <v>36</v>
      </c>
    </row>
    <row r="8" customHeight="1" spans="1:14">
      <c r="A8" s="7" t="s">
        <v>39</v>
      </c>
      <c r="B8" s="7">
        <f>C8-1</f>
        <v>38.5</v>
      </c>
      <c r="C8" s="7">
        <f t="shared" ref="C8:C12" si="0">D8-1</f>
        <v>39.5</v>
      </c>
      <c r="D8" s="7">
        <v>40.5</v>
      </c>
      <c r="E8" s="7">
        <f t="shared" ref="E8:E12" si="1">D8+1</f>
        <v>41.5</v>
      </c>
      <c r="F8" s="7">
        <f t="shared" ref="F8:F12" si="2">E8+1</f>
        <v>42.5</v>
      </c>
      <c r="G8" s="7">
        <f>F8+1.2</f>
        <v>43.7</v>
      </c>
      <c r="H8" s="7">
        <f>G8+1.2</f>
        <v>44.9</v>
      </c>
      <c r="I8" s="10"/>
      <c r="J8" s="11" t="s">
        <v>40</v>
      </c>
      <c r="K8" s="11" t="s">
        <v>34</v>
      </c>
      <c r="L8" s="11" t="s">
        <v>41</v>
      </c>
      <c r="M8" s="11" t="s">
        <v>34</v>
      </c>
      <c r="N8" s="12" t="s">
        <v>26</v>
      </c>
    </row>
    <row r="9" customHeight="1" spans="1:14">
      <c r="A9" s="7" t="s">
        <v>42</v>
      </c>
      <c r="B9" s="7">
        <f t="shared" ref="B9:B14" si="3">C9-0.5</f>
        <v>59.5</v>
      </c>
      <c r="C9" s="7">
        <f t="shared" si="0"/>
        <v>60</v>
      </c>
      <c r="D9" s="7">
        <v>61</v>
      </c>
      <c r="E9" s="7">
        <f t="shared" si="1"/>
        <v>62</v>
      </c>
      <c r="F9" s="7">
        <f t="shared" si="2"/>
        <v>63</v>
      </c>
      <c r="G9" s="7">
        <f>F9+0.5</f>
        <v>63.5</v>
      </c>
      <c r="H9" s="7">
        <f>G9+0.5</f>
        <v>64</v>
      </c>
      <c r="I9" s="10"/>
      <c r="J9" s="11" t="s">
        <v>26</v>
      </c>
      <c r="K9" s="11" t="s">
        <v>30</v>
      </c>
      <c r="L9" s="11" t="s">
        <v>26</v>
      </c>
      <c r="M9" s="11" t="s">
        <v>30</v>
      </c>
      <c r="N9" s="12" t="s">
        <v>43</v>
      </c>
    </row>
    <row r="10" customHeight="1" spans="1:14">
      <c r="A10" s="7" t="s">
        <v>44</v>
      </c>
      <c r="B10" s="7">
        <f>C10-0.8</f>
        <v>16.4</v>
      </c>
      <c r="C10" s="7">
        <f>D10-0.8</f>
        <v>17.2</v>
      </c>
      <c r="D10" s="7">
        <v>18</v>
      </c>
      <c r="E10" s="7">
        <f>D10+0.8</f>
        <v>18.8</v>
      </c>
      <c r="F10" s="7">
        <f>E10+0.8</f>
        <v>19.6</v>
      </c>
      <c r="G10" s="7">
        <f>F10+1.3</f>
        <v>20.9</v>
      </c>
      <c r="H10" s="7">
        <f>G10+1.3</f>
        <v>22.2</v>
      </c>
      <c r="I10" s="10"/>
      <c r="J10" s="11" t="s">
        <v>45</v>
      </c>
      <c r="K10" s="11" t="s">
        <v>28</v>
      </c>
      <c r="L10" s="11" t="s">
        <v>46</v>
      </c>
      <c r="M10" s="11" t="s">
        <v>47</v>
      </c>
      <c r="N10" s="12" t="s">
        <v>48</v>
      </c>
    </row>
    <row r="11" customHeight="1" spans="1:14">
      <c r="A11" s="7" t="s">
        <v>49</v>
      </c>
      <c r="B11" s="7">
        <f t="shared" si="3"/>
        <v>9</v>
      </c>
      <c r="C11" s="7">
        <f t="shared" ref="C11:C14" si="4">D11-0.5</f>
        <v>9.5</v>
      </c>
      <c r="D11" s="7">
        <v>10</v>
      </c>
      <c r="E11" s="7">
        <f>D11+0.5</f>
        <v>10.5</v>
      </c>
      <c r="F11" s="7">
        <f>E11+0.5</f>
        <v>11</v>
      </c>
      <c r="G11" s="7">
        <f>F11+0.7</f>
        <v>11.7</v>
      </c>
      <c r="H11" s="7">
        <f>G11+0.7</f>
        <v>12.4</v>
      </c>
      <c r="I11" s="10"/>
      <c r="J11" s="11" t="s">
        <v>27</v>
      </c>
      <c r="K11" s="11" t="s">
        <v>50</v>
      </c>
      <c r="L11" s="11" t="s">
        <v>43</v>
      </c>
      <c r="M11" s="11" t="s">
        <v>30</v>
      </c>
      <c r="N11" s="12" t="s">
        <v>27</v>
      </c>
    </row>
    <row r="12" customHeight="1" spans="1:14">
      <c r="A12" s="7" t="s">
        <v>51</v>
      </c>
      <c r="B12" s="7">
        <f>C12-1</f>
        <v>48</v>
      </c>
      <c r="C12" s="7">
        <f t="shared" si="0"/>
        <v>49</v>
      </c>
      <c r="D12" s="7">
        <v>50</v>
      </c>
      <c r="E12" s="7">
        <f t="shared" si="1"/>
        <v>51</v>
      </c>
      <c r="F12" s="7">
        <f t="shared" si="2"/>
        <v>52</v>
      </c>
      <c r="G12" s="7">
        <f>F12+1.5</f>
        <v>53.5</v>
      </c>
      <c r="H12" s="7">
        <f>G12+1.5</f>
        <v>55</v>
      </c>
      <c r="I12" s="10"/>
      <c r="J12" s="11" t="s">
        <v>52</v>
      </c>
      <c r="K12" s="11" t="s">
        <v>38</v>
      </c>
      <c r="L12" s="11" t="s">
        <v>27</v>
      </c>
      <c r="M12" s="11" t="s">
        <v>53</v>
      </c>
      <c r="N12" s="12" t="s">
        <v>27</v>
      </c>
    </row>
    <row r="13" customHeight="1" spans="1:14">
      <c r="A13" s="7" t="s">
        <v>54</v>
      </c>
      <c r="B13" s="7">
        <f t="shared" si="3"/>
        <v>33.5</v>
      </c>
      <c r="C13" s="7">
        <f t="shared" si="4"/>
        <v>34</v>
      </c>
      <c r="D13" s="7">
        <v>34.5</v>
      </c>
      <c r="E13" s="7">
        <f t="shared" ref="E13:G13" si="5">D13+0.5</f>
        <v>35</v>
      </c>
      <c r="F13" s="7">
        <f t="shared" si="5"/>
        <v>35.5</v>
      </c>
      <c r="G13" s="7">
        <f t="shared" si="5"/>
        <v>36</v>
      </c>
      <c r="H13" s="7">
        <f>G13</f>
        <v>36</v>
      </c>
      <c r="I13" s="10"/>
      <c r="J13" s="11" t="s">
        <v>28</v>
      </c>
      <c r="K13" s="11" t="s">
        <v>53</v>
      </c>
      <c r="L13" s="11" t="s">
        <v>24</v>
      </c>
      <c r="M13" s="11" t="s">
        <v>36</v>
      </c>
      <c r="N13" s="12" t="s">
        <v>27</v>
      </c>
    </row>
    <row r="14" customHeight="1" spans="1:14">
      <c r="A14" s="7" t="s">
        <v>55</v>
      </c>
      <c r="B14" s="7">
        <f t="shared" si="3"/>
        <v>24</v>
      </c>
      <c r="C14" s="7">
        <f t="shared" si="4"/>
        <v>24.5</v>
      </c>
      <c r="D14" s="7">
        <v>25</v>
      </c>
      <c r="E14" s="7">
        <f>D14+0.5</f>
        <v>25.5</v>
      </c>
      <c r="F14" s="7">
        <f>E14+0.5</f>
        <v>26</v>
      </c>
      <c r="G14" s="7">
        <f>F14+0.75</f>
        <v>26.75</v>
      </c>
      <c r="H14" s="7">
        <f>G14</f>
        <v>26.75</v>
      </c>
      <c r="I14" s="10"/>
      <c r="J14" s="11" t="s">
        <v>36</v>
      </c>
      <c r="K14" s="11" t="s">
        <v>38</v>
      </c>
      <c r="L14" s="11" t="s">
        <v>36</v>
      </c>
      <c r="M14" s="11" t="s">
        <v>27</v>
      </c>
      <c r="N14" s="11" t="s">
        <v>56</v>
      </c>
    </row>
  </sheetData>
  <mergeCells count="5">
    <mergeCell ref="A1:N1"/>
    <mergeCell ref="B2:D2"/>
    <mergeCell ref="F2:H2"/>
    <mergeCell ref="A3:A4"/>
    <mergeCell ref="I2:I14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2021-09-03T05:39:00Z</dcterms:created>
  <dcterms:modified xsi:type="dcterms:W3CDTF">2024-01-09T09:33:07Z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9CDA7F10AE8841DBBF4035A51869EEC0</vt:lpwstr>
  </property>
  <property fmtid="{D5CDD505-2E9C-101B-9397-08002B2CF9AE}" pid="3" name="KSOProductBuildVer">
    <vt:lpwstr>2052-12.1.0.16120</vt:lpwstr>
  </property>
</Properties>
</file>