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源莱美24SS\QAJJAM83633\12-28首期\"/>
    </mc:Choice>
  </mc:AlternateContent>
  <xr:revisionPtr revIDLastSave="0" documentId="13_ncr:1_{B3E2E3A4-1A70-4C90-87A8-C7F6B6752FAF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E13" i="15"/>
  <c r="F13" i="15"/>
  <c r="G13" i="15"/>
  <c r="B13" i="15"/>
  <c r="E12" i="15"/>
  <c r="F12" i="15"/>
  <c r="G12" i="15"/>
  <c r="B12" i="15"/>
  <c r="E11" i="15"/>
  <c r="F11" i="15"/>
  <c r="G11" i="15"/>
  <c r="B11" i="15"/>
  <c r="E10" i="15"/>
  <c r="F10" i="15"/>
  <c r="G10" i="15"/>
  <c r="B10" i="15"/>
  <c r="E9" i="15"/>
  <c r="F9" i="15"/>
  <c r="G9" i="15"/>
  <c r="B9" i="15"/>
  <c r="E8" i="15"/>
  <c r="F8" i="15"/>
  <c r="G8" i="15"/>
  <c r="B8" i="15"/>
  <c r="E7" i="15"/>
  <c r="F7" i="15"/>
  <c r="G7" i="15"/>
  <c r="B7" i="15"/>
  <c r="E6" i="15"/>
  <c r="F6" i="15"/>
  <c r="G6" i="15"/>
  <c r="B6" i="15"/>
  <c r="E13" i="14"/>
  <c r="F13" i="14"/>
  <c r="G13" i="14"/>
  <c r="B13" i="14"/>
  <c r="E12" i="14"/>
  <c r="F12" i="14"/>
  <c r="G12" i="14"/>
  <c r="B12" i="14"/>
  <c r="E11" i="14"/>
  <c r="F11" i="14"/>
  <c r="G11" i="14"/>
  <c r="B11" i="14"/>
  <c r="E10" i="14"/>
  <c r="F10" i="14"/>
  <c r="G10" i="14"/>
  <c r="B10" i="14"/>
  <c r="E9" i="14"/>
  <c r="F9" i="14"/>
  <c r="G9" i="14"/>
  <c r="B9" i="14"/>
  <c r="E8" i="14"/>
  <c r="F8" i="14"/>
  <c r="G8" i="14"/>
  <c r="B8" i="14"/>
  <c r="E7" i="14"/>
  <c r="F7" i="14"/>
  <c r="G7" i="14"/>
  <c r="B7" i="14"/>
  <c r="E6" i="14"/>
  <c r="F6" i="14"/>
  <c r="G6" i="14"/>
  <c r="B6" i="14"/>
  <c r="E12" i="13"/>
  <c r="F12" i="13"/>
  <c r="G12" i="13"/>
  <c r="B12" i="13"/>
  <c r="E11" i="13"/>
  <c r="F11" i="13"/>
  <c r="G11" i="13"/>
  <c r="B11" i="13"/>
  <c r="E10" i="13"/>
  <c r="F10" i="13"/>
  <c r="G10" i="13"/>
  <c r="B10" i="13"/>
  <c r="E9" i="13"/>
  <c r="F9" i="13"/>
  <c r="G9" i="13"/>
  <c r="B9" i="13"/>
  <c r="E8" i="13"/>
  <c r="F8" i="13"/>
  <c r="G8" i="13"/>
  <c r="B8" i="13"/>
  <c r="E7" i="13"/>
  <c r="F7" i="13"/>
  <c r="G7" i="13"/>
  <c r="B7" i="13"/>
  <c r="E6" i="13"/>
  <c r="F6" i="13"/>
  <c r="G6" i="13"/>
  <c r="B6" i="13"/>
</calcChain>
</file>

<file path=xl/sharedStrings.xml><?xml version="1.0" encoding="utf-8"?>
<sst xmlns="http://schemas.openxmlformats.org/spreadsheetml/2006/main" count="856" uniqueCount="321">
  <si>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</si>
  <si>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</si>
  <si>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</si>
  <si>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</si>
  <si>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</si>
  <si>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</si>
  <si>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</si>
  <si>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</si>
  <si>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</si>
  <si>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</si>
  <si>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</si>
  <si>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</si>
  <si>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</si>
  <si>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</si>
  <si>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</si>
  <si>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</si>
  <si>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</si>
  <si>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</si>
  <si>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</si>
  <si>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</si>
  <si>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</si>
  <si>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</si>
  <si>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</si>
  <si>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</si>
  <si>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</si>
  <si>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</si>
  <si>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</si>
  <si>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</si>
  <si>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</si>
  <si>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</si>
  <si>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</si>
  <si>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</si>
  <si>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</si>
  <si>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</si>
  <si>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</si>
  <si>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</si>
  <si>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</si>
  <si>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</si>
  <si>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</si>
  <si>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</si>
  <si>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</si>
  <si>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</si>
  <si>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</si>
  <si>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</si>
  <si>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</si>
  <si>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</si>
  <si>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</si>
  <si>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</si>
  <si>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</si>
  <si>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</si>
  <si>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</si>
  <si>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</si>
  <si>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</si>
  <si>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源莱美</t>
  </si>
  <si>
    <t>生产工厂</t>
  </si>
  <si>
    <t>中山源莱美公司</t>
  </si>
  <si>
    <t>订单基础信息</t>
  </si>
  <si>
    <t>生产•出货进度</t>
  </si>
  <si>
    <t>指示•确认资料</t>
  </si>
  <si>
    <t>款号</t>
  </si>
  <si>
    <t>QAJJAM83633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</si>
  <si>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</si>
  <si>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</si>
  <si>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</si>
  <si>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</si>
  <si>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</si>
  <si>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</si>
  <si>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</si>
  <si>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</si>
  <si>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</si>
  <si>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</si>
  <si>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</si>
  <si>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</si>
  <si>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</si>
  <si>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</si>
  <si>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</si>
  <si>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</si>
  <si>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</si>
  <si>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</si>
  <si>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</si>
  <si>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</si>
  <si>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</si>
  <si>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</si>
  <si>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</si>
  <si>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</si>
  <si>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</si>
  <si>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</si>
  <si>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</si>
  <si>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</si>
  <si>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</si>
  <si>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</si>
  <si>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</si>
  <si>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</si>
  <si>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</si>
  <si>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</si>
  <si>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</si>
  <si>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</si>
  <si>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</si>
  <si>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</si>
  <si>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</si>
  <si>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</si>
  <si>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</si>
  <si>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</si>
  <si>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</si>
  <si>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</si>
  <si>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</si>
  <si>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</si>
  <si>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</si>
  <si>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</si>
  <si>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</si>
  <si>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</si>
  <si>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</si>
  <si>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宝蓝</t>
  </si>
  <si>
    <t>晴空蓝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</si>
  <si>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</si>
  <si>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</si>
  <si>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</si>
  <si>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</si>
  <si>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</si>
  <si>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</si>
  <si>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</si>
  <si>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</si>
  <si>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</si>
  <si>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</si>
  <si>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</si>
  <si>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</si>
  <si>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</si>
  <si>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</si>
  <si>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</si>
  <si>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</si>
  <si>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</si>
  <si>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</si>
  <si>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</si>
  <si>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邵文华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</si>
  <si>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</si>
  <si>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</si>
  <si>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</si>
  <si>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</si>
  <si>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</si>
  <si>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</si>
  <si>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</si>
  <si>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胸围</t>
  </si>
  <si>
    <t>摆围</t>
  </si>
  <si>
    <t>肩宽</t>
  </si>
  <si>
    <t>上领围</t>
  </si>
  <si>
    <t>后中袖长（短袖）</t>
  </si>
  <si>
    <r>
      <rPr>
        <sz val="14"/>
        <rFont val="宋体"/>
        <family val="3"/>
        <charset val="134"/>
      </rPr>
      <t>袖肥</t>
    </r>
    <r>
      <rPr>
        <sz val="14"/>
        <rFont val="仿宋_GB2312"/>
        <family val="1"/>
        <charset val="134"/>
      </rPr>
      <t>/2</t>
    </r>
  </si>
  <si>
    <r>
      <rPr>
        <sz val="14"/>
        <rFont val="宋体"/>
        <family val="3"/>
        <charset val="134"/>
      </rPr>
      <t>袖口围</t>
    </r>
    <r>
      <rPr>
        <sz val="14"/>
        <rFont val="仿宋_GB2312"/>
        <family val="1"/>
        <charset val="134"/>
      </rPr>
      <t>/2</t>
    </r>
    <r>
      <rPr>
        <sz val="14"/>
        <rFont val="宋体"/>
        <family val="3"/>
        <charset val="134"/>
      </rPr>
      <t>（短袖）</t>
    </r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</si>
  <si>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</si>
  <si>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</si>
  <si>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</si>
  <si>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</si>
  <si>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</si>
  <si>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</si>
  <si>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</si>
  <si>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</si>
  <si>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</si>
  <si>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</si>
  <si>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</si>
  <si>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</si>
  <si>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</si>
  <si>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</si>
  <si>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</si>
  <si>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</si>
  <si>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</si>
  <si>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</si>
  <si>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</si>
  <si>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</si>
  <si>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</si>
  <si>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</si>
  <si>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</si>
  <si>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发快递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</si>
  <si>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</si>
  <si>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</si>
  <si>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</si>
  <si>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</si>
  <si>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</si>
  <si>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</si>
  <si>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</si>
  <si>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</si>
  <si>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</si>
  <si>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</si>
  <si>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</si>
  <si>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</si>
  <si>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</si>
  <si>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</si>
  <si>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</si>
  <si>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</si>
  <si>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</si>
  <si>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</si>
  <si>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</si>
  <si>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</si>
  <si>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</si>
  <si>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</si>
  <si>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</si>
  <si>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</si>
  <si>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</si>
  <si>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</si>
  <si>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</si>
  <si>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</si>
  <si>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</si>
  <si>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</si>
  <si>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</si>
  <si>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</si>
  <si>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</si>
  <si>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</si>
  <si>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</si>
  <si>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</si>
  <si>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</si>
  <si>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</si>
  <si>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</si>
  <si>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</si>
  <si>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</si>
  <si>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</si>
  <si>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中山源莱美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</si>
  <si>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</si>
  <si>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</si>
  <si>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</si>
  <si>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</si>
  <si>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</si>
  <si>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</si>
  <si>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</si>
  <si>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</si>
  <si>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</si>
  <si>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</si>
  <si>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</si>
  <si>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</si>
  <si>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</si>
  <si>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</si>
  <si>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</si>
  <si>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</si>
  <si>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</si>
  <si>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H28258</t>
  </si>
  <si>
    <t>针织横条布</t>
  </si>
  <si>
    <t>23SS睛空蓝</t>
  </si>
  <si>
    <t>YES</t>
  </si>
  <si>
    <t>H28255</t>
  </si>
  <si>
    <t>18FW宝蓝</t>
  </si>
  <si>
    <t>H28105</t>
  </si>
  <si>
    <t>19SS白色</t>
  </si>
  <si>
    <t>H28257</t>
  </si>
  <si>
    <t>18FW水手蓝</t>
  </si>
  <si>
    <t>制表时间：2023年11月10日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</si>
  <si>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</si>
  <si>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</si>
  <si>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</si>
  <si>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</si>
  <si>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</si>
  <si>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</si>
  <si>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</si>
  <si>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</si>
  <si>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</si>
  <si>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</si>
  <si>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</si>
  <si>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</si>
  <si>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</si>
  <si>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</si>
  <si>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</si>
  <si>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</si>
  <si>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</si>
  <si>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</si>
  <si>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</si>
  <si>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</si>
  <si>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</si>
  <si>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</si>
  <si>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FK08510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</si>
  <si>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</si>
  <si>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</si>
  <si>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</si>
  <si>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</si>
  <si>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</si>
  <si>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</si>
  <si>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</si>
  <si>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</si>
  <si>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</si>
  <si>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制表时间：2023年11月8日</t>
  </si>
  <si>
    <t>测试人签名：陈锦江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</si>
  <si>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</si>
  <si>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</si>
  <si>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</si>
  <si>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</si>
  <si>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</si>
  <si>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</si>
  <si>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</si>
  <si>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</si>
  <si>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</si>
  <si>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</si>
  <si>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</si>
  <si>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</si>
  <si>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</si>
  <si>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</si>
  <si>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</si>
  <si>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</si>
  <si>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</si>
  <si>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</si>
  <si>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</si>
  <si>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后领下</t>
  </si>
  <si>
    <t>尺码转印标</t>
  </si>
  <si>
    <t>未脱落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</si>
  <si>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</si>
  <si>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</si>
  <si>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</si>
  <si>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</si>
  <si>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</si>
  <si>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</si>
  <si>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</t>
  </si>
  <si>
    <t>21SS碧绿</t>
  </si>
  <si>
    <t>制表时间：2023/11/8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</si>
  <si>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</si>
  <si>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晴空蓝</t>
    <phoneticPr fontId="43" type="noConversion"/>
  </si>
  <si>
    <t>160/80</t>
    <phoneticPr fontId="43" type="noConversion"/>
  </si>
  <si>
    <t>+1</t>
    <phoneticPr fontId="43" type="noConversion"/>
  </si>
  <si>
    <t>+0</t>
    <phoneticPr fontId="43" type="noConversion"/>
  </si>
  <si>
    <t>+0.4</t>
    <phoneticPr fontId="43" type="noConversion"/>
  </si>
  <si>
    <t>-0.7</t>
    <phoneticPr fontId="43" type="noConversion"/>
  </si>
  <si>
    <t>-0.3</t>
    <phoneticPr fontId="43" type="noConversion"/>
  </si>
  <si>
    <t>-1</t>
    <phoneticPr fontId="43" type="noConversion"/>
  </si>
  <si>
    <t>-2</t>
    <phoneticPr fontId="43" type="noConversion"/>
  </si>
  <si>
    <t>+0.7</t>
    <phoneticPr fontId="43" type="noConversion"/>
  </si>
  <si>
    <t>-0.5</t>
    <phoneticPr fontId="43" type="noConversion"/>
  </si>
  <si>
    <t>大货首件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</si>
</sst>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rgb="FF0070C0"/>
      <name val="宋体"/>
      <charset val="134"/>
      <scheme val="minor"/>
    </font>
    <font>
      <sz val="10"/>
      <color rgb="FF0070C0"/>
      <name val="宋体"/>
      <charset val="134"/>
    </font>
    <font>
      <sz val="12"/>
      <color rgb="FF0070C0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微软雅黑"/>
      <charset val="134"/>
    </font>
    <font>
      <sz val="14"/>
      <color theme="1"/>
      <name val="仿宋_GB2312"/>
      <family val="1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name val="仿宋_GB2312"/>
      <family val="1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26" fillId="0" borderId="0"/>
    <xf numFmtId="0" fontId="5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5" fillId="0" borderId="2" xfId="0" applyFont="1" applyBorder="1"/>
    <xf numFmtId="0" fontId="6" fillId="0" borderId="2" xfId="0" applyFont="1" applyBorder="1" applyAlignment="1">
      <alignment vertical="center" shrinkToFit="1"/>
    </xf>
    <xf numFmtId="0" fontId="0" fillId="0" borderId="2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0" fontId="0" fillId="0" borderId="6" xfId="0" applyBorder="1"/>
    <xf numFmtId="0" fontId="0" fillId="0" borderId="7" xfId="0" applyBorder="1"/>
    <xf numFmtId="0" fontId="1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/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7" fillId="3" borderId="9" xfId="2" applyFont="1" applyFill="1" applyBorder="1" applyAlignment="1">
      <alignment horizontal="left" vertical="center"/>
    </xf>
    <xf numFmtId="0" fontId="17" fillId="3" borderId="10" xfId="2" applyFont="1" applyFill="1" applyBorder="1">
      <alignment vertical="center"/>
    </xf>
    <xf numFmtId="0" fontId="19" fillId="3" borderId="2" xfId="0" applyFont="1" applyFill="1" applyBorder="1" applyAlignment="1">
      <alignment horizontal="center" vertical="center"/>
    </xf>
    <xf numFmtId="176" fontId="20" fillId="3" borderId="2" xfId="0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8" fillId="3" borderId="2" xfId="3" applyFont="1" applyFill="1" applyBorder="1"/>
    <xf numFmtId="49" fontId="18" fillId="3" borderId="2" xfId="3" applyNumberFormat="1" applyFont="1" applyFill="1" applyBorder="1" applyAlignment="1">
      <alignment horizontal="center"/>
    </xf>
    <xf numFmtId="49" fontId="18" fillId="3" borderId="2" xfId="3" applyNumberFormat="1" applyFont="1" applyFill="1" applyBorder="1" applyAlignment="1">
      <alignment horizontal="right"/>
    </xf>
    <xf numFmtId="49" fontId="18" fillId="3" borderId="2" xfId="3" applyNumberFormat="1" applyFont="1" applyFill="1" applyBorder="1" applyAlignment="1">
      <alignment horizontal="right" vertical="center"/>
    </xf>
    <xf numFmtId="0" fontId="17" fillId="3" borderId="0" xfId="3" applyFont="1" applyFill="1"/>
    <xf numFmtId="0" fontId="18" fillId="3" borderId="0" xfId="3" applyFont="1" applyFill="1"/>
    <xf numFmtId="0" fontId="0" fillId="3" borderId="0" xfId="4" applyFont="1" applyFill="1">
      <alignment vertical="center"/>
    </xf>
    <xf numFmtId="0" fontId="17" fillId="3" borderId="10" xfId="2" applyFont="1" applyFill="1" applyBorder="1" applyAlignment="1">
      <alignment horizontal="left" vertical="center"/>
    </xf>
    <xf numFmtId="0" fontId="18" fillId="3" borderId="2" xfId="3" applyFont="1" applyFill="1" applyBorder="1" applyAlignment="1">
      <alignment horizontal="center" vertical="center"/>
    </xf>
    <xf numFmtId="0" fontId="18" fillId="3" borderId="15" xfId="3" applyFont="1" applyFill="1" applyBorder="1" applyAlignment="1">
      <alignment horizontal="center" vertical="center"/>
    </xf>
    <xf numFmtId="0" fontId="17" fillId="3" borderId="2" xfId="4" applyFont="1" applyFill="1" applyBorder="1" applyAlignment="1">
      <alignment horizontal="center" vertical="center"/>
    </xf>
    <xf numFmtId="0" fontId="17" fillId="3" borderId="15" xfId="4" applyFont="1" applyFill="1" applyBorder="1" applyAlignment="1">
      <alignment horizontal="center" vertical="center"/>
    </xf>
    <xf numFmtId="49" fontId="17" fillId="3" borderId="2" xfId="4" applyNumberFormat="1" applyFont="1" applyFill="1" applyBorder="1" applyAlignment="1">
      <alignment horizontal="center" vertical="center"/>
    </xf>
    <xf numFmtId="49" fontId="17" fillId="3" borderId="16" xfId="4" applyNumberFormat="1" applyFont="1" applyFill="1" applyBorder="1" applyAlignment="1">
      <alignment horizontal="center" vertical="center"/>
    </xf>
    <xf numFmtId="49" fontId="18" fillId="3" borderId="2" xfId="4" applyNumberFormat="1" applyFont="1" applyFill="1" applyBorder="1" applyAlignment="1">
      <alignment horizontal="center" vertical="center"/>
    </xf>
    <xf numFmtId="49" fontId="18" fillId="3" borderId="5" xfId="4" applyNumberFormat="1" applyFont="1" applyFill="1" applyBorder="1" applyAlignment="1">
      <alignment horizontal="center" vertical="center"/>
    </xf>
    <xf numFmtId="49" fontId="18" fillId="3" borderId="14" xfId="4" applyNumberFormat="1" applyFont="1" applyFill="1" applyBorder="1" applyAlignment="1">
      <alignment horizontal="center" vertical="center"/>
    </xf>
    <xf numFmtId="49" fontId="17" fillId="3" borderId="5" xfId="4" applyNumberFormat="1" applyFont="1" applyFill="1" applyBorder="1" applyAlignment="1">
      <alignment horizontal="center" vertical="center"/>
    </xf>
    <xf numFmtId="49" fontId="17" fillId="3" borderId="14" xfId="4" applyNumberFormat="1" applyFont="1" applyFill="1" applyBorder="1" applyAlignment="1">
      <alignment horizontal="center" vertical="center"/>
    </xf>
    <xf numFmtId="49" fontId="18" fillId="3" borderId="12" xfId="3" applyNumberFormat="1" applyFont="1" applyFill="1" applyBorder="1" applyAlignment="1">
      <alignment horizontal="center"/>
    </xf>
    <xf numFmtId="49" fontId="18" fillId="3" borderId="12" xfId="4" applyNumberFormat="1" applyFont="1" applyFill="1" applyBorder="1" applyAlignment="1">
      <alignment horizontal="center" vertical="center"/>
    </xf>
    <xf numFmtId="49" fontId="18" fillId="3" borderId="17" xfId="3" applyNumberFormat="1" applyFont="1" applyFill="1" applyBorder="1" applyAlignment="1">
      <alignment horizontal="center"/>
    </xf>
    <xf numFmtId="14" fontId="17" fillId="3" borderId="0" xfId="3" applyNumberFormat="1" applyFont="1" applyFill="1"/>
    <xf numFmtId="0" fontId="26" fillId="0" borderId="0" xfId="2" applyAlignment="1">
      <alignment horizontal="left" vertical="center"/>
    </xf>
    <xf numFmtId="0" fontId="28" fillId="0" borderId="19" xfId="2" applyFont="1" applyBorder="1" applyAlignment="1">
      <alignment horizontal="left" vertical="center"/>
    </xf>
    <xf numFmtId="0" fontId="28" fillId="0" borderId="20" xfId="2" applyFont="1" applyBorder="1" applyAlignment="1">
      <alignment horizontal="center" vertical="center"/>
    </xf>
    <xf numFmtId="0" fontId="10" fillId="0" borderId="20" xfId="2" applyFont="1" applyBorder="1">
      <alignment vertical="center"/>
    </xf>
    <xf numFmtId="0" fontId="28" fillId="0" borderId="20" xfId="2" applyFont="1" applyBorder="1">
      <alignment vertical="center"/>
    </xf>
    <xf numFmtId="0" fontId="28" fillId="0" borderId="21" xfId="2" applyFont="1" applyBorder="1">
      <alignment vertical="center"/>
    </xf>
    <xf numFmtId="0" fontId="20" fillId="0" borderId="22" xfId="2" applyFont="1" applyBorder="1" applyAlignment="1">
      <alignment horizontal="center" vertical="center"/>
    </xf>
    <xf numFmtId="0" fontId="28" fillId="0" borderId="22" xfId="2" applyFont="1" applyBorder="1">
      <alignment vertical="center"/>
    </xf>
    <xf numFmtId="0" fontId="28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horizontal="right" vertical="center"/>
    </xf>
    <xf numFmtId="0" fontId="28" fillId="0" borderId="22" xfId="2" applyFont="1" applyBorder="1" applyAlignment="1">
      <alignment horizontal="left" vertical="center"/>
    </xf>
    <xf numFmtId="0" fontId="28" fillId="0" borderId="23" xfId="2" applyFont="1" applyBorder="1">
      <alignment vertical="center"/>
    </xf>
    <xf numFmtId="0" fontId="28" fillId="0" borderId="24" xfId="2" applyFont="1" applyBorder="1">
      <alignment vertical="center"/>
    </xf>
    <xf numFmtId="0" fontId="10" fillId="0" borderId="24" xfId="2" applyFont="1" applyBorder="1">
      <alignment vertical="center"/>
    </xf>
    <xf numFmtId="0" fontId="10" fillId="0" borderId="24" xfId="2" applyFont="1" applyBorder="1" applyAlignment="1">
      <alignment horizontal="left" vertical="center"/>
    </xf>
    <xf numFmtId="0" fontId="28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2" applyFont="1" applyAlignment="1">
      <alignment horizontal="left" vertical="center"/>
    </xf>
    <xf numFmtId="0" fontId="28" fillId="0" borderId="19" xfId="2" applyFont="1" applyBorder="1">
      <alignment vertical="center"/>
    </xf>
    <xf numFmtId="0" fontId="10" fillId="0" borderId="22" xfId="2" applyFont="1" applyBorder="1" applyAlignment="1">
      <alignment horizontal="left" vertical="center"/>
    </xf>
    <xf numFmtId="0" fontId="10" fillId="0" borderId="22" xfId="2" applyFont="1" applyBorder="1">
      <alignment vertical="center"/>
    </xf>
    <xf numFmtId="0" fontId="28" fillId="0" borderId="20" xfId="2" applyFont="1" applyBorder="1" applyAlignment="1">
      <alignment horizontal="left" vertical="center"/>
    </xf>
    <xf numFmtId="0" fontId="28" fillId="0" borderId="23" xfId="2" applyFont="1" applyBorder="1" applyAlignment="1">
      <alignment horizontal="left" vertical="center"/>
    </xf>
    <xf numFmtId="58" fontId="10" fillId="0" borderId="24" xfId="2" applyNumberFormat="1" applyFont="1" applyBorder="1">
      <alignment vertical="center"/>
    </xf>
    <xf numFmtId="0" fontId="10" fillId="0" borderId="36" xfId="2" applyFont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28" fillId="0" borderId="36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21" xfId="2" applyFont="1" applyBorder="1">
      <alignment vertical="center"/>
    </xf>
    <xf numFmtId="0" fontId="20" fillId="0" borderId="22" xfId="2" applyFont="1" applyBorder="1">
      <alignment vertical="center"/>
    </xf>
    <xf numFmtId="0" fontId="20" fillId="0" borderId="36" xfId="2" applyFont="1" applyBorder="1">
      <alignment vertical="center"/>
    </xf>
    <xf numFmtId="0" fontId="21" fillId="0" borderId="21" xfId="2" applyFont="1" applyBorder="1" applyAlignment="1">
      <alignment horizontal="center" vertical="center"/>
    </xf>
    <xf numFmtId="0" fontId="20" fillId="0" borderId="21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1" fillId="0" borderId="19" xfId="2" applyFont="1" applyBorder="1">
      <alignment vertical="center"/>
    </xf>
    <xf numFmtId="0" fontId="26" fillId="0" borderId="20" xfId="2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6" fillId="0" borderId="20" xfId="2" applyBorder="1">
      <alignment vertical="center"/>
    </xf>
    <xf numFmtId="0" fontId="21" fillId="0" borderId="20" xfId="2" applyFont="1" applyBorder="1">
      <alignment vertical="center"/>
    </xf>
    <xf numFmtId="0" fontId="26" fillId="0" borderId="22" xfId="2" applyBorder="1" applyAlignment="1">
      <alignment horizontal="left" vertical="center"/>
    </xf>
    <xf numFmtId="0" fontId="26" fillId="0" borderId="22" xfId="2" applyBorder="1">
      <alignment vertical="center"/>
    </xf>
    <xf numFmtId="0" fontId="21" fillId="0" borderId="22" xfId="2" applyFont="1" applyBorder="1">
      <alignment vertical="center"/>
    </xf>
    <xf numFmtId="0" fontId="20" fillId="0" borderId="24" xfId="2" applyFont="1" applyBorder="1" applyAlignment="1">
      <alignment horizontal="left" vertical="center"/>
    </xf>
    <xf numFmtId="0" fontId="21" fillId="0" borderId="22" xfId="2" applyFont="1" applyBorder="1" applyAlignment="1">
      <alignment horizontal="center" vertical="center"/>
    </xf>
    <xf numFmtId="0" fontId="19" fillId="0" borderId="43" xfId="2" applyFont="1" applyBorder="1">
      <alignment vertical="center"/>
    </xf>
    <xf numFmtId="0" fontId="19" fillId="0" borderId="44" xfId="2" applyFont="1" applyBorder="1">
      <alignment vertical="center"/>
    </xf>
    <xf numFmtId="0" fontId="20" fillId="0" borderId="44" xfId="2" applyFont="1" applyBorder="1">
      <alignment vertical="center"/>
    </xf>
    <xf numFmtId="58" fontId="26" fillId="0" borderId="44" xfId="2" applyNumberFormat="1" applyBorder="1">
      <alignment vertical="center"/>
    </xf>
    <xf numFmtId="0" fontId="20" fillId="0" borderId="37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18" fillId="3" borderId="52" xfId="3" applyFont="1" applyFill="1" applyBorder="1"/>
    <xf numFmtId="49" fontId="18" fillId="3" borderId="3" xfId="3" applyNumberFormat="1" applyFont="1" applyFill="1" applyBorder="1" applyAlignment="1">
      <alignment horizontal="center"/>
    </xf>
    <xf numFmtId="49" fontId="18" fillId="3" borderId="3" xfId="3" applyNumberFormat="1" applyFont="1" applyFill="1" applyBorder="1" applyAlignment="1">
      <alignment horizontal="right"/>
    </xf>
    <xf numFmtId="49" fontId="18" fillId="3" borderId="3" xfId="3" applyNumberFormat="1" applyFont="1" applyFill="1" applyBorder="1" applyAlignment="1">
      <alignment horizontal="right" vertical="center"/>
    </xf>
    <xf numFmtId="0" fontId="17" fillId="3" borderId="53" xfId="3" applyFont="1" applyFill="1" applyBorder="1"/>
    <xf numFmtId="0" fontId="18" fillId="3" borderId="53" xfId="3" applyFont="1" applyFill="1" applyBorder="1"/>
    <xf numFmtId="0" fontId="0" fillId="3" borderId="53" xfId="4" applyFont="1" applyFill="1" applyBorder="1">
      <alignment vertical="center"/>
    </xf>
    <xf numFmtId="49" fontId="18" fillId="3" borderId="54" xfId="4" applyNumberFormat="1" applyFont="1" applyFill="1" applyBorder="1" applyAlignment="1">
      <alignment horizontal="center" vertical="center"/>
    </xf>
    <xf numFmtId="49" fontId="18" fillId="3" borderId="55" xfId="4" applyNumberFormat="1" applyFont="1" applyFill="1" applyBorder="1" applyAlignment="1">
      <alignment horizontal="center" vertical="center"/>
    </xf>
    <xf numFmtId="49" fontId="18" fillId="3" borderId="56" xfId="3" applyNumberFormat="1" applyFont="1" applyFill="1" applyBorder="1" applyAlignment="1">
      <alignment horizontal="center"/>
    </xf>
    <xf numFmtId="49" fontId="18" fillId="3" borderId="58" xfId="4" applyNumberFormat="1" applyFont="1" applyFill="1" applyBorder="1" applyAlignment="1">
      <alignment horizontal="center" vertical="center"/>
    </xf>
    <xf numFmtId="49" fontId="18" fillId="3" borderId="59" xfId="3" applyNumberFormat="1" applyFont="1" applyFill="1" applyBorder="1" applyAlignment="1">
      <alignment horizontal="center"/>
    </xf>
    <xf numFmtId="49" fontId="18" fillId="3" borderId="60" xfId="3" applyNumberFormat="1" applyFont="1" applyFill="1" applyBorder="1" applyAlignment="1">
      <alignment horizontal="center"/>
    </xf>
    <xf numFmtId="0" fontId="21" fillId="0" borderId="23" xfId="2" applyFont="1" applyBorder="1">
      <alignment vertical="center"/>
    </xf>
    <xf numFmtId="0" fontId="21" fillId="0" borderId="46" xfId="2" applyFont="1" applyBorder="1">
      <alignment vertical="center"/>
    </xf>
    <xf numFmtId="0" fontId="26" fillId="0" borderId="47" xfId="2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6" fillId="0" borderId="47" xfId="2" applyBorder="1">
      <alignment vertical="center"/>
    </xf>
    <xf numFmtId="0" fontId="21" fillId="0" borderId="47" xfId="2" applyFont="1" applyBorder="1">
      <alignment vertical="center"/>
    </xf>
    <xf numFmtId="0" fontId="21" fillId="0" borderId="46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1" fillId="0" borderId="47" xfId="2" applyFont="1" applyBorder="1" applyAlignment="1">
      <alignment horizontal="center" vertical="center"/>
    </xf>
    <xf numFmtId="0" fontId="26" fillId="0" borderId="47" xfId="2" applyBorder="1" applyAlignment="1">
      <alignment horizontal="center" vertical="center"/>
    </xf>
    <xf numFmtId="0" fontId="26" fillId="0" borderId="22" xfId="2" applyBorder="1" applyAlignment="1">
      <alignment horizontal="center" vertical="center"/>
    </xf>
    <xf numFmtId="0" fontId="31" fillId="0" borderId="62" xfId="2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wrapText="1"/>
    </xf>
    <xf numFmtId="9" fontId="20" fillId="0" borderId="22" xfId="2" applyNumberFormat="1" applyFont="1" applyBorder="1" applyAlignment="1">
      <alignment horizontal="center" vertical="center"/>
    </xf>
    <xf numFmtId="0" fontId="19" fillId="0" borderId="41" xfId="2" applyFont="1" applyBorder="1">
      <alignment vertical="center"/>
    </xf>
    <xf numFmtId="0" fontId="19" fillId="0" borderId="42" xfId="2" applyFont="1" applyBorder="1">
      <alignment vertical="center"/>
    </xf>
    <xf numFmtId="0" fontId="20" fillId="0" borderId="66" xfId="2" applyFont="1" applyBorder="1">
      <alignment vertical="center"/>
    </xf>
    <xf numFmtId="0" fontId="19" fillId="0" borderId="66" xfId="2" applyFont="1" applyBorder="1">
      <alignment vertical="center"/>
    </xf>
    <xf numFmtId="58" fontId="26" fillId="0" borderId="42" xfId="2" applyNumberFormat="1" applyBorder="1">
      <alignment vertical="center"/>
    </xf>
    <xf numFmtId="0" fontId="26" fillId="0" borderId="66" xfId="2" applyBorder="1">
      <alignment vertical="center"/>
    </xf>
    <xf numFmtId="0" fontId="20" fillId="0" borderId="51" xfId="2" applyFont="1" applyBorder="1" applyAlignment="1">
      <alignment horizontal="left" vertical="center"/>
    </xf>
    <xf numFmtId="0" fontId="21" fillId="0" borderId="0" xfId="2" applyFont="1">
      <alignment vertical="center"/>
    </xf>
    <xf numFmtId="0" fontId="33" fillId="0" borderId="36" xfId="2" applyFont="1" applyBorder="1" applyAlignment="1">
      <alignment horizontal="left" vertical="center" wrapText="1"/>
    </xf>
    <xf numFmtId="0" fontId="33" fillId="0" borderId="36" xfId="2" applyFont="1" applyBorder="1" applyAlignment="1">
      <alignment horizontal="left" vertical="center"/>
    </xf>
    <xf numFmtId="0" fontId="35" fillId="0" borderId="72" xfId="0" applyFont="1" applyBorder="1"/>
    <xf numFmtId="0" fontId="35" fillId="0" borderId="2" xfId="0" applyFont="1" applyBorder="1"/>
    <xf numFmtId="0" fontId="35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35" fillId="6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44" fillId="3" borderId="2" xfId="3" applyFont="1" applyFill="1" applyBorder="1" applyAlignment="1">
      <alignment horizontal="center" vertical="center"/>
    </xf>
    <xf numFmtId="0" fontId="45" fillId="3" borderId="2" xfId="4" applyFont="1" applyFill="1" applyBorder="1" applyAlignment="1">
      <alignment horizontal="center" vertical="center"/>
    </xf>
    <xf numFmtId="49" fontId="45" fillId="3" borderId="2" xfId="4" applyNumberFormat="1" applyFont="1" applyFill="1" applyBorder="1" applyAlignment="1">
      <alignment horizontal="center" vertical="center"/>
    </xf>
    <xf numFmtId="49" fontId="44" fillId="3" borderId="2" xfId="4" applyNumberFormat="1" applyFont="1" applyFill="1" applyBorder="1" applyAlignment="1">
      <alignment horizontal="center" vertical="center"/>
    </xf>
    <xf numFmtId="0" fontId="34" fillId="0" borderId="70" xfId="0" applyFont="1" applyBorder="1" applyAlignment="1">
      <alignment horizontal="center" vertical="center" wrapText="1"/>
    </xf>
    <xf numFmtId="0" fontId="34" fillId="0" borderId="71" xfId="0" applyFont="1" applyBorder="1" applyAlignment="1">
      <alignment horizontal="center" vertical="center" wrapText="1"/>
    </xf>
    <xf numFmtId="0" fontId="34" fillId="0" borderId="7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20" fillId="0" borderId="61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67" xfId="2" applyFont="1" applyBorder="1" applyAlignment="1">
      <alignment horizontal="left" vertical="center"/>
    </xf>
    <xf numFmtId="0" fontId="32" fillId="0" borderId="44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69" xfId="2" applyFont="1" applyBorder="1" applyAlignment="1">
      <alignment horizontal="center" vertical="center"/>
    </xf>
    <xf numFmtId="0" fontId="20" fillId="0" borderId="66" xfId="2" applyFont="1" applyBorder="1" applyAlignment="1">
      <alignment horizontal="center" vertical="center"/>
    </xf>
    <xf numFmtId="0" fontId="20" fillId="0" borderId="67" xfId="2" applyFont="1" applyBorder="1" applyAlignment="1">
      <alignment horizontal="center" vertical="center"/>
    </xf>
    <xf numFmtId="0" fontId="20" fillId="0" borderId="64" xfId="2" applyFont="1" applyBorder="1" applyAlignment="1">
      <alignment horizontal="left" vertical="center"/>
    </xf>
    <xf numFmtId="0" fontId="20" fillId="0" borderId="65" xfId="2" applyFont="1" applyBorder="1" applyAlignment="1">
      <alignment horizontal="left" vertical="center"/>
    </xf>
    <xf numFmtId="0" fontId="20" fillId="0" borderId="6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33" xfId="2" applyFont="1" applyBorder="1" applyAlignment="1">
      <alignment horizontal="left" vertical="center"/>
    </xf>
    <xf numFmtId="0" fontId="21" fillId="0" borderId="40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9" fillId="0" borderId="50" xfId="0" applyFont="1" applyBorder="1" applyAlignment="1">
      <alignment horizontal="left" vertical="center"/>
    </xf>
    <xf numFmtId="0" fontId="28" fillId="0" borderId="46" xfId="2" applyFont="1" applyBorder="1" applyAlignment="1">
      <alignment horizontal="left" vertical="center"/>
    </xf>
    <xf numFmtId="0" fontId="28" fillId="0" borderId="47" xfId="2" applyFont="1" applyBorder="1" applyAlignment="1">
      <alignment horizontal="left" vertical="center"/>
    </xf>
    <xf numFmtId="0" fontId="28" fillId="0" borderId="51" xfId="2" applyFont="1" applyBorder="1" applyAlignment="1">
      <alignment horizontal="left" vertical="center"/>
    </xf>
    <xf numFmtId="0" fontId="28" fillId="0" borderId="21" xfId="2" applyFont="1" applyBorder="1" applyAlignment="1">
      <alignment horizontal="left" vertical="center"/>
    </xf>
    <xf numFmtId="0" fontId="28" fillId="0" borderId="22" xfId="2" applyFont="1" applyBorder="1" applyAlignment="1">
      <alignment horizontal="left" vertical="center"/>
    </xf>
    <xf numFmtId="0" fontId="28" fillId="0" borderId="63" xfId="2" applyFont="1" applyBorder="1" applyAlignment="1">
      <alignment horizontal="left" vertical="center"/>
    </xf>
    <xf numFmtId="0" fontId="28" fillId="0" borderId="33" xfId="2" applyFont="1" applyBorder="1" applyAlignment="1">
      <alignment horizontal="left" vertical="center"/>
    </xf>
    <xf numFmtId="0" fontId="28" fillId="0" borderId="40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7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9" fontId="20" fillId="0" borderId="31" xfId="2" applyNumberFormat="1" applyFont="1" applyBorder="1" applyAlignment="1">
      <alignment horizontal="left" vertical="center"/>
    </xf>
    <xf numFmtId="9" fontId="20" fillId="0" borderId="26" xfId="2" applyNumberFormat="1" applyFont="1" applyBorder="1" applyAlignment="1">
      <alignment horizontal="left" vertical="center"/>
    </xf>
    <xf numFmtId="9" fontId="20" fillId="0" borderId="38" xfId="2" applyNumberFormat="1" applyFont="1" applyBorder="1" applyAlignment="1">
      <alignment horizontal="left" vertical="center"/>
    </xf>
    <xf numFmtId="9" fontId="20" fillId="0" borderId="32" xfId="2" applyNumberFormat="1" applyFont="1" applyBorder="1" applyAlignment="1">
      <alignment horizontal="left" vertical="center"/>
    </xf>
    <xf numFmtId="9" fontId="20" fillId="0" borderId="33" xfId="2" applyNumberFormat="1" applyFont="1" applyBorder="1" applyAlignment="1">
      <alignment horizontal="left" vertical="center"/>
    </xf>
    <xf numFmtId="9" fontId="20" fillId="0" borderId="40" xfId="2" applyNumberFormat="1" applyFont="1" applyBorder="1" applyAlignment="1">
      <alignment horizontal="left" vertical="center"/>
    </xf>
    <xf numFmtId="0" fontId="21" fillId="0" borderId="61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67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 wrapText="1"/>
    </xf>
    <xf numFmtId="0" fontId="21" fillId="0" borderId="33" xfId="2" applyFont="1" applyBorder="1" applyAlignment="1">
      <alignment horizontal="left" vertical="center" wrapText="1"/>
    </xf>
    <xf numFmtId="0" fontId="21" fillId="0" borderId="40" xfId="2" applyFont="1" applyBorder="1" applyAlignment="1">
      <alignment horizontal="left" vertical="center" wrapText="1"/>
    </xf>
    <xf numFmtId="0" fontId="20" fillId="0" borderId="27" xfId="2" applyFont="1" applyBorder="1" applyAlignment="1">
      <alignment horizontal="left" vertical="center"/>
    </xf>
    <xf numFmtId="14" fontId="20" fillId="0" borderId="22" xfId="2" applyNumberFormat="1" applyFont="1" applyBorder="1" applyAlignment="1">
      <alignment horizontal="center" vertical="center"/>
    </xf>
    <xf numFmtId="14" fontId="20" fillId="0" borderId="36" xfId="2" applyNumberFormat="1" applyFont="1" applyBorder="1" applyAlignment="1">
      <alignment horizontal="center" vertical="center"/>
    </xf>
    <xf numFmtId="0" fontId="21" fillId="0" borderId="21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0" fillId="0" borderId="24" xfId="2" applyFont="1" applyBorder="1" applyAlignment="1">
      <alignment horizontal="center" vertical="center"/>
    </xf>
    <xf numFmtId="0" fontId="20" fillId="0" borderId="37" xfId="2" applyFont="1" applyBorder="1" applyAlignment="1">
      <alignment horizontal="center" vertical="center"/>
    </xf>
    <xf numFmtId="14" fontId="20" fillId="0" borderId="24" xfId="2" applyNumberFormat="1" applyFont="1" applyBorder="1" applyAlignment="1">
      <alignment horizontal="center" vertical="center"/>
    </xf>
    <xf numFmtId="14" fontId="20" fillId="0" borderId="37" xfId="2" applyNumberFormat="1" applyFont="1" applyBorder="1" applyAlignment="1">
      <alignment horizontal="center" vertical="center"/>
    </xf>
    <xf numFmtId="0" fontId="20" fillId="0" borderId="22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35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35" xfId="2" applyFont="1" applyBorder="1" applyAlignment="1">
      <alignment horizontal="center" vertical="center"/>
    </xf>
    <xf numFmtId="0" fontId="30" fillId="0" borderId="18" xfId="2" applyFont="1" applyBorder="1" applyAlignment="1">
      <alignment horizontal="center" vertical="top"/>
    </xf>
    <xf numFmtId="0" fontId="20" fillId="0" borderId="4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26" fillId="0" borderId="42" xfId="2" applyBorder="1" applyAlignment="1">
      <alignment horizontal="center" vertical="center"/>
    </xf>
    <xf numFmtId="0" fontId="26" fillId="0" borderId="48" xfId="2" applyBorder="1" applyAlignment="1">
      <alignment horizontal="center" vertical="center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8" fillId="3" borderId="10" xfId="2" applyFont="1" applyFill="1" applyBorder="1" applyAlignment="1">
      <alignment horizontal="center" vertical="center"/>
    </xf>
    <xf numFmtId="0" fontId="18" fillId="3" borderId="13" xfId="2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14" xfId="3" applyFont="1" applyFill="1" applyBorder="1" applyAlignment="1">
      <alignment horizontal="center" vertical="center"/>
    </xf>
    <xf numFmtId="0" fontId="17" fillId="3" borderId="11" xfId="3" applyFont="1" applyFill="1" applyBorder="1" applyAlignment="1">
      <alignment horizontal="center" vertical="center"/>
    </xf>
    <xf numFmtId="0" fontId="18" fillId="3" borderId="10" xfId="3" applyFont="1" applyFill="1" applyBorder="1" applyAlignment="1">
      <alignment horizontal="center"/>
    </xf>
    <xf numFmtId="0" fontId="18" fillId="3" borderId="2" xfId="3" applyFont="1" applyFill="1" applyBorder="1" applyAlignment="1">
      <alignment horizontal="center"/>
    </xf>
    <xf numFmtId="0" fontId="18" fillId="3" borderId="12" xfId="3" applyFont="1" applyFill="1" applyBorder="1" applyAlignment="1">
      <alignment horizontal="center"/>
    </xf>
    <xf numFmtId="0" fontId="19" fillId="0" borderId="46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26" fillId="0" borderId="44" xfId="2" applyBorder="1" applyAlignment="1">
      <alignment horizontal="center" vertical="center"/>
    </xf>
    <xf numFmtId="0" fontId="26" fillId="0" borderId="49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21" fillId="0" borderId="23" xfId="2" applyFont="1" applyBorder="1" applyAlignment="1">
      <alignment horizontal="center" vertical="center"/>
    </xf>
    <xf numFmtId="0" fontId="21" fillId="0" borderId="24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28" fillId="0" borderId="36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28" fillId="0" borderId="22" xfId="2" applyFont="1" applyBorder="1" applyAlignment="1">
      <alignment horizontal="center" vertical="center"/>
    </xf>
    <xf numFmtId="0" fontId="28" fillId="0" borderId="36" xfId="2" applyFont="1" applyBorder="1" applyAlignment="1">
      <alignment horizontal="center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8" fillId="0" borderId="19" xfId="2" applyFont="1" applyBorder="1" applyAlignment="1">
      <alignment horizontal="left" vertical="center"/>
    </xf>
    <xf numFmtId="0" fontId="28" fillId="0" borderId="20" xfId="2" applyFont="1" applyBorder="1" applyAlignment="1">
      <alignment horizontal="left" vertical="center"/>
    </xf>
    <xf numFmtId="0" fontId="28" fillId="0" borderId="35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29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10" fillId="0" borderId="34" xfId="2" applyFont="1" applyBorder="1" applyAlignment="1">
      <alignment horizontal="left" vertical="center"/>
    </xf>
    <xf numFmtId="0" fontId="10" fillId="0" borderId="27" xfId="2" applyFont="1" applyBorder="1" applyAlignment="1">
      <alignment horizontal="left" vertical="center"/>
    </xf>
    <xf numFmtId="0" fontId="28" fillId="0" borderId="27" xfId="2" applyFont="1" applyBorder="1" applyAlignment="1">
      <alignment horizontal="left" vertical="center"/>
    </xf>
    <xf numFmtId="0" fontId="28" fillId="0" borderId="28" xfId="2" applyFont="1" applyBorder="1" applyAlignment="1">
      <alignment horizontal="left" vertical="center"/>
    </xf>
    <xf numFmtId="0" fontId="28" fillId="0" borderId="39" xfId="2" applyFont="1" applyBorder="1" applyAlignment="1">
      <alignment horizontal="left" vertical="center"/>
    </xf>
    <xf numFmtId="0" fontId="20" fillId="0" borderId="22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/>
    </xf>
    <xf numFmtId="0" fontId="20" fillId="0" borderId="21" xfId="2" applyFont="1" applyBorder="1" applyAlignment="1">
      <alignment horizontal="left" vertical="center"/>
    </xf>
    <xf numFmtId="0" fontId="21" fillId="0" borderId="21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36" xfId="2" applyFont="1" applyBorder="1" applyAlignment="1">
      <alignment horizontal="center" vertical="center"/>
    </xf>
    <xf numFmtId="0" fontId="29" fillId="0" borderId="18" xfId="2" applyFont="1" applyBorder="1" applyAlignment="1">
      <alignment horizontal="center" vertical="top"/>
    </xf>
    <xf numFmtId="0" fontId="10" fillId="0" borderId="24" xfId="2" applyFont="1" applyBorder="1" applyAlignment="1">
      <alignment horizontal="center" vertical="center"/>
    </xf>
    <xf numFmtId="0" fontId="28" fillId="0" borderId="24" xfId="2" applyFont="1" applyBorder="1" applyAlignment="1">
      <alignment horizontal="center" vertical="center"/>
    </xf>
    <xf numFmtId="0" fontId="10" fillId="0" borderId="37" xfId="2" applyFont="1" applyBorder="1" applyAlignment="1">
      <alignment horizontal="center" vertical="center"/>
    </xf>
    <xf numFmtId="0" fontId="19" fillId="0" borderId="29" xfId="2" applyFont="1" applyBorder="1" applyAlignment="1">
      <alignment horizontal="left" vertical="center"/>
    </xf>
    <xf numFmtId="0" fontId="10" fillId="0" borderId="39" xfId="2" applyFont="1" applyBorder="1" applyAlignment="1">
      <alignment horizontal="left" vertical="center"/>
    </xf>
    <xf numFmtId="0" fontId="10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8" fillId="0" borderId="34" xfId="2" applyFont="1" applyBorder="1" applyAlignment="1">
      <alignment horizontal="left" vertical="center"/>
    </xf>
    <xf numFmtId="0" fontId="26" fillId="0" borderId="29" xfId="2" applyBorder="1" applyAlignment="1">
      <alignment horizontal="left" vertical="center"/>
    </xf>
    <xf numFmtId="0" fontId="26" fillId="0" borderId="28" xfId="2" applyBorder="1" applyAlignment="1">
      <alignment horizontal="left" vertical="center"/>
    </xf>
    <xf numFmtId="0" fontId="26" fillId="0" borderId="39" xfId="2" applyBorder="1" applyAlignment="1">
      <alignment horizontal="left" vertical="center"/>
    </xf>
    <xf numFmtId="0" fontId="26" fillId="0" borderId="24" xfId="2" applyBorder="1" applyAlignment="1">
      <alignment horizontal="center" vertical="center"/>
    </xf>
    <xf numFmtId="0" fontId="26" fillId="0" borderId="37" xfId="2" applyBorder="1" applyAlignment="1">
      <alignment horizontal="center" vertical="center"/>
    </xf>
    <xf numFmtId="0" fontId="28" fillId="0" borderId="30" xfId="2" applyFont="1" applyBorder="1" applyAlignment="1">
      <alignment horizontal="center" vertical="center"/>
    </xf>
    <xf numFmtId="0" fontId="28" fillId="0" borderId="31" xfId="2" applyFont="1" applyBorder="1" applyAlignment="1">
      <alignment horizontal="left" vertical="center"/>
    </xf>
    <xf numFmtId="0" fontId="28" fillId="0" borderId="26" xfId="2" applyFont="1" applyBorder="1" applyAlignment="1">
      <alignment horizontal="left" vertical="center"/>
    </xf>
    <xf numFmtId="0" fontId="28" fillId="0" borderId="38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 wrapText="1"/>
    </xf>
    <xf numFmtId="0" fontId="10" fillId="0" borderId="22" xfId="2" applyFont="1" applyBorder="1" applyAlignment="1">
      <alignment horizontal="left" vertical="center" wrapText="1"/>
    </xf>
    <xf numFmtId="0" fontId="10" fillId="0" borderId="36" xfId="2" applyFont="1" applyBorder="1" applyAlignment="1">
      <alignment horizontal="left" vertical="center" wrapText="1"/>
    </xf>
    <xf numFmtId="0" fontId="10" fillId="0" borderId="21" xfId="2" applyFont="1" applyBorder="1" applyAlignment="1">
      <alignment horizontal="left" vertical="center"/>
    </xf>
    <xf numFmtId="0" fontId="10" fillId="0" borderId="22" xfId="2" applyFont="1" applyBorder="1" applyAlignment="1">
      <alignment horizontal="left" vertical="center"/>
    </xf>
    <xf numFmtId="0" fontId="10" fillId="0" borderId="36" xfId="2" applyFont="1" applyBorder="1" applyAlignment="1">
      <alignment horizontal="left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20" fillId="0" borderId="24" xfId="2" applyFont="1" applyBorder="1" applyAlignment="1">
      <alignment horizontal="right" vertical="center"/>
    </xf>
    <xf numFmtId="0" fontId="28" fillId="0" borderId="24" xfId="2" applyFont="1" applyBorder="1" applyAlignment="1">
      <alignment horizontal="left" vertical="center"/>
    </xf>
    <xf numFmtId="0" fontId="27" fillId="0" borderId="18" xfId="2" applyFont="1" applyBorder="1" applyAlignment="1">
      <alignment horizontal="center" vertical="top"/>
    </xf>
    <xf numFmtId="0" fontId="20" fillId="0" borderId="20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58" fontId="10" fillId="0" borderId="22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44" fillId="3" borderId="57" xfId="3" applyNumberFormat="1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checked="Checked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2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2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2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2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2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2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2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2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2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2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2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2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2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2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2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2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2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2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2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7.xml"/><Relationship Id="rId18" Type="http://schemas.openxmlformats.org/officeDocument/2006/relationships/ctrlProp" Target="../ctrlProps/ctrlProp142.xml"/><Relationship Id="rId26" Type="http://schemas.openxmlformats.org/officeDocument/2006/relationships/ctrlProp" Target="../ctrlProps/ctrlProp150.xml"/><Relationship Id="rId39" Type="http://schemas.openxmlformats.org/officeDocument/2006/relationships/ctrlProp" Target="../ctrlProps/ctrlProp163.xml"/><Relationship Id="rId21" Type="http://schemas.openxmlformats.org/officeDocument/2006/relationships/ctrlProp" Target="../ctrlProps/ctrlProp145.xml"/><Relationship Id="rId34" Type="http://schemas.openxmlformats.org/officeDocument/2006/relationships/ctrlProp" Target="../ctrlProps/ctrlProp158.xml"/><Relationship Id="rId7" Type="http://schemas.openxmlformats.org/officeDocument/2006/relationships/ctrlProp" Target="../ctrlProps/ctrlProp131.xml"/><Relationship Id="rId12" Type="http://schemas.openxmlformats.org/officeDocument/2006/relationships/ctrlProp" Target="../ctrlProps/ctrlProp136.xml"/><Relationship Id="rId17" Type="http://schemas.openxmlformats.org/officeDocument/2006/relationships/ctrlProp" Target="../ctrlProps/ctrlProp141.xml"/><Relationship Id="rId25" Type="http://schemas.openxmlformats.org/officeDocument/2006/relationships/ctrlProp" Target="../ctrlProps/ctrlProp149.xml"/><Relationship Id="rId33" Type="http://schemas.openxmlformats.org/officeDocument/2006/relationships/ctrlProp" Target="../ctrlProps/ctrlProp157.xml"/><Relationship Id="rId38" Type="http://schemas.openxmlformats.org/officeDocument/2006/relationships/ctrlProp" Target="../ctrlProps/ctrlProp16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0.xml"/><Relationship Id="rId20" Type="http://schemas.openxmlformats.org/officeDocument/2006/relationships/ctrlProp" Target="../ctrlProps/ctrlProp144.xml"/><Relationship Id="rId29" Type="http://schemas.openxmlformats.org/officeDocument/2006/relationships/ctrlProp" Target="../ctrlProps/ctrlProp15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0.xml"/><Relationship Id="rId11" Type="http://schemas.openxmlformats.org/officeDocument/2006/relationships/ctrlProp" Target="../ctrlProps/ctrlProp135.xml"/><Relationship Id="rId24" Type="http://schemas.openxmlformats.org/officeDocument/2006/relationships/ctrlProp" Target="../ctrlProps/ctrlProp148.xml"/><Relationship Id="rId32" Type="http://schemas.openxmlformats.org/officeDocument/2006/relationships/ctrlProp" Target="../ctrlProps/ctrlProp156.xml"/><Relationship Id="rId37" Type="http://schemas.openxmlformats.org/officeDocument/2006/relationships/ctrlProp" Target="../ctrlProps/ctrlProp161.xml"/><Relationship Id="rId5" Type="http://schemas.openxmlformats.org/officeDocument/2006/relationships/ctrlProp" Target="../ctrlProps/ctrlProp129.xml"/><Relationship Id="rId15" Type="http://schemas.openxmlformats.org/officeDocument/2006/relationships/ctrlProp" Target="../ctrlProps/ctrlProp139.xml"/><Relationship Id="rId23" Type="http://schemas.openxmlformats.org/officeDocument/2006/relationships/ctrlProp" Target="../ctrlProps/ctrlProp147.xml"/><Relationship Id="rId28" Type="http://schemas.openxmlformats.org/officeDocument/2006/relationships/ctrlProp" Target="../ctrlProps/ctrlProp152.xml"/><Relationship Id="rId36" Type="http://schemas.openxmlformats.org/officeDocument/2006/relationships/ctrlProp" Target="../ctrlProps/ctrlProp160.xml"/><Relationship Id="rId10" Type="http://schemas.openxmlformats.org/officeDocument/2006/relationships/ctrlProp" Target="../ctrlProps/ctrlProp134.xml"/><Relationship Id="rId19" Type="http://schemas.openxmlformats.org/officeDocument/2006/relationships/ctrlProp" Target="../ctrlProps/ctrlProp143.xml"/><Relationship Id="rId31" Type="http://schemas.openxmlformats.org/officeDocument/2006/relationships/ctrlProp" Target="../ctrlProps/ctrlProp155.xml"/><Relationship Id="rId4" Type="http://schemas.openxmlformats.org/officeDocument/2006/relationships/ctrlProp" Target="../ctrlProps/ctrlProp128.xml"/><Relationship Id="rId9" Type="http://schemas.openxmlformats.org/officeDocument/2006/relationships/ctrlProp" Target="../ctrlProps/ctrlProp133.xml"/><Relationship Id="rId14" Type="http://schemas.openxmlformats.org/officeDocument/2006/relationships/ctrlProp" Target="../ctrlProps/ctrlProp138.xml"/><Relationship Id="rId22" Type="http://schemas.openxmlformats.org/officeDocument/2006/relationships/ctrlProp" Target="../ctrlProps/ctrlProp146.xml"/><Relationship Id="rId27" Type="http://schemas.openxmlformats.org/officeDocument/2006/relationships/ctrlProp" Target="../ctrlProps/ctrlProp151.xml"/><Relationship Id="rId30" Type="http://schemas.openxmlformats.org/officeDocument/2006/relationships/ctrlProp" Target="../ctrlProps/ctrlProp154.xml"/><Relationship Id="rId35" Type="http://schemas.openxmlformats.org/officeDocument/2006/relationships/ctrlProp" Target="../ctrlProps/ctrlProp159.xml"/><Relationship Id="rId8" Type="http://schemas.openxmlformats.org/officeDocument/2006/relationships/ctrlProp" Target="../ctrlProps/ctrlProp132.xml"/><Relationship Id="rId3" Type="http://schemas.openxmlformats.org/officeDocument/2006/relationships/ctrlProp" Target="../ctrlProps/ctrlProp12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4.xml"/><Relationship Id="rId18" Type="http://schemas.openxmlformats.org/officeDocument/2006/relationships/ctrlProp" Target="../ctrlProps/ctrlProp179.xml"/><Relationship Id="rId26" Type="http://schemas.openxmlformats.org/officeDocument/2006/relationships/ctrlProp" Target="../ctrlProps/ctrlProp187.xml"/><Relationship Id="rId39" Type="http://schemas.openxmlformats.org/officeDocument/2006/relationships/ctrlProp" Target="../ctrlProps/ctrlProp200.xml"/><Relationship Id="rId21" Type="http://schemas.openxmlformats.org/officeDocument/2006/relationships/ctrlProp" Target="../ctrlProps/ctrlProp182.xml"/><Relationship Id="rId34" Type="http://schemas.openxmlformats.org/officeDocument/2006/relationships/ctrlProp" Target="../ctrlProps/ctrlProp195.xml"/><Relationship Id="rId7" Type="http://schemas.openxmlformats.org/officeDocument/2006/relationships/ctrlProp" Target="../ctrlProps/ctrlProp168.xml"/><Relationship Id="rId12" Type="http://schemas.openxmlformats.org/officeDocument/2006/relationships/ctrlProp" Target="../ctrlProps/ctrlProp173.xml"/><Relationship Id="rId17" Type="http://schemas.openxmlformats.org/officeDocument/2006/relationships/ctrlProp" Target="../ctrlProps/ctrlProp178.xml"/><Relationship Id="rId25" Type="http://schemas.openxmlformats.org/officeDocument/2006/relationships/ctrlProp" Target="../ctrlProps/ctrlProp186.xml"/><Relationship Id="rId33" Type="http://schemas.openxmlformats.org/officeDocument/2006/relationships/ctrlProp" Target="../ctrlProps/ctrlProp194.xml"/><Relationship Id="rId38" Type="http://schemas.openxmlformats.org/officeDocument/2006/relationships/ctrlProp" Target="../ctrlProps/ctrlProp19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77.xml"/><Relationship Id="rId20" Type="http://schemas.openxmlformats.org/officeDocument/2006/relationships/ctrlProp" Target="../ctrlProps/ctrlProp181.xml"/><Relationship Id="rId29" Type="http://schemas.openxmlformats.org/officeDocument/2006/relationships/ctrlProp" Target="../ctrlProps/ctrlProp19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67.xml"/><Relationship Id="rId11" Type="http://schemas.openxmlformats.org/officeDocument/2006/relationships/ctrlProp" Target="../ctrlProps/ctrlProp172.xml"/><Relationship Id="rId24" Type="http://schemas.openxmlformats.org/officeDocument/2006/relationships/ctrlProp" Target="../ctrlProps/ctrlProp185.xml"/><Relationship Id="rId32" Type="http://schemas.openxmlformats.org/officeDocument/2006/relationships/ctrlProp" Target="../ctrlProps/ctrlProp193.xml"/><Relationship Id="rId37" Type="http://schemas.openxmlformats.org/officeDocument/2006/relationships/ctrlProp" Target="../ctrlProps/ctrlProp198.xml"/><Relationship Id="rId5" Type="http://schemas.openxmlformats.org/officeDocument/2006/relationships/ctrlProp" Target="../ctrlProps/ctrlProp166.xml"/><Relationship Id="rId15" Type="http://schemas.openxmlformats.org/officeDocument/2006/relationships/ctrlProp" Target="../ctrlProps/ctrlProp176.xml"/><Relationship Id="rId23" Type="http://schemas.openxmlformats.org/officeDocument/2006/relationships/ctrlProp" Target="../ctrlProps/ctrlProp184.xml"/><Relationship Id="rId28" Type="http://schemas.openxmlformats.org/officeDocument/2006/relationships/ctrlProp" Target="../ctrlProps/ctrlProp189.xml"/><Relationship Id="rId36" Type="http://schemas.openxmlformats.org/officeDocument/2006/relationships/ctrlProp" Target="../ctrlProps/ctrlProp197.xml"/><Relationship Id="rId10" Type="http://schemas.openxmlformats.org/officeDocument/2006/relationships/ctrlProp" Target="../ctrlProps/ctrlProp171.xml"/><Relationship Id="rId19" Type="http://schemas.openxmlformats.org/officeDocument/2006/relationships/ctrlProp" Target="../ctrlProps/ctrlProp180.xml"/><Relationship Id="rId31" Type="http://schemas.openxmlformats.org/officeDocument/2006/relationships/ctrlProp" Target="../ctrlProps/ctrlProp192.xml"/><Relationship Id="rId4" Type="http://schemas.openxmlformats.org/officeDocument/2006/relationships/ctrlProp" Target="../ctrlProps/ctrlProp165.xml"/><Relationship Id="rId9" Type="http://schemas.openxmlformats.org/officeDocument/2006/relationships/ctrlProp" Target="../ctrlProps/ctrlProp170.xml"/><Relationship Id="rId14" Type="http://schemas.openxmlformats.org/officeDocument/2006/relationships/ctrlProp" Target="../ctrlProps/ctrlProp175.xml"/><Relationship Id="rId22" Type="http://schemas.openxmlformats.org/officeDocument/2006/relationships/ctrlProp" Target="../ctrlProps/ctrlProp183.xml"/><Relationship Id="rId27" Type="http://schemas.openxmlformats.org/officeDocument/2006/relationships/ctrlProp" Target="../ctrlProps/ctrlProp188.xml"/><Relationship Id="rId30" Type="http://schemas.openxmlformats.org/officeDocument/2006/relationships/ctrlProp" Target="../ctrlProps/ctrlProp191.xml"/><Relationship Id="rId35" Type="http://schemas.openxmlformats.org/officeDocument/2006/relationships/ctrlProp" Target="../ctrlProps/ctrlProp196.xml"/><Relationship Id="rId8" Type="http://schemas.openxmlformats.org/officeDocument/2006/relationships/ctrlProp" Target="../ctrlProps/ctrlProp169.xml"/><Relationship Id="rId3" Type="http://schemas.openxmlformats.org/officeDocument/2006/relationships/ctrlProp" Target="../ctrlProps/ctrlProp16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5" customWidth="1"/>
    <col min="3" max="3" width="10.125" customWidth="1"/>
  </cols>
  <sheetData>
    <row r="1" spans="1:2" ht="21" customHeight="1">
      <c r="A1" s="176"/>
      <c r="B1" s="177" t="s">
        <v>0</v>
      </c>
    </row>
    <row r="2" spans="1:2">
      <c r="A2" s="5">
        <v>1</v>
      </c>
      <c r="B2" s="178" t="s">
        <v>1</v>
      </c>
    </row>
    <row r="3" spans="1:2">
      <c r="A3" s="5">
        <v>2</v>
      </c>
      <c r="B3" s="178" t="s">
        <v>2</v>
      </c>
    </row>
    <row r="4" spans="1:2">
      <c r="A4" s="5">
        <v>3</v>
      </c>
      <c r="B4" s="178" t="s">
        <v>3</v>
      </c>
    </row>
    <row r="5" spans="1:2">
      <c r="A5" s="5">
        <v>4</v>
      </c>
      <c r="B5" s="178" t="s">
        <v>4</v>
      </c>
    </row>
    <row r="6" spans="1:2">
      <c r="A6" s="5">
        <v>5</v>
      </c>
      <c r="B6" s="178" t="s">
        <v>5</v>
      </c>
    </row>
    <row r="7" spans="1:2" ht="13.5" customHeight="1">
      <c r="A7" s="5">
        <v>6</v>
      </c>
      <c r="B7" s="178" t="s">
        <v>6</v>
      </c>
    </row>
    <row r="8" spans="1:2" s="174" customFormat="1" ht="15" customHeight="1">
      <c r="A8" s="179">
        <v>7</v>
      </c>
      <c r="B8" s="180" t="s">
        <v>7</v>
      </c>
    </row>
    <row r="9" spans="1:2">
      <c r="A9" s="5"/>
      <c r="B9" s="178"/>
    </row>
    <row r="10" spans="1:2" ht="18.95" customHeight="1">
      <c r="A10" s="176"/>
      <c r="B10" s="181" t="s">
        <v>8</v>
      </c>
    </row>
    <row r="11" spans="1:2" ht="15.95" customHeight="1">
      <c r="A11" s="5">
        <v>1</v>
      </c>
      <c r="B11" s="182" t="s">
        <v>9</v>
      </c>
    </row>
    <row r="12" spans="1:2">
      <c r="A12" s="5">
        <v>2</v>
      </c>
      <c r="B12" s="178" t="s">
        <v>10</v>
      </c>
    </row>
    <row r="13" spans="1:2">
      <c r="A13" s="5">
        <v>3</v>
      </c>
      <c r="B13" s="180" t="s">
        <v>11</v>
      </c>
    </row>
    <row r="14" spans="1:2">
      <c r="A14" s="5">
        <v>4</v>
      </c>
      <c r="B14" s="178" t="s">
        <v>12</v>
      </c>
    </row>
    <row r="15" spans="1:2">
      <c r="A15" s="5">
        <v>5</v>
      </c>
      <c r="B15" s="178" t="s">
        <v>13</v>
      </c>
    </row>
    <row r="16" spans="1:2">
      <c r="A16" s="5">
        <v>6</v>
      </c>
      <c r="B16" s="178" t="s">
        <v>14</v>
      </c>
    </row>
    <row r="17" spans="1:2">
      <c r="A17" s="5">
        <v>7</v>
      </c>
      <c r="B17" s="178" t="s">
        <v>15</v>
      </c>
    </row>
    <row r="18" spans="1:2">
      <c r="A18" s="5"/>
      <c r="B18" s="178"/>
    </row>
    <row r="19" spans="1:2" ht="20.25">
      <c r="A19" s="176"/>
      <c r="B19" s="177" t="s">
        <v>16</v>
      </c>
    </row>
    <row r="20" spans="1:2">
      <c r="A20" s="5">
        <v>1</v>
      </c>
      <c r="B20" s="178" t="s">
        <v>17</v>
      </c>
    </row>
    <row r="21" spans="1:2">
      <c r="A21" s="5">
        <v>2</v>
      </c>
      <c r="B21" s="178" t="s">
        <v>18</v>
      </c>
    </row>
    <row r="22" spans="1:2">
      <c r="A22" s="5">
        <v>3</v>
      </c>
      <c r="B22" s="178" t="s">
        <v>19</v>
      </c>
    </row>
    <row r="23" spans="1:2">
      <c r="A23" s="5">
        <v>4</v>
      </c>
      <c r="B23" s="178" t="s">
        <v>20</v>
      </c>
    </row>
    <row r="24" spans="1:2">
      <c r="A24" s="5">
        <v>5</v>
      </c>
      <c r="B24" s="178" t="s">
        <v>21</v>
      </c>
    </row>
    <row r="25" spans="1:2">
      <c r="A25" s="5">
        <v>6</v>
      </c>
      <c r="B25" s="178" t="s">
        <v>22</v>
      </c>
    </row>
    <row r="26" spans="1:2">
      <c r="A26" s="5">
        <v>7</v>
      </c>
      <c r="B26" s="178" t="s">
        <v>23</v>
      </c>
    </row>
    <row r="27" spans="1:2">
      <c r="A27" s="5"/>
      <c r="B27" s="178"/>
    </row>
    <row r="28" spans="1:2" ht="20.25">
      <c r="A28" s="176"/>
      <c r="B28" s="177" t="s">
        <v>24</v>
      </c>
    </row>
    <row r="29" spans="1:2">
      <c r="A29" s="5">
        <v>1</v>
      </c>
      <c r="B29" s="178" t="s">
        <v>25</v>
      </c>
    </row>
    <row r="30" spans="1:2">
      <c r="A30" s="5">
        <v>2</v>
      </c>
      <c r="B30" s="178" t="s">
        <v>26</v>
      </c>
    </row>
    <row r="31" spans="1:2">
      <c r="A31" s="5">
        <v>3</v>
      </c>
      <c r="B31" s="178" t="s">
        <v>27</v>
      </c>
    </row>
    <row r="32" spans="1:2">
      <c r="A32" s="5">
        <v>4</v>
      </c>
      <c r="B32" s="178" t="s">
        <v>28</v>
      </c>
    </row>
    <row r="33" spans="1:2">
      <c r="A33" s="5">
        <v>5</v>
      </c>
      <c r="B33" s="178" t="s">
        <v>29</v>
      </c>
    </row>
    <row r="34" spans="1:2">
      <c r="A34" s="5">
        <v>6</v>
      </c>
      <c r="B34" s="178" t="s">
        <v>30</v>
      </c>
    </row>
    <row r="35" spans="1:2">
      <c r="A35" s="5">
        <v>7</v>
      </c>
      <c r="B35" s="178" t="s">
        <v>31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7" t="s">
        <v>32</v>
      </c>
      <c r="C2" s="188"/>
      <c r="D2" s="188"/>
      <c r="E2" s="188"/>
      <c r="F2" s="188"/>
      <c r="G2" s="188"/>
      <c r="H2" s="188"/>
      <c r="I2" s="189"/>
    </row>
    <row r="3" spans="2:9" ht="27.95" customHeight="1">
      <c r="B3" s="162"/>
      <c r="C3" s="163"/>
      <c r="D3" s="190" t="s">
        <v>33</v>
      </c>
      <c r="E3" s="191"/>
      <c r="F3" s="192" t="s">
        <v>34</v>
      </c>
      <c r="G3" s="193"/>
      <c r="H3" s="190" t="s">
        <v>35</v>
      </c>
      <c r="I3" s="194"/>
    </row>
    <row r="4" spans="2:9" ht="27.95" customHeight="1">
      <c r="B4" s="162" t="s">
        <v>36</v>
      </c>
      <c r="C4" s="163" t="s">
        <v>37</v>
      </c>
      <c r="D4" s="163" t="s">
        <v>38</v>
      </c>
      <c r="E4" s="163" t="s">
        <v>39</v>
      </c>
      <c r="F4" s="164" t="s">
        <v>38</v>
      </c>
      <c r="G4" s="164" t="s">
        <v>39</v>
      </c>
      <c r="H4" s="163" t="s">
        <v>38</v>
      </c>
      <c r="I4" s="171" t="s">
        <v>39</v>
      </c>
    </row>
    <row r="5" spans="2:9" ht="27.95" customHeight="1">
      <c r="B5" s="165" t="s">
        <v>40</v>
      </c>
      <c r="C5" s="5">
        <v>13</v>
      </c>
      <c r="D5" s="5">
        <v>0</v>
      </c>
      <c r="E5" s="5">
        <v>1</v>
      </c>
      <c r="F5" s="166">
        <v>0</v>
      </c>
      <c r="G5" s="166">
        <v>1</v>
      </c>
      <c r="H5" s="5">
        <v>1</v>
      </c>
      <c r="I5" s="172">
        <v>2</v>
      </c>
    </row>
    <row r="6" spans="2:9" ht="27.95" customHeight="1">
      <c r="B6" s="165" t="s">
        <v>41</v>
      </c>
      <c r="C6" s="5">
        <v>20</v>
      </c>
      <c r="D6" s="5">
        <v>0</v>
      </c>
      <c r="E6" s="5">
        <v>1</v>
      </c>
      <c r="F6" s="166">
        <v>1</v>
      </c>
      <c r="G6" s="166">
        <v>2</v>
      </c>
      <c r="H6" s="5">
        <v>2</v>
      </c>
      <c r="I6" s="172">
        <v>3</v>
      </c>
    </row>
    <row r="7" spans="2:9" ht="27.95" customHeight="1">
      <c r="B7" s="165" t="s">
        <v>42</v>
      </c>
      <c r="C7" s="5">
        <v>32</v>
      </c>
      <c r="D7" s="5">
        <v>0</v>
      </c>
      <c r="E7" s="5">
        <v>1</v>
      </c>
      <c r="F7" s="166">
        <v>2</v>
      </c>
      <c r="G7" s="166">
        <v>3</v>
      </c>
      <c r="H7" s="5">
        <v>3</v>
      </c>
      <c r="I7" s="172">
        <v>4</v>
      </c>
    </row>
    <row r="8" spans="2:9" ht="27.95" customHeight="1">
      <c r="B8" s="165" t="s">
        <v>43</v>
      </c>
      <c r="C8" s="5">
        <v>50</v>
      </c>
      <c r="D8" s="5">
        <v>1</v>
      </c>
      <c r="E8" s="5">
        <v>2</v>
      </c>
      <c r="F8" s="166">
        <v>3</v>
      </c>
      <c r="G8" s="166">
        <v>4</v>
      </c>
      <c r="H8" s="5">
        <v>5</v>
      </c>
      <c r="I8" s="172">
        <v>6</v>
      </c>
    </row>
    <row r="9" spans="2:9" ht="27.95" customHeight="1">
      <c r="B9" s="165" t="s">
        <v>44</v>
      </c>
      <c r="C9" s="5">
        <v>80</v>
      </c>
      <c r="D9" s="5">
        <v>2</v>
      </c>
      <c r="E9" s="5">
        <v>3</v>
      </c>
      <c r="F9" s="166">
        <v>5</v>
      </c>
      <c r="G9" s="166">
        <v>6</v>
      </c>
      <c r="H9" s="5">
        <v>7</v>
      </c>
      <c r="I9" s="172">
        <v>8</v>
      </c>
    </row>
    <row r="10" spans="2:9" ht="27.95" customHeight="1">
      <c r="B10" s="165" t="s">
        <v>45</v>
      </c>
      <c r="C10" s="5">
        <v>125</v>
      </c>
      <c r="D10" s="5">
        <v>3</v>
      </c>
      <c r="E10" s="5">
        <v>4</v>
      </c>
      <c r="F10" s="166">
        <v>7</v>
      </c>
      <c r="G10" s="166">
        <v>8</v>
      </c>
      <c r="H10" s="5">
        <v>10</v>
      </c>
      <c r="I10" s="172">
        <v>11</v>
      </c>
    </row>
    <row r="11" spans="2:9" ht="27.95" customHeight="1">
      <c r="B11" s="165" t="s">
        <v>46</v>
      </c>
      <c r="C11" s="5">
        <v>200</v>
      </c>
      <c r="D11" s="5">
        <v>5</v>
      </c>
      <c r="E11" s="5">
        <v>6</v>
      </c>
      <c r="F11" s="166">
        <v>10</v>
      </c>
      <c r="G11" s="166">
        <v>11</v>
      </c>
      <c r="H11" s="5">
        <v>14</v>
      </c>
      <c r="I11" s="172">
        <v>15</v>
      </c>
    </row>
    <row r="12" spans="2:9" ht="27.95" customHeight="1">
      <c r="B12" s="167" t="s">
        <v>47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>
      <c r="B14" s="170" t="s">
        <v>48</v>
      </c>
      <c r="C14" s="170"/>
      <c r="D14" s="170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N12" sqref="N12"/>
    </sheetView>
  </sheetViews>
  <sheetFormatPr defaultColWidth="10.375" defaultRowHeight="16.5" customHeight="1"/>
  <cols>
    <col min="1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>
      <c r="A1" s="262" t="s">
        <v>49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25">
      <c r="A2" s="95" t="s">
        <v>50</v>
      </c>
      <c r="B2" s="263" t="s">
        <v>51</v>
      </c>
      <c r="C2" s="263"/>
      <c r="D2" s="264" t="s">
        <v>52</v>
      </c>
      <c r="E2" s="264"/>
      <c r="F2" s="263" t="s">
        <v>53</v>
      </c>
      <c r="G2" s="263"/>
      <c r="H2" s="96" t="s">
        <v>54</v>
      </c>
      <c r="I2" s="265" t="s">
        <v>55</v>
      </c>
      <c r="J2" s="265"/>
      <c r="K2" s="266"/>
    </row>
    <row r="3" spans="1:11" ht="14.25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spans="1:11" ht="14.25">
      <c r="A4" s="99" t="s">
        <v>59</v>
      </c>
      <c r="B4" s="254" t="s">
        <v>60</v>
      </c>
      <c r="C4" s="255"/>
      <c r="D4" s="248" t="s">
        <v>61</v>
      </c>
      <c r="E4" s="249"/>
      <c r="F4" s="246">
        <v>45377</v>
      </c>
      <c r="G4" s="247"/>
      <c r="H4" s="248" t="s">
        <v>62</v>
      </c>
      <c r="I4" s="249"/>
      <c r="J4" s="100" t="s">
        <v>63</v>
      </c>
      <c r="K4" s="101" t="s">
        <v>64</v>
      </c>
    </row>
    <row r="5" spans="1:11" ht="14.25">
      <c r="A5" s="103" t="s">
        <v>65</v>
      </c>
      <c r="B5" s="254" t="s">
        <v>66</v>
      </c>
      <c r="C5" s="255"/>
      <c r="D5" s="248" t="s">
        <v>67</v>
      </c>
      <c r="E5" s="249"/>
      <c r="F5" s="246">
        <v>45255</v>
      </c>
      <c r="G5" s="247"/>
      <c r="H5" s="248" t="s">
        <v>68</v>
      </c>
      <c r="I5" s="249"/>
      <c r="J5" s="100" t="s">
        <v>63</v>
      </c>
      <c r="K5" s="101" t="s">
        <v>64</v>
      </c>
    </row>
    <row r="6" spans="1:11" ht="14.25">
      <c r="A6" s="99" t="s">
        <v>69</v>
      </c>
      <c r="B6" s="104">
        <v>3</v>
      </c>
      <c r="C6" s="105">
        <v>6</v>
      </c>
      <c r="D6" s="103" t="s">
        <v>70</v>
      </c>
      <c r="E6" s="116"/>
      <c r="F6" s="246"/>
      <c r="G6" s="247"/>
      <c r="H6" s="248" t="s">
        <v>71</v>
      </c>
      <c r="I6" s="249"/>
      <c r="J6" s="100" t="s">
        <v>63</v>
      </c>
      <c r="K6" s="101" t="s">
        <v>64</v>
      </c>
    </row>
    <row r="7" spans="1:11" ht="14.25">
      <c r="A7" s="99" t="s">
        <v>72</v>
      </c>
      <c r="B7" s="245">
        <v>4400</v>
      </c>
      <c r="C7" s="209"/>
      <c r="D7" s="103" t="s">
        <v>73</v>
      </c>
      <c r="E7" s="115"/>
      <c r="F7" s="246"/>
      <c r="G7" s="247"/>
      <c r="H7" s="248" t="s">
        <v>74</v>
      </c>
      <c r="I7" s="249"/>
      <c r="J7" s="100" t="s">
        <v>63</v>
      </c>
      <c r="K7" s="101" t="s">
        <v>64</v>
      </c>
    </row>
    <row r="8" spans="1:11" ht="14.25">
      <c r="A8" s="138"/>
      <c r="B8" s="250"/>
      <c r="C8" s="251"/>
      <c r="D8" s="216" t="s">
        <v>75</v>
      </c>
      <c r="E8" s="217"/>
      <c r="F8" s="252"/>
      <c r="G8" s="253"/>
      <c r="H8" s="216" t="s">
        <v>76</v>
      </c>
      <c r="I8" s="217"/>
      <c r="J8" s="117" t="s">
        <v>63</v>
      </c>
      <c r="K8" s="123" t="s">
        <v>64</v>
      </c>
    </row>
    <row r="9" spans="1:11" ht="14.25">
      <c r="A9" s="239" t="s">
        <v>77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4.25">
      <c r="A10" s="213" t="s">
        <v>78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9" t="s">
        <v>79</v>
      </c>
      <c r="B11" s="140" t="s">
        <v>80</v>
      </c>
      <c r="C11" s="141" t="s">
        <v>81</v>
      </c>
      <c r="D11" s="142"/>
      <c r="E11" s="143" t="s">
        <v>82</v>
      </c>
      <c r="F11" s="140" t="s">
        <v>80</v>
      </c>
      <c r="G11" s="141" t="s">
        <v>81</v>
      </c>
      <c r="H11" s="141" t="s">
        <v>83</v>
      </c>
      <c r="I11" s="143" t="s">
        <v>84</v>
      </c>
      <c r="J11" s="140" t="s">
        <v>80</v>
      </c>
      <c r="K11" s="158" t="s">
        <v>81</v>
      </c>
    </row>
    <row r="12" spans="1:11" ht="14.25">
      <c r="A12" s="103" t="s">
        <v>85</v>
      </c>
      <c r="B12" s="114" t="s">
        <v>80</v>
      </c>
      <c r="C12" s="100" t="s">
        <v>81</v>
      </c>
      <c r="D12" s="115"/>
      <c r="E12" s="116" t="s">
        <v>86</v>
      </c>
      <c r="F12" s="114" t="s">
        <v>80</v>
      </c>
      <c r="G12" s="100" t="s">
        <v>81</v>
      </c>
      <c r="H12" s="100" t="s">
        <v>83</v>
      </c>
      <c r="I12" s="116" t="s">
        <v>87</v>
      </c>
      <c r="J12" s="114" t="s">
        <v>80</v>
      </c>
      <c r="K12" s="101" t="s">
        <v>81</v>
      </c>
    </row>
    <row r="13" spans="1:11" ht="14.25">
      <c r="A13" s="103" t="s">
        <v>88</v>
      </c>
      <c r="B13" s="114" t="s">
        <v>80</v>
      </c>
      <c r="C13" s="100" t="s">
        <v>81</v>
      </c>
      <c r="D13" s="115"/>
      <c r="E13" s="116" t="s">
        <v>89</v>
      </c>
      <c r="F13" s="100" t="s">
        <v>90</v>
      </c>
      <c r="G13" s="100" t="s">
        <v>91</v>
      </c>
      <c r="H13" s="100" t="s">
        <v>83</v>
      </c>
      <c r="I13" s="116" t="s">
        <v>92</v>
      </c>
      <c r="J13" s="114" t="s">
        <v>80</v>
      </c>
      <c r="K13" s="101" t="s">
        <v>81</v>
      </c>
    </row>
    <row r="14" spans="1:11" ht="14.25">
      <c r="A14" s="216" t="s">
        <v>93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8"/>
    </row>
    <row r="15" spans="1:11" ht="14.25">
      <c r="A15" s="213" t="s">
        <v>94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44" t="s">
        <v>95</v>
      </c>
      <c r="B16" s="141" t="s">
        <v>90</v>
      </c>
      <c r="C16" s="141" t="s">
        <v>91</v>
      </c>
      <c r="D16" s="145"/>
      <c r="E16" s="146" t="s">
        <v>96</v>
      </c>
      <c r="F16" s="141" t="s">
        <v>90</v>
      </c>
      <c r="G16" s="141" t="s">
        <v>91</v>
      </c>
      <c r="H16" s="147"/>
      <c r="I16" s="146" t="s">
        <v>97</v>
      </c>
      <c r="J16" s="141" t="s">
        <v>90</v>
      </c>
      <c r="K16" s="158" t="s">
        <v>91</v>
      </c>
    </row>
    <row r="17" spans="1:22" ht="16.5" customHeight="1">
      <c r="A17" s="106" t="s">
        <v>98</v>
      </c>
      <c r="B17" s="100" t="s">
        <v>90</v>
      </c>
      <c r="C17" s="100" t="s">
        <v>91</v>
      </c>
      <c r="D17" s="74"/>
      <c r="E17" s="118" t="s">
        <v>99</v>
      </c>
      <c r="F17" s="100" t="s">
        <v>90</v>
      </c>
      <c r="G17" s="100" t="s">
        <v>91</v>
      </c>
      <c r="H17" s="148"/>
      <c r="I17" s="118" t="s">
        <v>100</v>
      </c>
      <c r="J17" s="100" t="s">
        <v>90</v>
      </c>
      <c r="K17" s="101" t="s">
        <v>91</v>
      </c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</row>
    <row r="18" spans="1:22" ht="18" customHeight="1">
      <c r="A18" s="242" t="s">
        <v>101</v>
      </c>
      <c r="B18" s="243"/>
      <c r="C18" s="243"/>
      <c r="D18" s="243"/>
      <c r="E18" s="243"/>
      <c r="F18" s="243"/>
      <c r="G18" s="243"/>
      <c r="H18" s="243"/>
      <c r="I18" s="243"/>
      <c r="J18" s="243"/>
      <c r="K18" s="244"/>
    </row>
    <row r="19" spans="1:22" ht="18" customHeight="1">
      <c r="A19" s="213" t="s">
        <v>102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0" t="s">
        <v>103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2"/>
    </row>
    <row r="21" spans="1:22" ht="21.75" customHeight="1">
      <c r="A21" s="149" t="s">
        <v>104</v>
      </c>
      <c r="B21" s="37" t="s">
        <v>105</v>
      </c>
      <c r="C21" s="37" t="s">
        <v>106</v>
      </c>
      <c r="D21" s="37" t="s">
        <v>107</v>
      </c>
      <c r="E21" s="37" t="s">
        <v>108</v>
      </c>
      <c r="F21" s="37" t="s">
        <v>109</v>
      </c>
      <c r="G21" s="37" t="s">
        <v>110</v>
      </c>
      <c r="H21" s="118"/>
      <c r="I21" s="118"/>
      <c r="J21" s="118"/>
      <c r="K21" s="94" t="s">
        <v>111</v>
      </c>
    </row>
    <row r="22" spans="1:22" ht="16.5" customHeight="1">
      <c r="A22" s="150" t="s">
        <v>112</v>
      </c>
      <c r="B22" s="151">
        <v>1</v>
      </c>
      <c r="C22" s="151">
        <v>1</v>
      </c>
      <c r="D22" s="151">
        <v>1</v>
      </c>
      <c r="E22" s="151">
        <v>1</v>
      </c>
      <c r="F22" s="151">
        <v>1</v>
      </c>
      <c r="G22" s="151">
        <v>1</v>
      </c>
      <c r="H22" s="151"/>
      <c r="I22" s="151"/>
      <c r="J22" s="151"/>
      <c r="K22" s="160"/>
    </row>
    <row r="23" spans="1:22" ht="16.5" customHeight="1">
      <c r="A23" s="150" t="s">
        <v>113</v>
      </c>
      <c r="B23" s="151">
        <v>1</v>
      </c>
      <c r="C23" s="151">
        <v>1</v>
      </c>
      <c r="D23" s="151">
        <v>1</v>
      </c>
      <c r="E23" s="151">
        <v>1</v>
      </c>
      <c r="F23" s="151">
        <v>1</v>
      </c>
      <c r="G23" s="151">
        <v>1</v>
      </c>
      <c r="H23" s="151"/>
      <c r="I23" s="151"/>
      <c r="J23" s="151"/>
      <c r="K23" s="161"/>
    </row>
    <row r="24" spans="1:22" ht="16.5" customHeight="1">
      <c r="A24" s="150" t="s">
        <v>114</v>
      </c>
      <c r="B24" s="151">
        <v>1</v>
      </c>
      <c r="C24" s="151">
        <v>1</v>
      </c>
      <c r="D24" s="151">
        <v>1</v>
      </c>
      <c r="E24" s="151">
        <v>1</v>
      </c>
      <c r="F24" s="151">
        <v>1</v>
      </c>
      <c r="G24" s="151">
        <v>1</v>
      </c>
      <c r="H24" s="151"/>
      <c r="I24" s="151"/>
      <c r="J24" s="151"/>
      <c r="K24" s="161"/>
    </row>
    <row r="25" spans="1:22" ht="16.5" customHeight="1">
      <c r="A25" s="107"/>
      <c r="B25" s="151"/>
      <c r="C25" s="151"/>
      <c r="D25" s="151"/>
      <c r="E25" s="151"/>
      <c r="F25" s="151"/>
      <c r="G25" s="151"/>
      <c r="H25" s="151"/>
      <c r="I25" s="151"/>
      <c r="J25" s="151"/>
      <c r="K25" s="92"/>
    </row>
    <row r="26" spans="1:22" ht="16.5" customHeight="1">
      <c r="A26" s="107"/>
      <c r="B26" s="151"/>
      <c r="C26" s="151"/>
      <c r="D26" s="151"/>
      <c r="E26" s="151"/>
      <c r="F26" s="151"/>
      <c r="G26" s="151"/>
      <c r="H26" s="151"/>
      <c r="I26" s="151"/>
      <c r="J26" s="151"/>
      <c r="K26" s="92"/>
    </row>
    <row r="27" spans="1:22" ht="16.5" customHeight="1">
      <c r="A27" s="107"/>
      <c r="B27" s="151"/>
      <c r="C27" s="151"/>
      <c r="D27" s="151"/>
      <c r="E27" s="151"/>
      <c r="F27" s="151"/>
      <c r="G27" s="151"/>
      <c r="H27" s="151"/>
      <c r="I27" s="151"/>
      <c r="J27" s="151"/>
      <c r="K27" s="92"/>
    </row>
    <row r="28" spans="1:22" ht="16.5" customHeight="1">
      <c r="A28" s="107"/>
      <c r="B28" s="151"/>
      <c r="C28" s="151"/>
      <c r="D28" s="151"/>
      <c r="E28" s="151"/>
      <c r="F28" s="151"/>
      <c r="G28" s="151"/>
      <c r="H28" s="151"/>
      <c r="I28" s="151"/>
      <c r="J28" s="151"/>
      <c r="K28" s="92"/>
    </row>
    <row r="29" spans="1:22" ht="18" customHeight="1">
      <c r="A29" s="219" t="s">
        <v>115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236"/>
      <c r="B31" s="237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22" ht="18" customHeight="1">
      <c r="A32" s="219" t="s">
        <v>116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2" t="s">
        <v>117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4.25">
      <c r="A34" s="225" t="s">
        <v>118</v>
      </c>
      <c r="B34" s="226"/>
      <c r="C34" s="100" t="s">
        <v>63</v>
      </c>
      <c r="D34" s="100" t="s">
        <v>64</v>
      </c>
      <c r="E34" s="227" t="s">
        <v>119</v>
      </c>
      <c r="F34" s="228"/>
      <c r="G34" s="228"/>
      <c r="H34" s="228"/>
      <c r="I34" s="228"/>
      <c r="J34" s="228"/>
      <c r="K34" s="229"/>
    </row>
    <row r="35" spans="1:11" ht="14.25">
      <c r="A35" s="195" t="s">
        <v>120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</row>
    <row r="36" spans="1:11" ht="14.25">
      <c r="A36" s="204"/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14.25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4.25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4.25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4.2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4.2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4.25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4.25">
      <c r="A43" s="210" t="s">
        <v>121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4.25">
      <c r="A44" s="213" t="s">
        <v>122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44" t="s">
        <v>123</v>
      </c>
      <c r="B45" s="141" t="s">
        <v>90</v>
      </c>
      <c r="C45" s="141" t="s">
        <v>91</v>
      </c>
      <c r="D45" s="141" t="s">
        <v>83</v>
      </c>
      <c r="E45" s="146" t="s">
        <v>124</v>
      </c>
      <c r="F45" s="141" t="s">
        <v>90</v>
      </c>
      <c r="G45" s="141" t="s">
        <v>91</v>
      </c>
      <c r="H45" s="141" t="s">
        <v>83</v>
      </c>
      <c r="I45" s="146" t="s">
        <v>125</v>
      </c>
      <c r="J45" s="141" t="s">
        <v>90</v>
      </c>
      <c r="K45" s="158" t="s">
        <v>91</v>
      </c>
    </row>
    <row r="46" spans="1:11" ht="14.25">
      <c r="A46" s="106" t="s">
        <v>82</v>
      </c>
      <c r="B46" s="100" t="s">
        <v>90</v>
      </c>
      <c r="C46" s="100" t="s">
        <v>91</v>
      </c>
      <c r="D46" s="100" t="s">
        <v>83</v>
      </c>
      <c r="E46" s="118" t="s">
        <v>89</v>
      </c>
      <c r="F46" s="100" t="s">
        <v>90</v>
      </c>
      <c r="G46" s="100" t="s">
        <v>91</v>
      </c>
      <c r="H46" s="100" t="s">
        <v>83</v>
      </c>
      <c r="I46" s="118" t="s">
        <v>100</v>
      </c>
      <c r="J46" s="100" t="s">
        <v>90</v>
      </c>
      <c r="K46" s="101" t="s">
        <v>91</v>
      </c>
    </row>
    <row r="47" spans="1:11" ht="14.25">
      <c r="A47" s="216" t="s">
        <v>93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8"/>
    </row>
    <row r="48" spans="1:11" ht="14.25">
      <c r="A48" s="195" t="s">
        <v>126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1:11" ht="14.25">
      <c r="A49" s="204"/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4.25">
      <c r="A50" s="152" t="s">
        <v>127</v>
      </c>
      <c r="B50" s="199" t="s">
        <v>128</v>
      </c>
      <c r="C50" s="199"/>
      <c r="D50" s="153" t="s">
        <v>129</v>
      </c>
      <c r="E50" s="154" t="s">
        <v>130</v>
      </c>
      <c r="F50" s="155" t="s">
        <v>131</v>
      </c>
      <c r="G50" s="156"/>
      <c r="H50" s="200" t="s">
        <v>132</v>
      </c>
      <c r="I50" s="201"/>
      <c r="J50" s="202" t="s">
        <v>133</v>
      </c>
      <c r="K50" s="203"/>
    </row>
    <row r="51" spans="1:11" ht="14.25">
      <c r="A51" s="195" t="s">
        <v>134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  <row r="52" spans="1:11" ht="14.25">
      <c r="A52" s="196"/>
      <c r="B52" s="197"/>
      <c r="C52" s="197"/>
      <c r="D52" s="197"/>
      <c r="E52" s="197"/>
      <c r="F52" s="197"/>
      <c r="G52" s="197"/>
      <c r="H52" s="197"/>
      <c r="I52" s="197"/>
      <c r="J52" s="197"/>
      <c r="K52" s="198"/>
    </row>
    <row r="53" spans="1:11" ht="14.25">
      <c r="A53" s="152" t="s">
        <v>127</v>
      </c>
      <c r="B53" s="199" t="s">
        <v>128</v>
      </c>
      <c r="C53" s="199"/>
      <c r="D53" s="153" t="s">
        <v>129</v>
      </c>
      <c r="E53" s="157"/>
      <c r="F53" s="155" t="s">
        <v>135</v>
      </c>
      <c r="G53" s="156"/>
      <c r="H53" s="200" t="s">
        <v>132</v>
      </c>
      <c r="I53" s="201"/>
      <c r="J53" s="202"/>
      <c r="K53" s="2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69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70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71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72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73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74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75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76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77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78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79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80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81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82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83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84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85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86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87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88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89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90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91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92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9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94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95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96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97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98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99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00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01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02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03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104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05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06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107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08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09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110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2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4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5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6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7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8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121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22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Check Box 123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Check Box 124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Check Box 125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Check Box 126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zoomScale="80" zoomScaleNormal="80" workbookViewId="0">
      <selection activeCell="J15" sqref="J15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pans="1:14" ht="30" customHeight="1">
      <c r="A1" s="267" t="s">
        <v>136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9.1" customHeight="1">
      <c r="A2" s="35" t="s">
        <v>59</v>
      </c>
      <c r="B2" s="269" t="s">
        <v>60</v>
      </c>
      <c r="C2" s="269"/>
      <c r="D2" s="36" t="s">
        <v>65</v>
      </c>
      <c r="E2" s="269" t="s">
        <v>66</v>
      </c>
      <c r="F2" s="269"/>
      <c r="G2" s="269"/>
      <c r="H2" s="274"/>
      <c r="I2" s="52" t="s">
        <v>54</v>
      </c>
      <c r="J2" s="269"/>
      <c r="K2" s="269"/>
      <c r="L2" s="269"/>
      <c r="M2" s="269"/>
      <c r="N2" s="270"/>
    </row>
    <row r="3" spans="1:14" ht="29.1" customHeight="1">
      <c r="A3" s="273" t="s">
        <v>137</v>
      </c>
      <c r="B3" s="271" t="s">
        <v>138</v>
      </c>
      <c r="C3" s="271"/>
      <c r="D3" s="271"/>
      <c r="E3" s="271"/>
      <c r="F3" s="271"/>
      <c r="G3" s="271"/>
      <c r="H3" s="275"/>
      <c r="I3" s="271" t="s">
        <v>139</v>
      </c>
      <c r="J3" s="271"/>
      <c r="K3" s="271"/>
      <c r="L3" s="271"/>
      <c r="M3" s="271"/>
      <c r="N3" s="272"/>
    </row>
    <row r="4" spans="1:14" ht="29.1" customHeight="1">
      <c r="A4" s="273"/>
      <c r="B4" s="37" t="s">
        <v>105</v>
      </c>
      <c r="C4" s="37" t="s">
        <v>106</v>
      </c>
      <c r="D4" s="37" t="s">
        <v>107</v>
      </c>
      <c r="E4" s="37" t="s">
        <v>108</v>
      </c>
      <c r="F4" s="37" t="s">
        <v>109</v>
      </c>
      <c r="G4" s="37" t="s">
        <v>110</v>
      </c>
      <c r="H4" s="275"/>
      <c r="I4" s="53"/>
      <c r="J4" s="183" t="s">
        <v>309</v>
      </c>
      <c r="K4" s="183" t="s">
        <v>309</v>
      </c>
      <c r="L4" s="53"/>
      <c r="M4" s="53"/>
      <c r="N4" s="54"/>
    </row>
    <row r="5" spans="1:14" ht="29.1" customHeight="1">
      <c r="A5" s="273"/>
      <c r="B5" s="38"/>
      <c r="C5" s="38"/>
      <c r="D5" s="39"/>
      <c r="E5" s="38"/>
      <c r="F5" s="38"/>
      <c r="G5" s="38"/>
      <c r="H5" s="275"/>
      <c r="I5" s="55"/>
      <c r="J5" s="37" t="s">
        <v>108</v>
      </c>
      <c r="K5" s="184" t="s">
        <v>310</v>
      </c>
      <c r="L5" s="55"/>
      <c r="M5" s="55"/>
      <c r="N5" s="56"/>
    </row>
    <row r="6" spans="1:14" ht="29.1" customHeight="1">
      <c r="A6" s="40" t="s">
        <v>140</v>
      </c>
      <c r="B6" s="41">
        <f t="shared" ref="B6:B8" si="0">C6-4</f>
        <v>43</v>
      </c>
      <c r="C6" s="41">
        <v>47</v>
      </c>
      <c r="D6" s="41">
        <v>51</v>
      </c>
      <c r="E6" s="41">
        <f t="shared" ref="E6:G6" si="1">D6+4</f>
        <v>55</v>
      </c>
      <c r="F6" s="41">
        <f t="shared" si="1"/>
        <v>59</v>
      </c>
      <c r="G6" s="41">
        <f t="shared" si="1"/>
        <v>63</v>
      </c>
      <c r="H6" s="275"/>
      <c r="I6" s="57"/>
      <c r="J6" s="185" t="s">
        <v>311</v>
      </c>
      <c r="K6" s="185" t="s">
        <v>311</v>
      </c>
      <c r="L6" s="57"/>
      <c r="M6" s="57"/>
      <c r="N6" s="58"/>
    </row>
    <row r="7" spans="1:14" ht="29.1" customHeight="1">
      <c r="A7" s="40" t="s">
        <v>141</v>
      </c>
      <c r="B7" s="41">
        <f t="shared" si="0"/>
        <v>72</v>
      </c>
      <c r="C7" s="41">
        <v>76</v>
      </c>
      <c r="D7" s="41">
        <v>80</v>
      </c>
      <c r="E7" s="41">
        <f t="shared" ref="E7:G7" si="2">D7+6</f>
        <v>86</v>
      </c>
      <c r="F7" s="41">
        <f t="shared" si="2"/>
        <v>92</v>
      </c>
      <c r="G7" s="41">
        <f t="shared" si="2"/>
        <v>98</v>
      </c>
      <c r="H7" s="275"/>
      <c r="I7" s="59"/>
      <c r="J7" s="186" t="s">
        <v>316</v>
      </c>
      <c r="K7" s="186" t="s">
        <v>312</v>
      </c>
      <c r="L7" s="59"/>
      <c r="M7" s="60"/>
      <c r="N7" s="132"/>
    </row>
    <row r="8" spans="1:14" ht="29.1" customHeight="1">
      <c r="A8" s="40" t="s">
        <v>142</v>
      </c>
      <c r="B8" s="41">
        <f t="shared" si="0"/>
        <v>72</v>
      </c>
      <c r="C8" s="41">
        <v>76</v>
      </c>
      <c r="D8" s="41">
        <v>80</v>
      </c>
      <c r="E8" s="41">
        <f t="shared" ref="E8:G8" si="3">D8+6</f>
        <v>86</v>
      </c>
      <c r="F8" s="41">
        <f t="shared" si="3"/>
        <v>92</v>
      </c>
      <c r="G8" s="41">
        <f t="shared" si="3"/>
        <v>98</v>
      </c>
      <c r="H8" s="275"/>
      <c r="I8" s="59"/>
      <c r="J8" s="186" t="s">
        <v>317</v>
      </c>
      <c r="K8" s="186" t="s">
        <v>312</v>
      </c>
      <c r="L8" s="59"/>
      <c r="M8" s="60"/>
      <c r="N8" s="132"/>
    </row>
    <row r="9" spans="1:14" ht="29.1" customHeight="1">
      <c r="A9" s="40" t="s">
        <v>143</v>
      </c>
      <c r="B9" s="41">
        <f>C9-1.5</f>
        <v>29.5</v>
      </c>
      <c r="C9" s="41">
        <v>31</v>
      </c>
      <c r="D9" s="41">
        <v>33.200000000000003</v>
      </c>
      <c r="E9" s="41">
        <f t="shared" ref="E9:G9" si="4">D9+2.2</f>
        <v>35.400000000000006</v>
      </c>
      <c r="F9" s="41">
        <f t="shared" si="4"/>
        <v>37.600000000000009</v>
      </c>
      <c r="G9" s="41">
        <f t="shared" si="4"/>
        <v>39.800000000000011</v>
      </c>
      <c r="H9" s="275"/>
      <c r="I9" s="57"/>
      <c r="J9" s="185" t="s">
        <v>312</v>
      </c>
      <c r="K9" s="185" t="s">
        <v>313</v>
      </c>
      <c r="L9" s="57"/>
      <c r="M9" s="62"/>
      <c r="N9" s="63"/>
    </row>
    <row r="10" spans="1:14" ht="29.1" customHeight="1">
      <c r="A10" s="40" t="s">
        <v>145</v>
      </c>
      <c r="B10" s="41">
        <f>C10-1.75</f>
        <v>28.25</v>
      </c>
      <c r="C10" s="41">
        <v>30</v>
      </c>
      <c r="D10" s="41">
        <v>31.75</v>
      </c>
      <c r="E10" s="41">
        <f>D10+1.9</f>
        <v>33.65</v>
      </c>
      <c r="F10" s="41">
        <f>E10+1.9</f>
        <v>35.549999999999997</v>
      </c>
      <c r="G10" s="41">
        <f>F10+1.6</f>
        <v>37.15</v>
      </c>
      <c r="H10" s="275"/>
      <c r="I10" s="59"/>
      <c r="J10" s="186" t="s">
        <v>318</v>
      </c>
      <c r="K10" s="186" t="s">
        <v>312</v>
      </c>
      <c r="L10" s="59"/>
      <c r="M10" s="60"/>
      <c r="N10" s="132"/>
    </row>
    <row r="11" spans="1:14" ht="29.1" customHeight="1">
      <c r="A11" s="40" t="s">
        <v>146</v>
      </c>
      <c r="B11" s="41">
        <f>C11-0.8</f>
        <v>13.2</v>
      </c>
      <c r="C11" s="41">
        <v>14</v>
      </c>
      <c r="D11" s="41">
        <v>14.8</v>
      </c>
      <c r="E11" s="41">
        <f t="shared" ref="E11:G11" si="5">D11+1.2</f>
        <v>16</v>
      </c>
      <c r="F11" s="41">
        <f t="shared" si="5"/>
        <v>17.2</v>
      </c>
      <c r="G11" s="41">
        <f t="shared" si="5"/>
        <v>18.399999999999999</v>
      </c>
      <c r="H11" s="275"/>
      <c r="I11" s="59"/>
      <c r="J11" s="186" t="s">
        <v>316</v>
      </c>
      <c r="K11" s="186" t="s">
        <v>314</v>
      </c>
      <c r="L11" s="59"/>
      <c r="M11" s="60"/>
      <c r="N11" s="132"/>
    </row>
    <row r="12" spans="1:14" ht="29.1" customHeight="1">
      <c r="A12" s="40" t="s">
        <v>147</v>
      </c>
      <c r="B12" s="43">
        <f>C12-0.8</f>
        <v>12.7</v>
      </c>
      <c r="C12" s="43">
        <v>13.5</v>
      </c>
      <c r="D12" s="43">
        <v>14.3</v>
      </c>
      <c r="E12" s="43">
        <f t="shared" ref="E12:G12" si="6">D12+1</f>
        <v>15.3</v>
      </c>
      <c r="F12" s="43">
        <f t="shared" si="6"/>
        <v>16.3</v>
      </c>
      <c r="G12" s="43">
        <f t="shared" si="6"/>
        <v>17.3</v>
      </c>
      <c r="H12" s="275"/>
      <c r="I12" s="59"/>
      <c r="J12" s="186" t="s">
        <v>319</v>
      </c>
      <c r="K12" s="186" t="s">
        <v>315</v>
      </c>
      <c r="L12" s="59"/>
      <c r="M12" s="60"/>
      <c r="N12" s="61"/>
    </row>
    <row r="13" spans="1:14" ht="29.1" customHeight="1">
      <c r="A13" s="40" t="s">
        <v>148</v>
      </c>
      <c r="B13" s="44">
        <v>1.3</v>
      </c>
      <c r="C13" s="44">
        <v>1.3</v>
      </c>
      <c r="D13" s="44">
        <v>1.3</v>
      </c>
      <c r="E13" s="44">
        <v>1.3</v>
      </c>
      <c r="F13" s="44">
        <v>1.3</v>
      </c>
      <c r="G13" s="44">
        <v>1.3</v>
      </c>
      <c r="H13" s="275"/>
      <c r="I13" s="59"/>
      <c r="J13" s="186" t="s">
        <v>312</v>
      </c>
      <c r="K13" s="186" t="s">
        <v>312</v>
      </c>
      <c r="L13" s="59"/>
      <c r="M13" s="60"/>
      <c r="N13" s="133"/>
    </row>
    <row r="14" spans="1:14" ht="29.1" customHeight="1">
      <c r="A14" s="125"/>
      <c r="B14" s="126"/>
      <c r="C14" s="127"/>
      <c r="D14" s="127"/>
      <c r="E14" s="128"/>
      <c r="F14" s="128"/>
      <c r="G14" s="126"/>
      <c r="H14" s="276"/>
      <c r="I14" s="134"/>
      <c r="J14" s="407" t="s">
        <v>320</v>
      </c>
      <c r="K14" s="135"/>
      <c r="L14" s="136"/>
      <c r="M14" s="136"/>
      <c r="N14" s="137"/>
    </row>
    <row r="15" spans="1:14" ht="14.25">
      <c r="A15" s="129" t="s">
        <v>119</v>
      </c>
      <c r="B15" s="130"/>
      <c r="C15" s="130"/>
      <c r="D15" s="131"/>
      <c r="E15" s="131"/>
      <c r="F15" s="131"/>
      <c r="G15" s="131"/>
      <c r="H15" s="51"/>
      <c r="I15" s="51"/>
      <c r="J15" s="51"/>
      <c r="K15" s="51"/>
      <c r="L15" s="51"/>
      <c r="M15" s="51"/>
      <c r="N15" s="51"/>
    </row>
    <row r="16" spans="1:14" ht="14.25">
      <c r="A16" s="50" t="s">
        <v>149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3" ht="14.25">
      <c r="A17" s="51"/>
      <c r="B17" s="51"/>
      <c r="C17" s="51"/>
      <c r="D17" s="51"/>
      <c r="E17" s="51"/>
      <c r="F17" s="51"/>
      <c r="G17" s="51"/>
      <c r="H17" s="51"/>
      <c r="I17" s="49" t="s">
        <v>150</v>
      </c>
      <c r="J17" s="67"/>
      <c r="K17" s="49" t="s">
        <v>151</v>
      </c>
      <c r="L17" s="49"/>
      <c r="M17" s="49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N13" sqref="N13"/>
    </sheetView>
  </sheetViews>
  <sheetFormatPr defaultColWidth="10" defaultRowHeight="16.5" customHeight="1"/>
  <cols>
    <col min="1" max="16384" width="10" style="68"/>
  </cols>
  <sheetData>
    <row r="1" spans="1:11" ht="22.5" customHeight="1">
      <c r="A1" s="324" t="s">
        <v>153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4.25">
      <c r="A2" s="95" t="s">
        <v>50</v>
      </c>
      <c r="B2" s="263" t="s">
        <v>51</v>
      </c>
      <c r="C2" s="263"/>
      <c r="D2" s="264" t="s">
        <v>52</v>
      </c>
      <c r="E2" s="264"/>
      <c r="F2" s="263" t="s">
        <v>53</v>
      </c>
      <c r="G2" s="263"/>
      <c r="H2" s="96" t="s">
        <v>54</v>
      </c>
      <c r="I2" s="265" t="s">
        <v>55</v>
      </c>
      <c r="J2" s="265"/>
      <c r="K2" s="266"/>
    </row>
    <row r="3" spans="1:11" ht="16.5" customHeight="1">
      <c r="A3" s="256" t="s">
        <v>56</v>
      </c>
      <c r="B3" s="257"/>
      <c r="C3" s="258"/>
      <c r="D3" s="259" t="s">
        <v>57</v>
      </c>
      <c r="E3" s="260"/>
      <c r="F3" s="260"/>
      <c r="G3" s="261"/>
      <c r="H3" s="259" t="s">
        <v>58</v>
      </c>
      <c r="I3" s="260"/>
      <c r="J3" s="260"/>
      <c r="K3" s="261"/>
    </row>
    <row r="4" spans="1:11" ht="16.5" customHeight="1">
      <c r="A4" s="99" t="s">
        <v>59</v>
      </c>
      <c r="B4" s="254" t="s">
        <v>60</v>
      </c>
      <c r="C4" s="255"/>
      <c r="D4" s="248" t="s">
        <v>61</v>
      </c>
      <c r="E4" s="249"/>
      <c r="F4" s="246">
        <v>45377</v>
      </c>
      <c r="G4" s="247"/>
      <c r="H4" s="248" t="s">
        <v>154</v>
      </c>
      <c r="I4" s="249"/>
      <c r="J4" s="100" t="s">
        <v>63</v>
      </c>
      <c r="K4" s="101" t="s">
        <v>64</v>
      </c>
    </row>
    <row r="5" spans="1:11" ht="16.5" customHeight="1">
      <c r="A5" s="103" t="s">
        <v>65</v>
      </c>
      <c r="B5" s="254" t="s">
        <v>66</v>
      </c>
      <c r="C5" s="255"/>
      <c r="D5" s="248" t="s">
        <v>155</v>
      </c>
      <c r="E5" s="249"/>
      <c r="F5" s="318">
        <v>4493</v>
      </c>
      <c r="G5" s="319"/>
      <c r="H5" s="248" t="s">
        <v>156</v>
      </c>
      <c r="I5" s="249"/>
      <c r="J5" s="100" t="s">
        <v>63</v>
      </c>
      <c r="K5" s="101" t="s">
        <v>64</v>
      </c>
    </row>
    <row r="6" spans="1:11" ht="16.5" customHeight="1">
      <c r="A6" s="99" t="s">
        <v>69</v>
      </c>
      <c r="B6" s="104">
        <v>3</v>
      </c>
      <c r="C6" s="105">
        <v>6</v>
      </c>
      <c r="D6" s="248" t="s">
        <v>157</v>
      </c>
      <c r="E6" s="249"/>
      <c r="F6" s="318"/>
      <c r="G6" s="319"/>
      <c r="H6" s="321" t="s">
        <v>158</v>
      </c>
      <c r="I6" s="322"/>
      <c r="J6" s="322"/>
      <c r="K6" s="323"/>
    </row>
    <row r="7" spans="1:11" ht="16.5" customHeight="1">
      <c r="A7" s="99" t="s">
        <v>72</v>
      </c>
      <c r="B7" s="245">
        <v>4400</v>
      </c>
      <c r="C7" s="209"/>
      <c r="D7" s="99" t="s">
        <v>159</v>
      </c>
      <c r="E7" s="102"/>
      <c r="F7" s="318"/>
      <c r="G7" s="319"/>
      <c r="H7" s="320"/>
      <c r="I7" s="254"/>
      <c r="J7" s="254"/>
      <c r="K7" s="255"/>
    </row>
    <row r="8" spans="1:11" ht="16.5" customHeight="1">
      <c r="A8" s="108"/>
      <c r="B8" s="250"/>
      <c r="C8" s="251"/>
      <c r="D8" s="216" t="s">
        <v>75</v>
      </c>
      <c r="E8" s="217"/>
      <c r="F8" s="252"/>
      <c r="G8" s="253"/>
      <c r="H8" s="301"/>
      <c r="I8" s="302"/>
      <c r="J8" s="302"/>
      <c r="K8" s="303"/>
    </row>
    <row r="9" spans="1:11" ht="16.5" customHeight="1">
      <c r="A9" s="287" t="s">
        <v>160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>
      <c r="A10" s="109" t="s">
        <v>79</v>
      </c>
      <c r="B10" s="110" t="s">
        <v>80</v>
      </c>
      <c r="C10" s="111" t="s">
        <v>81</v>
      </c>
      <c r="D10" s="112"/>
      <c r="E10" s="113" t="s">
        <v>84</v>
      </c>
      <c r="F10" s="110" t="s">
        <v>80</v>
      </c>
      <c r="G10" s="111" t="s">
        <v>81</v>
      </c>
      <c r="H10" s="110"/>
      <c r="I10" s="113" t="s">
        <v>82</v>
      </c>
      <c r="J10" s="110" t="s">
        <v>80</v>
      </c>
      <c r="K10" s="124" t="s">
        <v>81</v>
      </c>
    </row>
    <row r="11" spans="1:11" ht="16.5" customHeight="1">
      <c r="A11" s="103" t="s">
        <v>85</v>
      </c>
      <c r="B11" s="114" t="s">
        <v>80</v>
      </c>
      <c r="C11" s="100" t="s">
        <v>81</v>
      </c>
      <c r="D11" s="115"/>
      <c r="E11" s="116" t="s">
        <v>87</v>
      </c>
      <c r="F11" s="114" t="s">
        <v>80</v>
      </c>
      <c r="G11" s="100" t="s">
        <v>81</v>
      </c>
      <c r="H11" s="114"/>
      <c r="I11" s="116" t="s">
        <v>92</v>
      </c>
      <c r="J11" s="114" t="s">
        <v>80</v>
      </c>
      <c r="K11" s="101" t="s">
        <v>81</v>
      </c>
    </row>
    <row r="12" spans="1:11" ht="16.5" customHeight="1">
      <c r="A12" s="216" t="s">
        <v>119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8"/>
    </row>
    <row r="13" spans="1:11" ht="16.5" customHeight="1">
      <c r="A13" s="308" t="s">
        <v>161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</row>
    <row r="14" spans="1:11" ht="16.5" customHeight="1">
      <c r="A14" s="309"/>
      <c r="B14" s="310"/>
      <c r="C14" s="310"/>
      <c r="D14" s="310"/>
      <c r="E14" s="310"/>
      <c r="F14" s="310"/>
      <c r="G14" s="310"/>
      <c r="H14" s="310"/>
      <c r="I14" s="306"/>
      <c r="J14" s="306"/>
      <c r="K14" s="307"/>
    </row>
    <row r="15" spans="1:11" ht="16.5" customHeight="1">
      <c r="A15" s="311"/>
      <c r="B15" s="312"/>
      <c r="C15" s="312"/>
      <c r="D15" s="313"/>
      <c r="E15" s="314"/>
      <c r="F15" s="312"/>
      <c r="G15" s="312"/>
      <c r="H15" s="313"/>
      <c r="I15" s="315"/>
      <c r="J15" s="316"/>
      <c r="K15" s="317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308" t="s">
        <v>162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</row>
    <row r="18" spans="1:11" ht="16.5" customHeight="1">
      <c r="A18" s="309"/>
      <c r="B18" s="310"/>
      <c r="C18" s="310"/>
      <c r="D18" s="310"/>
      <c r="E18" s="310"/>
      <c r="F18" s="310"/>
      <c r="G18" s="310"/>
      <c r="H18" s="310"/>
      <c r="I18" s="306"/>
      <c r="J18" s="306"/>
      <c r="K18" s="307"/>
    </row>
    <row r="19" spans="1:11" ht="16.5" customHeight="1">
      <c r="A19" s="311"/>
      <c r="B19" s="312"/>
      <c r="C19" s="312"/>
      <c r="D19" s="313"/>
      <c r="E19" s="314"/>
      <c r="F19" s="312"/>
      <c r="G19" s="312"/>
      <c r="H19" s="313"/>
      <c r="I19" s="315"/>
      <c r="J19" s="316"/>
      <c r="K19" s="317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04" t="s">
        <v>116</v>
      </c>
      <c r="B21" s="304"/>
      <c r="C21" s="304"/>
      <c r="D21" s="304"/>
      <c r="E21" s="304"/>
      <c r="F21" s="304"/>
      <c r="G21" s="304"/>
      <c r="H21" s="304"/>
      <c r="I21" s="304"/>
      <c r="J21" s="304"/>
      <c r="K21" s="304"/>
    </row>
    <row r="22" spans="1:11" ht="16.5" customHeight="1">
      <c r="A22" s="305" t="s">
        <v>117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25" t="s">
        <v>118</v>
      </c>
      <c r="B23" s="226"/>
      <c r="C23" s="100" t="s">
        <v>63</v>
      </c>
      <c r="D23" s="100" t="s">
        <v>64</v>
      </c>
      <c r="E23" s="299"/>
      <c r="F23" s="299"/>
      <c r="G23" s="299"/>
      <c r="H23" s="299"/>
      <c r="I23" s="299"/>
      <c r="J23" s="299"/>
      <c r="K23" s="300"/>
    </row>
    <row r="24" spans="1:11" ht="16.5" customHeight="1">
      <c r="A24" s="248" t="s">
        <v>163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</row>
    <row r="25" spans="1:11" ht="16.5" customHeight="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293"/>
    </row>
    <row r="26" spans="1:11" ht="16.5" customHeight="1">
      <c r="A26" s="287" t="s">
        <v>122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6.5" customHeight="1">
      <c r="A27" s="97" t="s">
        <v>123</v>
      </c>
      <c r="B27" s="111" t="s">
        <v>90</v>
      </c>
      <c r="C27" s="111" t="s">
        <v>91</v>
      </c>
      <c r="D27" s="111" t="s">
        <v>83</v>
      </c>
      <c r="E27" s="98" t="s">
        <v>124</v>
      </c>
      <c r="F27" s="111" t="s">
        <v>90</v>
      </c>
      <c r="G27" s="111" t="s">
        <v>91</v>
      </c>
      <c r="H27" s="111" t="s">
        <v>83</v>
      </c>
      <c r="I27" s="98" t="s">
        <v>125</v>
      </c>
      <c r="J27" s="111" t="s">
        <v>90</v>
      </c>
      <c r="K27" s="124" t="s">
        <v>91</v>
      </c>
    </row>
    <row r="28" spans="1:11" ht="16.5" customHeight="1">
      <c r="A28" s="106" t="s">
        <v>82</v>
      </c>
      <c r="B28" s="100" t="s">
        <v>90</v>
      </c>
      <c r="C28" s="100" t="s">
        <v>91</v>
      </c>
      <c r="D28" s="100" t="s">
        <v>83</v>
      </c>
      <c r="E28" s="118" t="s">
        <v>89</v>
      </c>
      <c r="F28" s="100" t="s">
        <v>90</v>
      </c>
      <c r="G28" s="100" t="s">
        <v>91</v>
      </c>
      <c r="H28" s="100" t="s">
        <v>83</v>
      </c>
      <c r="I28" s="118" t="s">
        <v>100</v>
      </c>
      <c r="J28" s="100" t="s">
        <v>90</v>
      </c>
      <c r="K28" s="101" t="s">
        <v>91</v>
      </c>
    </row>
    <row r="29" spans="1:11" ht="16.5" customHeight="1">
      <c r="A29" s="248" t="s">
        <v>93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95"/>
    </row>
    <row r="30" spans="1:11" ht="16.5" customHeight="1">
      <c r="A30" s="210"/>
      <c r="B30" s="211"/>
      <c r="C30" s="211"/>
      <c r="D30" s="211"/>
      <c r="E30" s="211"/>
      <c r="F30" s="211"/>
      <c r="G30" s="211"/>
      <c r="H30" s="211"/>
      <c r="I30" s="211"/>
      <c r="J30" s="211"/>
      <c r="K30" s="212"/>
    </row>
    <row r="31" spans="1:11" ht="16.5" customHeight="1">
      <c r="A31" s="287" t="s">
        <v>164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96"/>
      <c r="B32" s="297"/>
      <c r="C32" s="297"/>
      <c r="D32" s="297"/>
      <c r="E32" s="297"/>
      <c r="F32" s="297"/>
      <c r="G32" s="297"/>
      <c r="H32" s="297"/>
      <c r="I32" s="297"/>
      <c r="J32" s="297"/>
      <c r="K32" s="298"/>
    </row>
    <row r="33" spans="1:11" ht="17.25" customHeight="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09"/>
    </row>
    <row r="34" spans="1:11" ht="17.25" customHeight="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09"/>
    </row>
    <row r="35" spans="1:11" ht="17.25" customHeight="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7.25" customHeight="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09"/>
    </row>
    <row r="37" spans="1:11" ht="17.25" customHeight="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7.25" customHeight="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17.25" customHeight="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17.25" customHeight="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17.25" customHeight="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17.25" customHeight="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7.25" customHeight="1">
      <c r="A43" s="210" t="s">
        <v>121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6.5" customHeight="1">
      <c r="A44" s="287" t="s">
        <v>165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288" t="s">
        <v>119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90"/>
    </row>
    <row r="46" spans="1:11" ht="18" customHeight="1">
      <c r="A46" s="288"/>
      <c r="B46" s="289"/>
      <c r="C46" s="289"/>
      <c r="D46" s="289"/>
      <c r="E46" s="289"/>
      <c r="F46" s="289"/>
      <c r="G46" s="289"/>
      <c r="H46" s="289"/>
      <c r="I46" s="289"/>
      <c r="J46" s="289"/>
      <c r="K46" s="290"/>
    </row>
    <row r="47" spans="1:11" ht="18" customHeight="1">
      <c r="A47" s="291"/>
      <c r="B47" s="292"/>
      <c r="C47" s="292"/>
      <c r="D47" s="292"/>
      <c r="E47" s="292"/>
      <c r="F47" s="292"/>
      <c r="G47" s="292"/>
      <c r="H47" s="292"/>
      <c r="I47" s="292"/>
      <c r="J47" s="292"/>
      <c r="K47" s="293"/>
    </row>
    <row r="48" spans="1:11" ht="21" customHeight="1">
      <c r="A48" s="119" t="s">
        <v>127</v>
      </c>
      <c r="B48" s="283" t="s">
        <v>128</v>
      </c>
      <c r="C48" s="283"/>
      <c r="D48" s="120" t="s">
        <v>129</v>
      </c>
      <c r="E48" s="121"/>
      <c r="F48" s="120" t="s">
        <v>131</v>
      </c>
      <c r="G48" s="122"/>
      <c r="H48" s="284" t="s">
        <v>132</v>
      </c>
      <c r="I48" s="284"/>
      <c r="J48" s="283"/>
      <c r="K48" s="294"/>
    </row>
    <row r="49" spans="1:11" ht="16.5" customHeight="1">
      <c r="A49" s="213" t="s">
        <v>134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5"/>
    </row>
    <row r="50" spans="1:11" ht="16.5" customHeight="1">
      <c r="A50" s="277"/>
      <c r="B50" s="278"/>
      <c r="C50" s="278"/>
      <c r="D50" s="278"/>
      <c r="E50" s="278"/>
      <c r="F50" s="278"/>
      <c r="G50" s="278"/>
      <c r="H50" s="278"/>
      <c r="I50" s="278"/>
      <c r="J50" s="278"/>
      <c r="K50" s="279"/>
    </row>
    <row r="51" spans="1:11" ht="16.5" customHeight="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2"/>
    </row>
    <row r="52" spans="1:11" ht="21" customHeight="1">
      <c r="A52" s="119" t="s">
        <v>127</v>
      </c>
      <c r="B52" s="283" t="s">
        <v>128</v>
      </c>
      <c r="C52" s="283"/>
      <c r="D52" s="120" t="s">
        <v>129</v>
      </c>
      <c r="E52" s="120"/>
      <c r="F52" s="120" t="s">
        <v>131</v>
      </c>
      <c r="G52" s="120"/>
      <c r="H52" s="284" t="s">
        <v>132</v>
      </c>
      <c r="I52" s="284"/>
      <c r="J52" s="285"/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G17" sqref="G17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14" width="15.625" style="50" customWidth="1"/>
    <col min="15" max="16384" width="9" style="50"/>
  </cols>
  <sheetData>
    <row r="1" spans="1:14" ht="30" customHeight="1">
      <c r="A1" s="267" t="s">
        <v>136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9.1" customHeight="1">
      <c r="A2" s="35" t="s">
        <v>59</v>
      </c>
      <c r="B2" s="269" t="s">
        <v>60</v>
      </c>
      <c r="C2" s="269"/>
      <c r="D2" s="36" t="s">
        <v>65</v>
      </c>
      <c r="E2" s="269" t="s">
        <v>66</v>
      </c>
      <c r="F2" s="269"/>
      <c r="G2" s="269"/>
      <c r="H2" s="274"/>
      <c r="I2" s="52" t="s">
        <v>54</v>
      </c>
      <c r="J2" s="269"/>
      <c r="K2" s="269"/>
      <c r="L2" s="269"/>
      <c r="M2" s="269"/>
      <c r="N2" s="270"/>
    </row>
    <row r="3" spans="1:14" ht="29.1" customHeight="1">
      <c r="A3" s="273" t="s">
        <v>137</v>
      </c>
      <c r="B3" s="271" t="s">
        <v>138</v>
      </c>
      <c r="C3" s="271"/>
      <c r="D3" s="271"/>
      <c r="E3" s="271"/>
      <c r="F3" s="271"/>
      <c r="G3" s="271"/>
      <c r="H3" s="275"/>
      <c r="I3" s="271" t="s">
        <v>139</v>
      </c>
      <c r="J3" s="271"/>
      <c r="K3" s="271"/>
      <c r="L3" s="271"/>
      <c r="M3" s="271"/>
      <c r="N3" s="272"/>
    </row>
    <row r="4" spans="1:14" ht="29.1" customHeight="1">
      <c r="A4" s="273"/>
      <c r="B4" s="37" t="s">
        <v>105</v>
      </c>
      <c r="C4" s="37" t="s">
        <v>106</v>
      </c>
      <c r="D4" s="37" t="s">
        <v>107</v>
      </c>
      <c r="E4" s="37" t="s">
        <v>108</v>
      </c>
      <c r="F4" s="37" t="s">
        <v>109</v>
      </c>
      <c r="G4" s="37" t="s">
        <v>110</v>
      </c>
      <c r="H4" s="275"/>
      <c r="I4" s="53"/>
      <c r="J4" s="53"/>
      <c r="K4" s="53"/>
      <c r="L4" s="53"/>
      <c r="M4" s="53"/>
      <c r="N4" s="54"/>
    </row>
    <row r="5" spans="1:14" ht="29.1" customHeight="1">
      <c r="A5" s="273"/>
      <c r="B5" s="38"/>
      <c r="C5" s="38"/>
      <c r="D5" s="39"/>
      <c r="E5" s="38"/>
      <c r="F5" s="38"/>
      <c r="G5" s="38"/>
      <c r="H5" s="275"/>
      <c r="I5" s="55"/>
      <c r="J5" s="55"/>
      <c r="K5" s="55"/>
      <c r="L5" s="55"/>
      <c r="M5" s="55"/>
      <c r="N5" s="56"/>
    </row>
    <row r="6" spans="1:14" ht="29.1" customHeight="1">
      <c r="A6" s="40" t="s">
        <v>140</v>
      </c>
      <c r="B6" s="41">
        <f t="shared" ref="B6:B8" si="0">C6-4</f>
        <v>43</v>
      </c>
      <c r="C6" s="41">
        <v>47</v>
      </c>
      <c r="D6" s="41">
        <v>51</v>
      </c>
      <c r="E6" s="41">
        <f t="shared" ref="E6:G6" si="1">D6+4</f>
        <v>55</v>
      </c>
      <c r="F6" s="41">
        <f t="shared" si="1"/>
        <v>59</v>
      </c>
      <c r="G6" s="41">
        <f t="shared" si="1"/>
        <v>63</v>
      </c>
      <c r="H6" s="275"/>
      <c r="I6" s="57"/>
      <c r="J6" s="57"/>
      <c r="K6" s="57"/>
      <c r="L6" s="57"/>
      <c r="M6" s="57"/>
      <c r="N6" s="58"/>
    </row>
    <row r="7" spans="1:14" ht="29.1" customHeight="1">
      <c r="A7" s="40" t="s">
        <v>141</v>
      </c>
      <c r="B7" s="41">
        <f t="shared" si="0"/>
        <v>72</v>
      </c>
      <c r="C7" s="41">
        <v>76</v>
      </c>
      <c r="D7" s="41">
        <v>80</v>
      </c>
      <c r="E7" s="41">
        <f t="shared" ref="E7:G7" si="2">D7+6</f>
        <v>86</v>
      </c>
      <c r="F7" s="41">
        <f t="shared" si="2"/>
        <v>92</v>
      </c>
      <c r="G7" s="41">
        <f t="shared" si="2"/>
        <v>98</v>
      </c>
      <c r="H7" s="275"/>
      <c r="I7" s="59"/>
      <c r="J7" s="59"/>
      <c r="K7" s="59"/>
      <c r="L7" s="59"/>
      <c r="M7" s="60"/>
      <c r="N7" s="61"/>
    </row>
    <row r="8" spans="1:14" ht="29.1" customHeight="1">
      <c r="A8" s="40" t="s">
        <v>142</v>
      </c>
      <c r="B8" s="41">
        <f t="shared" si="0"/>
        <v>72</v>
      </c>
      <c r="C8" s="41">
        <v>76</v>
      </c>
      <c r="D8" s="41">
        <v>80</v>
      </c>
      <c r="E8" s="41">
        <f t="shared" ref="E8:G8" si="3">D8+6</f>
        <v>86</v>
      </c>
      <c r="F8" s="41">
        <f t="shared" si="3"/>
        <v>92</v>
      </c>
      <c r="G8" s="41">
        <f t="shared" si="3"/>
        <v>98</v>
      </c>
      <c r="H8" s="275"/>
      <c r="I8" s="59"/>
      <c r="J8" s="59"/>
      <c r="K8" s="59"/>
      <c r="L8" s="59"/>
      <c r="M8" s="60"/>
      <c r="N8" s="61"/>
    </row>
    <row r="9" spans="1:14" ht="29.1" customHeight="1">
      <c r="A9" s="40" t="s">
        <v>143</v>
      </c>
      <c r="B9" s="41">
        <f>C9-1.5</f>
        <v>29.5</v>
      </c>
      <c r="C9" s="41">
        <v>31</v>
      </c>
      <c r="D9" s="41">
        <v>33.200000000000003</v>
      </c>
      <c r="E9" s="41">
        <f t="shared" ref="E9:G9" si="4">D9+2.2</f>
        <v>35.400000000000006</v>
      </c>
      <c r="F9" s="41">
        <f t="shared" si="4"/>
        <v>37.600000000000009</v>
      </c>
      <c r="G9" s="41">
        <f t="shared" si="4"/>
        <v>39.800000000000011</v>
      </c>
      <c r="H9" s="275"/>
      <c r="I9" s="57"/>
      <c r="J9" s="57"/>
      <c r="K9" s="57"/>
      <c r="L9" s="57"/>
      <c r="M9" s="62"/>
      <c r="N9" s="63"/>
    </row>
    <row r="10" spans="1:14" ht="29.1" customHeight="1">
      <c r="A10" s="42" t="s">
        <v>144</v>
      </c>
      <c r="B10" s="41">
        <f>C10-1.5</f>
        <v>38.5</v>
      </c>
      <c r="C10" s="41">
        <v>40</v>
      </c>
      <c r="D10" s="41">
        <v>41.5</v>
      </c>
      <c r="E10" s="41">
        <f t="shared" ref="E10:G10" si="5">D10+1.5</f>
        <v>43</v>
      </c>
      <c r="F10" s="41">
        <f t="shared" si="5"/>
        <v>44.5</v>
      </c>
      <c r="G10" s="41">
        <f t="shared" si="5"/>
        <v>46</v>
      </c>
      <c r="H10" s="275"/>
      <c r="I10" s="59"/>
      <c r="J10" s="59"/>
      <c r="K10" s="59"/>
      <c r="L10" s="59"/>
      <c r="M10" s="60"/>
      <c r="N10" s="61"/>
    </row>
    <row r="11" spans="1:14" ht="29.1" customHeight="1">
      <c r="A11" s="40" t="s">
        <v>145</v>
      </c>
      <c r="B11" s="41">
        <f>C11-1.75</f>
        <v>28.25</v>
      </c>
      <c r="C11" s="41">
        <v>30</v>
      </c>
      <c r="D11" s="41">
        <v>31.75</v>
      </c>
      <c r="E11" s="41">
        <f>D11+1.9</f>
        <v>33.65</v>
      </c>
      <c r="F11" s="41">
        <f>E11+1.9</f>
        <v>35.549999999999997</v>
      </c>
      <c r="G11" s="41">
        <f>F11+1.6</f>
        <v>37.15</v>
      </c>
      <c r="H11" s="275"/>
      <c r="I11" s="59"/>
      <c r="J11" s="59"/>
      <c r="K11" s="59"/>
      <c r="L11" s="59"/>
      <c r="M11" s="60"/>
      <c r="N11" s="61"/>
    </row>
    <row r="12" spans="1:14" ht="29.1" customHeight="1">
      <c r="A12" s="40" t="s">
        <v>146</v>
      </c>
      <c r="B12" s="41">
        <f>C12-0.8</f>
        <v>13.2</v>
      </c>
      <c r="C12" s="41">
        <v>14</v>
      </c>
      <c r="D12" s="41">
        <v>14.8</v>
      </c>
      <c r="E12" s="41">
        <f t="shared" ref="E12:G12" si="6">D12+1.2</f>
        <v>16</v>
      </c>
      <c r="F12" s="41">
        <f t="shared" si="6"/>
        <v>17.2</v>
      </c>
      <c r="G12" s="41">
        <f t="shared" si="6"/>
        <v>18.399999999999999</v>
      </c>
      <c r="H12" s="275"/>
      <c r="I12" s="59"/>
      <c r="J12" s="59"/>
      <c r="K12" s="59"/>
      <c r="L12" s="59"/>
      <c r="M12" s="60"/>
      <c r="N12" s="61"/>
    </row>
    <row r="13" spans="1:14" ht="29.1" customHeight="1">
      <c r="A13" s="40" t="s">
        <v>147</v>
      </c>
      <c r="B13" s="43">
        <f>C13-0.8</f>
        <v>12.7</v>
      </c>
      <c r="C13" s="43">
        <v>13.5</v>
      </c>
      <c r="D13" s="43">
        <v>14.3</v>
      </c>
      <c r="E13" s="43">
        <f t="shared" ref="E13:G13" si="7">D13+1</f>
        <v>15.3</v>
      </c>
      <c r="F13" s="43">
        <f t="shared" si="7"/>
        <v>16.3</v>
      </c>
      <c r="G13" s="43">
        <f t="shared" si="7"/>
        <v>17.3</v>
      </c>
      <c r="H13" s="275"/>
      <c r="I13" s="59"/>
      <c r="J13" s="59"/>
      <c r="K13" s="59"/>
      <c r="L13" s="59"/>
      <c r="M13" s="60"/>
      <c r="N13" s="61"/>
    </row>
    <row r="14" spans="1:14" ht="29.1" customHeight="1">
      <c r="A14" s="40" t="s">
        <v>148</v>
      </c>
      <c r="B14" s="44">
        <v>1.3</v>
      </c>
      <c r="C14" s="44">
        <v>1.3</v>
      </c>
      <c r="D14" s="44">
        <v>1.3</v>
      </c>
      <c r="E14" s="44">
        <v>1.3</v>
      </c>
      <c r="F14" s="44">
        <v>1.3</v>
      </c>
      <c r="G14" s="44">
        <v>1.3</v>
      </c>
      <c r="H14" s="275"/>
      <c r="I14" s="59"/>
      <c r="J14" s="59"/>
      <c r="K14" s="59"/>
      <c r="L14" s="59"/>
      <c r="M14" s="60"/>
      <c r="N14" s="61"/>
    </row>
    <row r="15" spans="1:14" ht="29.1" customHeight="1">
      <c r="A15" s="45"/>
      <c r="B15" s="46"/>
      <c r="C15" s="47"/>
      <c r="D15" s="47"/>
      <c r="E15" s="48"/>
      <c r="F15" s="48"/>
      <c r="G15" s="46"/>
      <c r="H15" s="276"/>
      <c r="I15" s="64"/>
      <c r="J15" s="64"/>
      <c r="K15" s="65"/>
      <c r="L15" s="64"/>
      <c r="M15" s="64"/>
      <c r="N15" s="66"/>
    </row>
    <row r="16" spans="1:14" ht="14.25">
      <c r="A16" s="49" t="s">
        <v>119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>
      <c r="A17" s="50" t="s">
        <v>149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>
      <c r="A18" s="51"/>
      <c r="B18" s="51"/>
      <c r="C18" s="51"/>
      <c r="D18" s="51"/>
      <c r="E18" s="51"/>
      <c r="F18" s="51"/>
      <c r="G18" s="51"/>
      <c r="H18" s="51"/>
      <c r="I18" s="49" t="s">
        <v>150</v>
      </c>
      <c r="J18" s="67"/>
      <c r="K18" s="49" t="s">
        <v>151</v>
      </c>
      <c r="L18" s="49"/>
      <c r="M18" s="49" t="s">
        <v>152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J2" sqref="J2:K2"/>
    </sheetView>
  </sheetViews>
  <sheetFormatPr defaultColWidth="10.125" defaultRowHeight="14.2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9.12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0" width="10.5" style="68" customWidth="1"/>
    <col min="11" max="11" width="12.125" style="68" customWidth="1"/>
    <col min="12" max="16384" width="10.125" style="68"/>
  </cols>
  <sheetData>
    <row r="1" spans="1:11" ht="25.5">
      <c r="A1" s="361" t="s">
        <v>166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>
      <c r="A2" s="69" t="s">
        <v>50</v>
      </c>
      <c r="B2" s="362" t="s">
        <v>51</v>
      </c>
      <c r="C2" s="362"/>
      <c r="D2" s="70" t="s">
        <v>59</v>
      </c>
      <c r="E2" s="71" t="s">
        <v>60</v>
      </c>
      <c r="F2" s="72" t="s">
        <v>167</v>
      </c>
      <c r="G2" s="363" t="s">
        <v>66</v>
      </c>
      <c r="H2" s="363"/>
      <c r="I2" s="89" t="s">
        <v>54</v>
      </c>
      <c r="J2" s="363" t="s">
        <v>55</v>
      </c>
      <c r="K2" s="364"/>
    </row>
    <row r="3" spans="1:11">
      <c r="A3" s="73" t="s">
        <v>72</v>
      </c>
      <c r="B3" s="318">
        <v>4400</v>
      </c>
      <c r="C3" s="318"/>
      <c r="D3" s="75" t="s">
        <v>168</v>
      </c>
      <c r="E3" s="365">
        <v>45377</v>
      </c>
      <c r="F3" s="358"/>
      <c r="G3" s="358"/>
      <c r="H3" s="299" t="s">
        <v>169</v>
      </c>
      <c r="I3" s="299"/>
      <c r="J3" s="299"/>
      <c r="K3" s="300"/>
    </row>
    <row r="4" spans="1:11">
      <c r="A4" s="76" t="s">
        <v>69</v>
      </c>
      <c r="B4" s="77">
        <v>3</v>
      </c>
      <c r="C4" s="77">
        <v>6</v>
      </c>
      <c r="D4" s="78" t="s">
        <v>170</v>
      </c>
      <c r="E4" s="358" t="s">
        <v>171</v>
      </c>
      <c r="F4" s="358"/>
      <c r="G4" s="358"/>
      <c r="H4" s="226" t="s">
        <v>172</v>
      </c>
      <c r="I4" s="226"/>
      <c r="J4" s="87" t="s">
        <v>63</v>
      </c>
      <c r="K4" s="92" t="s">
        <v>64</v>
      </c>
    </row>
    <row r="5" spans="1:11">
      <c r="A5" s="76" t="s">
        <v>173</v>
      </c>
      <c r="B5" s="318"/>
      <c r="C5" s="318"/>
      <c r="D5" s="75" t="s">
        <v>174</v>
      </c>
      <c r="E5" s="75" t="s">
        <v>175</v>
      </c>
      <c r="F5" s="75" t="s">
        <v>176</v>
      </c>
      <c r="G5" s="75" t="s">
        <v>177</v>
      </c>
      <c r="H5" s="226" t="s">
        <v>178</v>
      </c>
      <c r="I5" s="226"/>
      <c r="J5" s="87" t="s">
        <v>63</v>
      </c>
      <c r="K5" s="92" t="s">
        <v>64</v>
      </c>
    </row>
    <row r="6" spans="1:11">
      <c r="A6" s="79" t="s">
        <v>179</v>
      </c>
      <c r="B6" s="359"/>
      <c r="C6" s="359"/>
      <c r="D6" s="80" t="s">
        <v>180</v>
      </c>
      <c r="E6" s="81"/>
      <c r="F6" s="82"/>
      <c r="G6" s="80"/>
      <c r="H6" s="360" t="s">
        <v>181</v>
      </c>
      <c r="I6" s="360"/>
      <c r="J6" s="82" t="s">
        <v>63</v>
      </c>
      <c r="K6" s="93" t="s">
        <v>64</v>
      </c>
    </row>
    <row r="7" spans="1:11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>
      <c r="A8" s="86" t="s">
        <v>182</v>
      </c>
      <c r="B8" s="72" t="s">
        <v>183</v>
      </c>
      <c r="C8" s="72" t="s">
        <v>184</v>
      </c>
      <c r="D8" s="72" t="s">
        <v>185</v>
      </c>
      <c r="E8" s="72" t="s">
        <v>186</v>
      </c>
      <c r="F8" s="72" t="s">
        <v>187</v>
      </c>
      <c r="G8" s="352"/>
      <c r="H8" s="353"/>
      <c r="I8" s="353"/>
      <c r="J8" s="353"/>
      <c r="K8" s="354"/>
    </row>
    <row r="9" spans="1:11">
      <c r="A9" s="225" t="s">
        <v>188</v>
      </c>
      <c r="B9" s="226"/>
      <c r="C9" s="87" t="s">
        <v>63</v>
      </c>
      <c r="D9" s="87" t="s">
        <v>64</v>
      </c>
      <c r="E9" s="75" t="s">
        <v>189</v>
      </c>
      <c r="F9" s="88" t="s">
        <v>190</v>
      </c>
      <c r="G9" s="355"/>
      <c r="H9" s="356"/>
      <c r="I9" s="356"/>
      <c r="J9" s="356"/>
      <c r="K9" s="357"/>
    </row>
    <row r="10" spans="1:11">
      <c r="A10" s="225" t="s">
        <v>191</v>
      </c>
      <c r="B10" s="226"/>
      <c r="C10" s="87" t="s">
        <v>63</v>
      </c>
      <c r="D10" s="87" t="s">
        <v>64</v>
      </c>
      <c r="E10" s="75" t="s">
        <v>192</v>
      </c>
      <c r="F10" s="88" t="s">
        <v>193</v>
      </c>
      <c r="G10" s="355" t="s">
        <v>194</v>
      </c>
      <c r="H10" s="356"/>
      <c r="I10" s="356"/>
      <c r="J10" s="356"/>
      <c r="K10" s="357"/>
    </row>
    <row r="11" spans="1:11">
      <c r="A11" s="288" t="s">
        <v>160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90"/>
    </row>
    <row r="12" spans="1:11">
      <c r="A12" s="73" t="s">
        <v>84</v>
      </c>
      <c r="B12" s="87" t="s">
        <v>80</v>
      </c>
      <c r="C12" s="87" t="s">
        <v>81</v>
      </c>
      <c r="D12" s="88"/>
      <c r="E12" s="75" t="s">
        <v>82</v>
      </c>
      <c r="F12" s="87" t="s">
        <v>80</v>
      </c>
      <c r="G12" s="87" t="s">
        <v>81</v>
      </c>
      <c r="H12" s="87"/>
      <c r="I12" s="75" t="s">
        <v>195</v>
      </c>
      <c r="J12" s="87" t="s">
        <v>80</v>
      </c>
      <c r="K12" s="92" t="s">
        <v>81</v>
      </c>
    </row>
    <row r="13" spans="1:11">
      <c r="A13" s="73" t="s">
        <v>87</v>
      </c>
      <c r="B13" s="87" t="s">
        <v>80</v>
      </c>
      <c r="C13" s="87" t="s">
        <v>81</v>
      </c>
      <c r="D13" s="88"/>
      <c r="E13" s="75" t="s">
        <v>92</v>
      </c>
      <c r="F13" s="87" t="s">
        <v>80</v>
      </c>
      <c r="G13" s="87" t="s">
        <v>81</v>
      </c>
      <c r="H13" s="87"/>
      <c r="I13" s="75" t="s">
        <v>196</v>
      </c>
      <c r="J13" s="87" t="s">
        <v>80</v>
      </c>
      <c r="K13" s="92" t="s">
        <v>81</v>
      </c>
    </row>
    <row r="14" spans="1:11">
      <c r="A14" s="79" t="s">
        <v>197</v>
      </c>
      <c r="B14" s="82" t="s">
        <v>80</v>
      </c>
      <c r="C14" s="82" t="s">
        <v>81</v>
      </c>
      <c r="D14" s="81"/>
      <c r="E14" s="80" t="s">
        <v>198</v>
      </c>
      <c r="F14" s="82" t="s">
        <v>80</v>
      </c>
      <c r="G14" s="82" t="s">
        <v>81</v>
      </c>
      <c r="H14" s="82"/>
      <c r="I14" s="80" t="s">
        <v>199</v>
      </c>
      <c r="J14" s="82" t="s">
        <v>80</v>
      </c>
      <c r="K14" s="93" t="s">
        <v>81</v>
      </c>
    </row>
    <row r="15" spans="1:11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>
      <c r="A16" s="305" t="s">
        <v>200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25" t="s">
        <v>201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95"/>
    </row>
    <row r="18" spans="1:11">
      <c r="A18" s="225" t="s">
        <v>202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95"/>
    </row>
    <row r="19" spans="1:11">
      <c r="A19" s="349"/>
      <c r="B19" s="350"/>
      <c r="C19" s="350"/>
      <c r="D19" s="350"/>
      <c r="E19" s="350"/>
      <c r="F19" s="350"/>
      <c r="G19" s="350"/>
      <c r="H19" s="350"/>
      <c r="I19" s="350"/>
      <c r="J19" s="350"/>
      <c r="K19" s="351"/>
    </row>
    <row r="20" spans="1:1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29"/>
    </row>
    <row r="21" spans="1:11">
      <c r="A21" s="311"/>
      <c r="B21" s="312"/>
      <c r="C21" s="312"/>
      <c r="D21" s="312"/>
      <c r="E21" s="312"/>
      <c r="F21" s="312"/>
      <c r="G21" s="312"/>
      <c r="H21" s="312"/>
      <c r="I21" s="312"/>
      <c r="J21" s="312"/>
      <c r="K21" s="329"/>
    </row>
    <row r="22" spans="1:11">
      <c r="A22" s="311"/>
      <c r="B22" s="312"/>
      <c r="C22" s="312"/>
      <c r="D22" s="312"/>
      <c r="E22" s="312"/>
      <c r="F22" s="312"/>
      <c r="G22" s="312"/>
      <c r="H22" s="312"/>
      <c r="I22" s="312"/>
      <c r="J22" s="312"/>
      <c r="K22" s="329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25" t="s">
        <v>118</v>
      </c>
      <c r="B24" s="226"/>
      <c r="C24" s="87" t="s">
        <v>63</v>
      </c>
      <c r="D24" s="87" t="s">
        <v>64</v>
      </c>
      <c r="E24" s="299"/>
      <c r="F24" s="299"/>
      <c r="G24" s="299"/>
      <c r="H24" s="299"/>
      <c r="I24" s="299"/>
      <c r="J24" s="299"/>
      <c r="K24" s="300"/>
    </row>
    <row r="25" spans="1:11">
      <c r="A25" s="90" t="s">
        <v>203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>
      <c r="A27" s="343" t="s">
        <v>204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45"/>
    </row>
    <row r="28" spans="1:11">
      <c r="A28" s="337"/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>
      <c r="A29" s="337"/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>
      <c r="A30" s="337"/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23.1" customHeight="1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 ht="23.1" customHeight="1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29"/>
    </row>
    <row r="35" spans="1:11" ht="23.1" customHeight="1">
      <c r="A35" s="328"/>
      <c r="B35" s="312"/>
      <c r="C35" s="312"/>
      <c r="D35" s="312"/>
      <c r="E35" s="312"/>
      <c r="F35" s="312"/>
      <c r="G35" s="312"/>
      <c r="H35" s="312"/>
      <c r="I35" s="312"/>
      <c r="J35" s="312"/>
      <c r="K35" s="329"/>
    </row>
    <row r="36" spans="1:11" ht="23.1" customHeight="1">
      <c r="A36" s="330"/>
      <c r="B36" s="331"/>
      <c r="C36" s="331"/>
      <c r="D36" s="331"/>
      <c r="E36" s="331"/>
      <c r="F36" s="331"/>
      <c r="G36" s="331"/>
      <c r="H36" s="331"/>
      <c r="I36" s="331"/>
      <c r="J36" s="331"/>
      <c r="K36" s="332"/>
    </row>
    <row r="37" spans="1:11" ht="18.75" customHeight="1">
      <c r="A37" s="333" t="s">
        <v>205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35"/>
    </row>
    <row r="38" spans="1:11" ht="18.75" customHeight="1">
      <c r="A38" s="225" t="s">
        <v>206</v>
      </c>
      <c r="B38" s="226"/>
      <c r="C38" s="226"/>
      <c r="D38" s="299" t="s">
        <v>207</v>
      </c>
      <c r="E38" s="299"/>
      <c r="F38" s="315" t="s">
        <v>208</v>
      </c>
      <c r="G38" s="336"/>
      <c r="H38" s="226" t="s">
        <v>209</v>
      </c>
      <c r="I38" s="226"/>
      <c r="J38" s="226" t="s">
        <v>210</v>
      </c>
      <c r="K38" s="295"/>
    </row>
    <row r="39" spans="1:11" ht="18.75" customHeight="1">
      <c r="A39" s="76" t="s">
        <v>119</v>
      </c>
      <c r="B39" s="226" t="s">
        <v>211</v>
      </c>
      <c r="C39" s="226"/>
      <c r="D39" s="226"/>
      <c r="E39" s="226"/>
      <c r="F39" s="226"/>
      <c r="G39" s="226"/>
      <c r="H39" s="226"/>
      <c r="I39" s="226"/>
      <c r="J39" s="226"/>
      <c r="K39" s="295"/>
    </row>
    <row r="40" spans="1:11" ht="30.95" customHeight="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95"/>
    </row>
    <row r="41" spans="1:11" ht="18.75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95"/>
    </row>
    <row r="42" spans="1:11" ht="32.1" customHeight="1">
      <c r="A42" s="79" t="s">
        <v>127</v>
      </c>
      <c r="B42" s="325" t="s">
        <v>212</v>
      </c>
      <c r="C42" s="325"/>
      <c r="D42" s="80" t="s">
        <v>213</v>
      </c>
      <c r="E42" s="81"/>
      <c r="F42" s="80" t="s">
        <v>131</v>
      </c>
      <c r="G42" s="91"/>
      <c r="H42" s="326" t="s">
        <v>132</v>
      </c>
      <c r="I42" s="326"/>
      <c r="J42" s="325"/>
      <c r="K42" s="32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workbookViewId="0">
      <selection activeCell="Q5" sqref="Q5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67" t="s">
        <v>136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8.5" customHeight="1">
      <c r="A2" s="35" t="s">
        <v>59</v>
      </c>
      <c r="B2" s="269" t="s">
        <v>60</v>
      </c>
      <c r="C2" s="269"/>
      <c r="D2" s="36" t="s">
        <v>65</v>
      </c>
      <c r="E2" s="269" t="s">
        <v>66</v>
      </c>
      <c r="F2" s="269"/>
      <c r="G2" s="269"/>
      <c r="H2" s="274"/>
      <c r="I2" s="52" t="s">
        <v>54</v>
      </c>
      <c r="J2" s="269" t="s">
        <v>214</v>
      </c>
      <c r="K2" s="269"/>
      <c r="L2" s="269"/>
      <c r="M2" s="269"/>
      <c r="N2" s="270"/>
    </row>
    <row r="3" spans="1:14" ht="28.5" customHeight="1">
      <c r="A3" s="273" t="s">
        <v>137</v>
      </c>
      <c r="B3" s="271" t="s">
        <v>138</v>
      </c>
      <c r="C3" s="271"/>
      <c r="D3" s="271"/>
      <c r="E3" s="271"/>
      <c r="F3" s="271"/>
      <c r="G3" s="271"/>
      <c r="H3" s="275"/>
      <c r="I3" s="271" t="s">
        <v>139</v>
      </c>
      <c r="J3" s="271"/>
      <c r="K3" s="271"/>
      <c r="L3" s="271"/>
      <c r="M3" s="271"/>
      <c r="N3" s="272"/>
    </row>
    <row r="4" spans="1:14" ht="28.5" customHeight="1">
      <c r="A4" s="273"/>
      <c r="B4" s="37" t="s">
        <v>105</v>
      </c>
      <c r="C4" s="37" t="s">
        <v>106</v>
      </c>
      <c r="D4" s="37" t="s">
        <v>107</v>
      </c>
      <c r="E4" s="37" t="s">
        <v>108</v>
      </c>
      <c r="F4" s="37" t="s">
        <v>109</v>
      </c>
      <c r="G4" s="37" t="s">
        <v>110</v>
      </c>
      <c r="H4" s="275"/>
      <c r="I4" s="53"/>
      <c r="J4" s="53"/>
      <c r="K4" s="53"/>
      <c r="L4" s="53"/>
      <c r="M4" s="53"/>
      <c r="N4" s="54"/>
    </row>
    <row r="5" spans="1:14" ht="28.5" customHeight="1">
      <c r="A5" s="273"/>
      <c r="B5" s="38"/>
      <c r="C5" s="38"/>
      <c r="D5" s="39"/>
      <c r="E5" s="38"/>
      <c r="F5" s="38"/>
      <c r="G5" s="38"/>
      <c r="H5" s="275"/>
      <c r="I5" s="55"/>
      <c r="J5" s="55"/>
      <c r="K5" s="55"/>
      <c r="L5" s="55"/>
      <c r="M5" s="55"/>
      <c r="N5" s="56"/>
    </row>
    <row r="6" spans="1:14" ht="28.5" customHeight="1">
      <c r="A6" s="40" t="s">
        <v>140</v>
      </c>
      <c r="B6" s="41">
        <f t="shared" ref="B6:B8" si="0">C6-4</f>
        <v>43</v>
      </c>
      <c r="C6" s="41">
        <v>47</v>
      </c>
      <c r="D6" s="41">
        <v>51</v>
      </c>
      <c r="E6" s="41">
        <f t="shared" ref="E6:G6" si="1">D6+4</f>
        <v>55</v>
      </c>
      <c r="F6" s="41">
        <f t="shared" si="1"/>
        <v>59</v>
      </c>
      <c r="G6" s="41">
        <f t="shared" si="1"/>
        <v>63</v>
      </c>
      <c r="H6" s="275"/>
      <c r="I6" s="57"/>
      <c r="J6" s="57"/>
      <c r="K6" s="57"/>
      <c r="L6" s="57"/>
      <c r="M6" s="57"/>
      <c r="N6" s="58"/>
    </row>
    <row r="7" spans="1:14" ht="28.5" customHeight="1">
      <c r="A7" s="40" t="s">
        <v>141</v>
      </c>
      <c r="B7" s="41">
        <f t="shared" si="0"/>
        <v>72</v>
      </c>
      <c r="C7" s="41">
        <v>76</v>
      </c>
      <c r="D7" s="41">
        <v>80</v>
      </c>
      <c r="E7" s="41">
        <f t="shared" ref="E7:G7" si="2">D7+6</f>
        <v>86</v>
      </c>
      <c r="F7" s="41">
        <f t="shared" si="2"/>
        <v>92</v>
      </c>
      <c r="G7" s="41">
        <f t="shared" si="2"/>
        <v>98</v>
      </c>
      <c r="H7" s="275"/>
      <c r="I7" s="59"/>
      <c r="J7" s="59"/>
      <c r="K7" s="59"/>
      <c r="L7" s="59"/>
      <c r="M7" s="60"/>
      <c r="N7" s="61"/>
    </row>
    <row r="8" spans="1:14" ht="28.5" customHeight="1">
      <c r="A8" s="40" t="s">
        <v>142</v>
      </c>
      <c r="B8" s="41">
        <f t="shared" si="0"/>
        <v>72</v>
      </c>
      <c r="C8" s="41">
        <v>76</v>
      </c>
      <c r="D8" s="41">
        <v>80</v>
      </c>
      <c r="E8" s="41">
        <f t="shared" ref="E8:G8" si="3">D8+6</f>
        <v>86</v>
      </c>
      <c r="F8" s="41">
        <f t="shared" si="3"/>
        <v>92</v>
      </c>
      <c r="G8" s="41">
        <f t="shared" si="3"/>
        <v>98</v>
      </c>
      <c r="H8" s="275"/>
      <c r="I8" s="59"/>
      <c r="J8" s="59"/>
      <c r="K8" s="59"/>
      <c r="L8" s="59"/>
      <c r="M8" s="60"/>
      <c r="N8" s="61"/>
    </row>
    <row r="9" spans="1:14" ht="28.5" customHeight="1">
      <c r="A9" s="40" t="s">
        <v>143</v>
      </c>
      <c r="B9" s="41">
        <f>C9-1.5</f>
        <v>29.5</v>
      </c>
      <c r="C9" s="41">
        <v>31</v>
      </c>
      <c r="D9" s="41">
        <v>33.200000000000003</v>
      </c>
      <c r="E9" s="41">
        <f t="shared" ref="E9:G9" si="4">D9+2.2</f>
        <v>35.400000000000006</v>
      </c>
      <c r="F9" s="41">
        <f t="shared" si="4"/>
        <v>37.600000000000009</v>
      </c>
      <c r="G9" s="41">
        <f t="shared" si="4"/>
        <v>39.800000000000011</v>
      </c>
      <c r="H9" s="275"/>
      <c r="I9" s="57"/>
      <c r="J9" s="57"/>
      <c r="K9" s="57"/>
      <c r="L9" s="57"/>
      <c r="M9" s="62"/>
      <c r="N9" s="63"/>
    </row>
    <row r="10" spans="1:14" ht="28.5" customHeight="1">
      <c r="A10" s="42" t="s">
        <v>144</v>
      </c>
      <c r="B10" s="41">
        <f>C10-1.5</f>
        <v>38.5</v>
      </c>
      <c r="C10" s="41">
        <v>40</v>
      </c>
      <c r="D10" s="41">
        <v>41.5</v>
      </c>
      <c r="E10" s="41">
        <f t="shared" ref="E10:G10" si="5">D10+1.5</f>
        <v>43</v>
      </c>
      <c r="F10" s="41">
        <f t="shared" si="5"/>
        <v>44.5</v>
      </c>
      <c r="G10" s="41">
        <f t="shared" si="5"/>
        <v>46</v>
      </c>
      <c r="H10" s="275"/>
      <c r="I10" s="59"/>
      <c r="J10" s="59"/>
      <c r="K10" s="59"/>
      <c r="L10" s="59"/>
      <c r="M10" s="60"/>
      <c r="N10" s="61"/>
    </row>
    <row r="11" spans="1:14" ht="28.5" customHeight="1">
      <c r="A11" s="40" t="s">
        <v>145</v>
      </c>
      <c r="B11" s="41">
        <f>C11-1.75</f>
        <v>28.25</v>
      </c>
      <c r="C11" s="41">
        <v>30</v>
      </c>
      <c r="D11" s="41">
        <v>31.75</v>
      </c>
      <c r="E11" s="41">
        <f>D11+1.9</f>
        <v>33.65</v>
      </c>
      <c r="F11" s="41">
        <f>E11+1.9</f>
        <v>35.549999999999997</v>
      </c>
      <c r="G11" s="41">
        <f>F11+1.6</f>
        <v>37.15</v>
      </c>
      <c r="H11" s="275"/>
      <c r="I11" s="59"/>
      <c r="J11" s="59"/>
      <c r="K11" s="59"/>
      <c r="L11" s="59"/>
      <c r="M11" s="60"/>
      <c r="N11" s="61"/>
    </row>
    <row r="12" spans="1:14" ht="28.5" customHeight="1">
      <c r="A12" s="40" t="s">
        <v>146</v>
      </c>
      <c r="B12" s="41">
        <f>C12-0.8</f>
        <v>13.2</v>
      </c>
      <c r="C12" s="41">
        <v>14</v>
      </c>
      <c r="D12" s="41">
        <v>14.8</v>
      </c>
      <c r="E12" s="41">
        <f t="shared" ref="E12:G12" si="6">D12+1.2</f>
        <v>16</v>
      </c>
      <c r="F12" s="41">
        <f t="shared" si="6"/>
        <v>17.2</v>
      </c>
      <c r="G12" s="41">
        <f t="shared" si="6"/>
        <v>18.399999999999999</v>
      </c>
      <c r="H12" s="275"/>
      <c r="I12" s="59"/>
      <c r="J12" s="59"/>
      <c r="K12" s="59"/>
      <c r="L12" s="59"/>
      <c r="M12" s="60"/>
      <c r="N12" s="61"/>
    </row>
    <row r="13" spans="1:14" ht="28.5" customHeight="1">
      <c r="A13" s="40" t="s">
        <v>147</v>
      </c>
      <c r="B13" s="43">
        <f>C13-0.8</f>
        <v>12.7</v>
      </c>
      <c r="C13" s="43">
        <v>13.5</v>
      </c>
      <c r="D13" s="43">
        <v>14.3</v>
      </c>
      <c r="E13" s="43">
        <f t="shared" ref="E13:G13" si="7">D13+1</f>
        <v>15.3</v>
      </c>
      <c r="F13" s="43">
        <f t="shared" si="7"/>
        <v>16.3</v>
      </c>
      <c r="G13" s="43">
        <f t="shared" si="7"/>
        <v>17.3</v>
      </c>
      <c r="H13" s="275"/>
      <c r="I13" s="59"/>
      <c r="J13" s="59"/>
      <c r="K13" s="59"/>
      <c r="L13" s="59"/>
      <c r="M13" s="60"/>
      <c r="N13" s="61"/>
    </row>
    <row r="14" spans="1:14" ht="28.5" customHeight="1">
      <c r="A14" s="40" t="s">
        <v>148</v>
      </c>
      <c r="B14" s="44">
        <v>1.3</v>
      </c>
      <c r="C14" s="44">
        <v>1.3</v>
      </c>
      <c r="D14" s="44">
        <v>1.3</v>
      </c>
      <c r="E14" s="44">
        <v>1.3</v>
      </c>
      <c r="F14" s="44">
        <v>1.3</v>
      </c>
      <c r="G14" s="44">
        <v>1.3</v>
      </c>
      <c r="H14" s="275"/>
      <c r="I14" s="59"/>
      <c r="J14" s="59"/>
      <c r="K14" s="59"/>
      <c r="L14" s="59"/>
      <c r="M14" s="60"/>
      <c r="N14" s="61"/>
    </row>
    <row r="15" spans="1:14" ht="28.5" customHeight="1">
      <c r="A15" s="45"/>
      <c r="B15" s="46"/>
      <c r="C15" s="47"/>
      <c r="D15" s="47"/>
      <c r="E15" s="48"/>
      <c r="F15" s="48"/>
      <c r="G15" s="46"/>
      <c r="H15" s="276"/>
      <c r="I15" s="64"/>
      <c r="J15" s="64"/>
      <c r="K15" s="65"/>
      <c r="L15" s="64"/>
      <c r="M15" s="64"/>
      <c r="N15" s="66"/>
    </row>
    <row r="16" spans="1:14">
      <c r="A16" s="49" t="s">
        <v>119</v>
      </c>
      <c r="B16" s="50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>
      <c r="A17" s="50" t="s">
        <v>149</v>
      </c>
      <c r="B17" s="50"/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>
      <c r="A18" s="51"/>
      <c r="B18" s="51"/>
      <c r="C18" s="51"/>
      <c r="D18" s="51"/>
      <c r="E18" s="51"/>
      <c r="F18" s="51"/>
      <c r="G18" s="51"/>
      <c r="H18" s="51"/>
      <c r="I18" s="49" t="s">
        <v>150</v>
      </c>
      <c r="J18" s="67"/>
      <c r="K18" s="49" t="s">
        <v>151</v>
      </c>
      <c r="L18" s="49"/>
      <c r="M18" s="49" t="s">
        <v>152</v>
      </c>
      <c r="N18" s="50"/>
    </row>
    <row r="19" spans="1:14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4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spans="1:14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3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PageLayoutView="125" workbookViewId="0">
      <selection activeCell="F36" sqref="F3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6" t="s">
        <v>215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" customFormat="1" ht="16.5">
      <c r="A2" s="375" t="s">
        <v>216</v>
      </c>
      <c r="B2" s="376" t="s">
        <v>217</v>
      </c>
      <c r="C2" s="376" t="s">
        <v>218</v>
      </c>
      <c r="D2" s="376" t="s">
        <v>219</v>
      </c>
      <c r="E2" s="376" t="s">
        <v>220</v>
      </c>
      <c r="F2" s="376" t="s">
        <v>221</v>
      </c>
      <c r="G2" s="376" t="s">
        <v>222</v>
      </c>
      <c r="H2" s="376" t="s">
        <v>223</v>
      </c>
      <c r="I2" s="3" t="s">
        <v>224</v>
      </c>
      <c r="J2" s="3" t="s">
        <v>225</v>
      </c>
      <c r="K2" s="3" t="s">
        <v>226</v>
      </c>
      <c r="L2" s="3" t="s">
        <v>227</v>
      </c>
      <c r="M2" s="3" t="s">
        <v>228</v>
      </c>
      <c r="N2" s="376" t="s">
        <v>229</v>
      </c>
      <c r="O2" s="376" t="s">
        <v>230</v>
      </c>
    </row>
    <row r="3" spans="1:15" s="1" customFormat="1" ht="16.5">
      <c r="A3" s="375"/>
      <c r="B3" s="377"/>
      <c r="C3" s="377"/>
      <c r="D3" s="377"/>
      <c r="E3" s="377"/>
      <c r="F3" s="377"/>
      <c r="G3" s="377"/>
      <c r="H3" s="377"/>
      <c r="I3" s="3" t="s">
        <v>231</v>
      </c>
      <c r="J3" s="3" t="s">
        <v>231</v>
      </c>
      <c r="K3" s="3" t="s">
        <v>231</v>
      </c>
      <c r="L3" s="3" t="s">
        <v>231</v>
      </c>
      <c r="M3" s="3" t="s">
        <v>231</v>
      </c>
      <c r="N3" s="377"/>
      <c r="O3" s="377"/>
    </row>
    <row r="4" spans="1:15" ht="17.100000000000001" customHeight="1">
      <c r="A4" s="13">
        <v>1</v>
      </c>
      <c r="B4" s="14" t="s">
        <v>232</v>
      </c>
      <c r="C4" s="15" t="s">
        <v>233</v>
      </c>
      <c r="D4" s="15" t="s">
        <v>234</v>
      </c>
      <c r="E4" s="8" t="s">
        <v>60</v>
      </c>
      <c r="F4" s="8" t="s">
        <v>53</v>
      </c>
      <c r="G4" s="13"/>
      <c r="H4" s="13"/>
      <c r="I4" s="13">
        <v>1</v>
      </c>
      <c r="J4" s="13">
        <v>1</v>
      </c>
      <c r="K4" s="13">
        <v>1</v>
      </c>
      <c r="L4" s="13">
        <v>0</v>
      </c>
      <c r="M4" s="13">
        <v>0</v>
      </c>
      <c r="N4" s="13"/>
      <c r="O4" s="13" t="s">
        <v>235</v>
      </c>
    </row>
    <row r="5" spans="1:15" ht="17.100000000000001" customHeight="1">
      <c r="A5" s="13">
        <v>2</v>
      </c>
      <c r="B5" s="14" t="s">
        <v>236</v>
      </c>
      <c r="C5" s="15" t="s">
        <v>233</v>
      </c>
      <c r="D5" s="15" t="s">
        <v>237</v>
      </c>
      <c r="E5" s="8" t="s">
        <v>60</v>
      </c>
      <c r="F5" s="8" t="s">
        <v>53</v>
      </c>
      <c r="G5" s="32"/>
      <c r="H5" s="32"/>
      <c r="I5" s="13">
        <v>0</v>
      </c>
      <c r="J5" s="13">
        <v>2</v>
      </c>
      <c r="K5" s="13">
        <v>1</v>
      </c>
      <c r="L5" s="13">
        <v>1</v>
      </c>
      <c r="M5" s="13">
        <v>1</v>
      </c>
      <c r="N5" s="32"/>
      <c r="O5" s="13" t="s">
        <v>235</v>
      </c>
    </row>
    <row r="6" spans="1:15" ht="17.100000000000001" customHeight="1">
      <c r="A6" s="13">
        <v>3</v>
      </c>
      <c r="B6" s="14" t="s">
        <v>238</v>
      </c>
      <c r="C6" s="15" t="s">
        <v>233</v>
      </c>
      <c r="D6" s="15" t="s">
        <v>239</v>
      </c>
      <c r="E6" s="8" t="s">
        <v>60</v>
      </c>
      <c r="F6" s="8" t="s">
        <v>53</v>
      </c>
      <c r="G6" s="32"/>
      <c r="H6" s="32"/>
      <c r="I6" s="13">
        <v>2</v>
      </c>
      <c r="J6" s="13">
        <v>1</v>
      </c>
      <c r="K6" s="13">
        <v>2</v>
      </c>
      <c r="L6" s="13">
        <v>1</v>
      </c>
      <c r="M6" s="13">
        <v>0</v>
      </c>
      <c r="N6" s="32"/>
      <c r="O6" s="13" t="s">
        <v>235</v>
      </c>
    </row>
    <row r="7" spans="1:15" ht="17.100000000000001" customHeight="1">
      <c r="A7" s="13">
        <v>4</v>
      </c>
      <c r="B7" s="14" t="s">
        <v>240</v>
      </c>
      <c r="C7" s="15" t="s">
        <v>233</v>
      </c>
      <c r="D7" s="15" t="s">
        <v>241</v>
      </c>
      <c r="E7" s="8" t="s">
        <v>60</v>
      </c>
      <c r="F7" s="8" t="s">
        <v>53</v>
      </c>
      <c r="G7" s="32"/>
      <c r="H7" s="32"/>
      <c r="I7" s="13">
        <v>0</v>
      </c>
      <c r="J7" s="13">
        <v>3</v>
      </c>
      <c r="K7" s="13">
        <v>0</v>
      </c>
      <c r="L7" s="13">
        <v>0</v>
      </c>
      <c r="M7" s="13">
        <v>0</v>
      </c>
      <c r="N7" s="32"/>
      <c r="O7" s="13" t="s">
        <v>235</v>
      </c>
    </row>
    <row r="8" spans="1:15" s="2" customFormat="1">
      <c r="A8" s="367" t="s">
        <v>242</v>
      </c>
      <c r="B8" s="368"/>
      <c r="C8" s="368"/>
      <c r="D8" s="369"/>
      <c r="E8" s="370"/>
      <c r="F8" s="371"/>
      <c r="G8" s="371"/>
      <c r="H8" s="371"/>
      <c r="I8" s="372"/>
      <c r="J8" s="367" t="s">
        <v>243</v>
      </c>
      <c r="K8" s="368"/>
      <c r="L8" s="368"/>
      <c r="M8" s="369"/>
      <c r="N8" s="33"/>
      <c r="O8" s="34"/>
    </row>
    <row r="9" spans="1:15" ht="16.5">
      <c r="A9" s="373" t="s">
        <v>244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 O5:O7 O8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9"/>
  <sheetViews>
    <sheetView zoomScalePageLayoutView="125" workbookViewId="0">
      <selection activeCell="B4" sqref="B4:B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6" t="s">
        <v>245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" customFormat="1" ht="16.5">
      <c r="A2" s="375" t="s">
        <v>216</v>
      </c>
      <c r="B2" s="376" t="s">
        <v>221</v>
      </c>
      <c r="C2" s="376" t="s">
        <v>217</v>
      </c>
      <c r="D2" s="376" t="s">
        <v>218</v>
      </c>
      <c r="E2" s="376" t="s">
        <v>219</v>
      </c>
      <c r="F2" s="376" t="s">
        <v>220</v>
      </c>
      <c r="G2" s="375" t="s">
        <v>246</v>
      </c>
      <c r="H2" s="375"/>
      <c r="I2" s="375" t="s">
        <v>247</v>
      </c>
      <c r="J2" s="375"/>
      <c r="K2" s="379" t="s">
        <v>248</v>
      </c>
      <c r="L2" s="381" t="s">
        <v>249</v>
      </c>
      <c r="M2" s="383" t="s">
        <v>250</v>
      </c>
    </row>
    <row r="3" spans="1:13" s="1" customFormat="1" ht="16.5">
      <c r="A3" s="375"/>
      <c r="B3" s="377"/>
      <c r="C3" s="377"/>
      <c r="D3" s="377"/>
      <c r="E3" s="377"/>
      <c r="F3" s="377"/>
      <c r="G3" s="3" t="s">
        <v>251</v>
      </c>
      <c r="H3" s="3" t="s">
        <v>252</v>
      </c>
      <c r="I3" s="3" t="s">
        <v>251</v>
      </c>
      <c r="J3" s="3" t="s">
        <v>252</v>
      </c>
      <c r="K3" s="380"/>
      <c r="L3" s="382"/>
      <c r="M3" s="384"/>
    </row>
    <row r="4" spans="1:13">
      <c r="A4" s="15">
        <v>1</v>
      </c>
      <c r="B4" s="13" t="s">
        <v>53</v>
      </c>
      <c r="C4" s="14" t="s">
        <v>232</v>
      </c>
      <c r="D4" s="15" t="s">
        <v>233</v>
      </c>
      <c r="E4" s="15" t="s">
        <v>234</v>
      </c>
      <c r="F4" s="8" t="s">
        <v>60</v>
      </c>
      <c r="G4" s="13">
        <v>0</v>
      </c>
      <c r="H4" s="13">
        <v>0</v>
      </c>
      <c r="I4" s="13">
        <v>0</v>
      </c>
      <c r="J4" s="13">
        <v>0.2</v>
      </c>
      <c r="K4" s="13"/>
      <c r="L4" s="13"/>
      <c r="M4" s="13" t="s">
        <v>235</v>
      </c>
    </row>
    <row r="5" spans="1:13">
      <c r="A5" s="15">
        <v>2</v>
      </c>
      <c r="B5" s="13" t="s">
        <v>53</v>
      </c>
      <c r="C5" s="14" t="s">
        <v>236</v>
      </c>
      <c r="D5" s="15" t="s">
        <v>233</v>
      </c>
      <c r="E5" s="15" t="s">
        <v>237</v>
      </c>
      <c r="F5" s="8" t="s">
        <v>60</v>
      </c>
      <c r="G5" s="13">
        <v>0</v>
      </c>
      <c r="H5" s="13">
        <v>0.6</v>
      </c>
      <c r="I5" s="13">
        <v>0.2</v>
      </c>
      <c r="J5" s="13">
        <v>1.2</v>
      </c>
      <c r="K5" s="32"/>
      <c r="L5" s="32"/>
      <c r="M5" s="13" t="s">
        <v>235</v>
      </c>
    </row>
    <row r="6" spans="1:13">
      <c r="A6" s="15">
        <v>3</v>
      </c>
      <c r="B6" s="13" t="s">
        <v>53</v>
      </c>
      <c r="C6" s="13" t="s">
        <v>238</v>
      </c>
      <c r="D6" s="15" t="s">
        <v>233</v>
      </c>
      <c r="E6" s="15" t="s">
        <v>239</v>
      </c>
      <c r="F6" s="8" t="s">
        <v>60</v>
      </c>
      <c r="G6" s="13">
        <v>0</v>
      </c>
      <c r="H6" s="13">
        <v>0.6</v>
      </c>
      <c r="I6" s="13">
        <v>0.6</v>
      </c>
      <c r="J6" s="13">
        <v>1</v>
      </c>
      <c r="K6" s="32"/>
      <c r="L6" s="32"/>
      <c r="M6" s="13" t="s">
        <v>235</v>
      </c>
    </row>
    <row r="7" spans="1:13">
      <c r="A7" s="15">
        <v>4</v>
      </c>
      <c r="B7" s="13" t="s">
        <v>53</v>
      </c>
      <c r="C7" s="13" t="s">
        <v>240</v>
      </c>
      <c r="D7" s="15" t="s">
        <v>233</v>
      </c>
      <c r="E7" s="15" t="s">
        <v>241</v>
      </c>
      <c r="F7" s="8" t="s">
        <v>60</v>
      </c>
      <c r="G7" s="13">
        <v>0.4</v>
      </c>
      <c r="H7" s="13">
        <v>0.4</v>
      </c>
      <c r="I7" s="13">
        <v>0</v>
      </c>
      <c r="J7" s="13">
        <v>1</v>
      </c>
      <c r="K7" s="32"/>
      <c r="L7" s="32"/>
      <c r="M7" s="13" t="s">
        <v>235</v>
      </c>
    </row>
    <row r="8" spans="1:13" s="2" customFormat="1">
      <c r="A8" s="385" t="s">
        <v>242</v>
      </c>
      <c r="B8" s="385"/>
      <c r="C8" s="385"/>
      <c r="D8" s="385"/>
      <c r="E8" s="385"/>
      <c r="F8" s="386"/>
      <c r="G8" s="386"/>
      <c r="H8" s="385" t="s">
        <v>253</v>
      </c>
      <c r="I8" s="385"/>
      <c r="J8" s="385"/>
      <c r="K8" s="385"/>
      <c r="L8" s="387"/>
      <c r="M8" s="387"/>
    </row>
    <row r="9" spans="1:13" ht="16.5">
      <c r="A9" s="373" t="s">
        <v>254</v>
      </c>
      <c r="B9" s="378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3" type="noConversion"/>
  <dataValidations count="1">
    <dataValidation type="list" allowBlank="1" showInputMessage="1" showErrorMessage="1" sqref="M4 M1:M3 M5:M7 M8:M1048576" xr:uid="{00000000-0002-0000-09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5"/>
  <sheetViews>
    <sheetView zoomScalePageLayoutView="125" workbookViewId="0">
      <selection activeCell="F29" sqref="F2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6" t="s">
        <v>255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</row>
    <row r="2" spans="1:23" s="1" customFormat="1" ht="15.95" customHeight="1">
      <c r="A2" s="376" t="s">
        <v>256</v>
      </c>
      <c r="B2" s="376" t="s">
        <v>221</v>
      </c>
      <c r="C2" s="376" t="s">
        <v>217</v>
      </c>
      <c r="D2" s="376" t="s">
        <v>218</v>
      </c>
      <c r="E2" s="376" t="s">
        <v>219</v>
      </c>
      <c r="F2" s="376" t="s">
        <v>220</v>
      </c>
      <c r="G2" s="403" t="s">
        <v>257</v>
      </c>
      <c r="H2" s="404"/>
      <c r="I2" s="405"/>
      <c r="J2" s="403" t="s">
        <v>258</v>
      </c>
      <c r="K2" s="404"/>
      <c r="L2" s="405"/>
      <c r="M2" s="403" t="s">
        <v>259</v>
      </c>
      <c r="N2" s="404"/>
      <c r="O2" s="405"/>
      <c r="P2" s="403" t="s">
        <v>260</v>
      </c>
      <c r="Q2" s="404"/>
      <c r="R2" s="405"/>
      <c r="S2" s="404" t="s">
        <v>261</v>
      </c>
      <c r="T2" s="404"/>
      <c r="U2" s="405"/>
      <c r="V2" s="390" t="s">
        <v>262</v>
      </c>
      <c r="W2" s="390" t="s">
        <v>230</v>
      </c>
    </row>
    <row r="3" spans="1:23" s="1" customFormat="1" ht="16.5">
      <c r="A3" s="377"/>
      <c r="B3" s="394"/>
      <c r="C3" s="394"/>
      <c r="D3" s="394"/>
      <c r="E3" s="394"/>
      <c r="F3" s="394"/>
      <c r="G3" s="3" t="s">
        <v>263</v>
      </c>
      <c r="H3" s="3" t="s">
        <v>65</v>
      </c>
      <c r="I3" s="3" t="s">
        <v>221</v>
      </c>
      <c r="J3" s="3" t="s">
        <v>263</v>
      </c>
      <c r="K3" s="3" t="s">
        <v>65</v>
      </c>
      <c r="L3" s="3" t="s">
        <v>221</v>
      </c>
      <c r="M3" s="3" t="s">
        <v>263</v>
      </c>
      <c r="N3" s="3" t="s">
        <v>65</v>
      </c>
      <c r="O3" s="3" t="s">
        <v>221</v>
      </c>
      <c r="P3" s="3" t="s">
        <v>263</v>
      </c>
      <c r="Q3" s="3" t="s">
        <v>65</v>
      </c>
      <c r="R3" s="3" t="s">
        <v>221</v>
      </c>
      <c r="S3" s="3" t="s">
        <v>263</v>
      </c>
      <c r="T3" s="3" t="s">
        <v>65</v>
      </c>
      <c r="U3" s="3" t="s">
        <v>221</v>
      </c>
      <c r="V3" s="391"/>
      <c r="W3" s="391"/>
    </row>
    <row r="4" spans="1:23" s="31" customFormat="1" ht="12">
      <c r="A4" s="400" t="s">
        <v>264</v>
      </c>
      <c r="B4" s="13" t="s">
        <v>53</v>
      </c>
      <c r="C4" s="14" t="s">
        <v>232</v>
      </c>
      <c r="D4" s="15" t="s">
        <v>233</v>
      </c>
      <c r="E4" s="15" t="s">
        <v>234</v>
      </c>
      <c r="F4" s="8" t="s">
        <v>60</v>
      </c>
      <c r="G4" s="13" t="s">
        <v>265</v>
      </c>
      <c r="H4" s="13" t="s">
        <v>233</v>
      </c>
      <c r="I4" s="13" t="s">
        <v>53</v>
      </c>
      <c r="J4" s="13" t="s">
        <v>265</v>
      </c>
      <c r="K4" s="13" t="s">
        <v>233</v>
      </c>
      <c r="L4" s="13" t="s">
        <v>53</v>
      </c>
      <c r="M4" s="13"/>
      <c r="N4" s="13"/>
      <c r="O4" s="13"/>
      <c r="P4" s="13"/>
      <c r="Q4" s="13"/>
      <c r="R4" s="13"/>
      <c r="S4" s="13"/>
      <c r="T4" s="13"/>
      <c r="U4" s="13"/>
      <c r="V4" s="388" t="s">
        <v>90</v>
      </c>
      <c r="W4" s="13"/>
    </row>
    <row r="5" spans="1:23">
      <c r="A5" s="401"/>
      <c r="B5" s="13" t="s">
        <v>53</v>
      </c>
      <c r="C5" s="14" t="s">
        <v>238</v>
      </c>
      <c r="D5" s="15" t="s">
        <v>233</v>
      </c>
      <c r="E5" s="15" t="s">
        <v>239</v>
      </c>
      <c r="F5" s="8" t="s">
        <v>60</v>
      </c>
      <c r="G5" s="13" t="s">
        <v>265</v>
      </c>
      <c r="H5" s="13" t="s">
        <v>233</v>
      </c>
      <c r="I5" s="13" t="s">
        <v>53</v>
      </c>
      <c r="J5" s="13" t="s">
        <v>265</v>
      </c>
      <c r="K5" s="13" t="s">
        <v>233</v>
      </c>
      <c r="L5" s="13" t="s">
        <v>53</v>
      </c>
      <c r="M5" s="9"/>
      <c r="N5" s="9"/>
      <c r="O5" s="9"/>
      <c r="P5" s="9"/>
      <c r="Q5" s="9"/>
      <c r="R5" s="9"/>
      <c r="S5" s="9"/>
      <c r="T5" s="9"/>
      <c r="U5" s="9"/>
      <c r="V5" s="389"/>
      <c r="W5" s="9"/>
    </row>
    <row r="6" spans="1:23">
      <c r="A6" s="401"/>
      <c r="B6" s="13"/>
      <c r="C6" s="14"/>
      <c r="D6" s="15"/>
      <c r="E6" s="15"/>
      <c r="F6" s="8"/>
      <c r="G6" s="13"/>
      <c r="H6" s="13"/>
      <c r="I6" s="13"/>
      <c r="J6" s="13"/>
      <c r="K6" s="13"/>
      <c r="L6" s="13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>
      <c r="A7" s="401"/>
      <c r="B7" s="13" t="s">
        <v>53</v>
      </c>
      <c r="C7" s="14" t="s">
        <v>236</v>
      </c>
      <c r="D7" s="15" t="s">
        <v>233</v>
      </c>
      <c r="E7" s="15" t="s">
        <v>237</v>
      </c>
      <c r="F7" s="8" t="s">
        <v>60</v>
      </c>
      <c r="G7" s="13" t="s">
        <v>265</v>
      </c>
      <c r="H7" s="13" t="s">
        <v>233</v>
      </c>
      <c r="I7" s="13" t="s">
        <v>53</v>
      </c>
      <c r="J7" s="13" t="s">
        <v>265</v>
      </c>
      <c r="K7" s="13" t="s">
        <v>233</v>
      </c>
      <c r="L7" s="13" t="s">
        <v>53</v>
      </c>
      <c r="M7" s="9"/>
      <c r="N7" s="9"/>
      <c r="O7" s="9"/>
      <c r="P7" s="9"/>
      <c r="Q7" s="9"/>
      <c r="R7" s="9"/>
      <c r="S7" s="9"/>
      <c r="T7" s="9"/>
      <c r="U7" s="9"/>
      <c r="V7" s="388" t="s">
        <v>90</v>
      </c>
      <c r="W7" s="9"/>
    </row>
    <row r="8" spans="1:23">
      <c r="A8" s="401"/>
      <c r="B8" s="13" t="s">
        <v>53</v>
      </c>
      <c r="C8" s="14" t="s">
        <v>238</v>
      </c>
      <c r="D8" s="15" t="s">
        <v>233</v>
      </c>
      <c r="E8" s="15" t="s">
        <v>239</v>
      </c>
      <c r="F8" s="8" t="s">
        <v>60</v>
      </c>
      <c r="G8" s="13" t="s">
        <v>265</v>
      </c>
      <c r="H8" s="13" t="s">
        <v>233</v>
      </c>
      <c r="I8" s="13" t="s">
        <v>53</v>
      </c>
      <c r="J8" s="13" t="s">
        <v>265</v>
      </c>
      <c r="K8" s="13" t="s">
        <v>233</v>
      </c>
      <c r="L8" s="13" t="s">
        <v>53</v>
      </c>
      <c r="M8" s="9"/>
      <c r="N8" s="9"/>
      <c r="O8" s="9"/>
      <c r="P8" s="9"/>
      <c r="Q8" s="9"/>
      <c r="R8" s="9"/>
      <c r="S8" s="9"/>
      <c r="T8" s="9"/>
      <c r="U8" s="9"/>
      <c r="V8" s="389"/>
      <c r="W8" s="9"/>
    </row>
    <row r="9" spans="1:23">
      <c r="A9" s="401"/>
      <c r="B9" s="13"/>
      <c r="C9" s="14"/>
      <c r="D9" s="15"/>
      <c r="E9" s="15"/>
      <c r="F9" s="8"/>
      <c r="G9" s="13"/>
      <c r="H9" s="13"/>
      <c r="I9" s="13"/>
      <c r="J9" s="13"/>
      <c r="K9" s="13"/>
      <c r="L9" s="13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1"/>
      <c r="B10" s="13" t="s">
        <v>53</v>
      </c>
      <c r="C10" s="14" t="s">
        <v>238</v>
      </c>
      <c r="D10" s="15" t="s">
        <v>233</v>
      </c>
      <c r="E10" s="15" t="s">
        <v>239</v>
      </c>
      <c r="F10" s="8" t="s">
        <v>60</v>
      </c>
      <c r="G10" s="13" t="s">
        <v>265</v>
      </c>
      <c r="H10" s="13" t="s">
        <v>233</v>
      </c>
      <c r="I10" s="13" t="s">
        <v>53</v>
      </c>
      <c r="J10" s="13" t="s">
        <v>265</v>
      </c>
      <c r="K10" s="13" t="s">
        <v>233</v>
      </c>
      <c r="L10" s="13" t="s">
        <v>53</v>
      </c>
      <c r="M10" s="9"/>
      <c r="N10" s="9"/>
      <c r="O10" s="9"/>
      <c r="P10" s="9"/>
      <c r="Q10" s="9"/>
      <c r="R10" s="9"/>
      <c r="S10" s="9"/>
      <c r="T10" s="9"/>
      <c r="U10" s="9"/>
      <c r="V10" s="388" t="s">
        <v>90</v>
      </c>
      <c r="W10" s="9"/>
    </row>
    <row r="11" spans="1:23">
      <c r="A11" s="401"/>
      <c r="B11" s="13" t="s">
        <v>53</v>
      </c>
      <c r="C11" s="14" t="s">
        <v>240</v>
      </c>
      <c r="D11" s="15" t="s">
        <v>233</v>
      </c>
      <c r="E11" s="15" t="s">
        <v>241</v>
      </c>
      <c r="F11" s="8" t="s">
        <v>60</v>
      </c>
      <c r="G11" s="13" t="s">
        <v>265</v>
      </c>
      <c r="H11" s="13" t="s">
        <v>233</v>
      </c>
      <c r="I11" s="13" t="s">
        <v>53</v>
      </c>
      <c r="J11" s="13" t="s">
        <v>265</v>
      </c>
      <c r="K11" s="13" t="s">
        <v>233</v>
      </c>
      <c r="L11" s="13" t="s">
        <v>53</v>
      </c>
      <c r="M11" s="9"/>
      <c r="N11" s="9"/>
      <c r="O11" s="9"/>
      <c r="P11" s="9"/>
      <c r="Q11" s="9"/>
      <c r="R11" s="9"/>
      <c r="S11" s="9"/>
      <c r="T11" s="9"/>
      <c r="U11" s="9"/>
      <c r="V11" s="389"/>
      <c r="W11" s="9"/>
    </row>
    <row r="12" spans="1:23" ht="16.5">
      <c r="A12" s="401"/>
      <c r="B12" s="13"/>
      <c r="C12" s="14"/>
      <c r="D12" s="15"/>
      <c r="E12" s="15"/>
      <c r="F12" s="8"/>
      <c r="G12" s="403" t="s">
        <v>266</v>
      </c>
      <c r="H12" s="404"/>
      <c r="I12" s="405"/>
      <c r="J12" s="403" t="s">
        <v>267</v>
      </c>
      <c r="K12" s="404"/>
      <c r="L12" s="405"/>
      <c r="M12" s="403" t="s">
        <v>268</v>
      </c>
      <c r="N12" s="404"/>
      <c r="O12" s="405"/>
      <c r="P12" s="403" t="s">
        <v>269</v>
      </c>
      <c r="Q12" s="404"/>
      <c r="R12" s="405"/>
      <c r="S12" s="404" t="s">
        <v>270</v>
      </c>
      <c r="T12" s="404"/>
      <c r="U12" s="405"/>
      <c r="V12" s="9"/>
      <c r="W12" s="9"/>
    </row>
    <row r="13" spans="1:23" ht="16.5">
      <c r="A13" s="401"/>
      <c r="B13" s="13"/>
      <c r="C13" s="14"/>
      <c r="D13" s="15"/>
      <c r="E13" s="15"/>
      <c r="F13" s="8"/>
      <c r="G13" s="3" t="s">
        <v>263</v>
      </c>
      <c r="H13" s="3" t="s">
        <v>65</v>
      </c>
      <c r="I13" s="3" t="s">
        <v>221</v>
      </c>
      <c r="J13" s="3" t="s">
        <v>263</v>
      </c>
      <c r="K13" s="3" t="s">
        <v>65</v>
      </c>
      <c r="L13" s="3" t="s">
        <v>221</v>
      </c>
      <c r="M13" s="3" t="s">
        <v>263</v>
      </c>
      <c r="N13" s="3" t="s">
        <v>65</v>
      </c>
      <c r="O13" s="3" t="s">
        <v>221</v>
      </c>
      <c r="P13" s="3" t="s">
        <v>263</v>
      </c>
      <c r="Q13" s="3" t="s">
        <v>65</v>
      </c>
      <c r="R13" s="3" t="s">
        <v>221</v>
      </c>
      <c r="S13" s="3" t="s">
        <v>263</v>
      </c>
      <c r="T13" s="3" t="s">
        <v>65</v>
      </c>
      <c r="U13" s="3" t="s">
        <v>221</v>
      </c>
      <c r="V13" s="9"/>
      <c r="W13" s="9"/>
    </row>
    <row r="14" spans="1:23">
      <c r="A14" s="402"/>
      <c r="B14" s="13"/>
      <c r="C14" s="14"/>
      <c r="D14" s="15"/>
      <c r="E14" s="15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2" t="s">
        <v>271</v>
      </c>
      <c r="B15" s="392"/>
      <c r="C15" s="392"/>
      <c r="D15" s="392"/>
      <c r="E15" s="392"/>
      <c r="F15" s="39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393"/>
      <c r="B16" s="393"/>
      <c r="C16" s="393"/>
      <c r="D16" s="393"/>
      <c r="E16" s="393"/>
      <c r="F16" s="393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392" t="s">
        <v>272</v>
      </c>
      <c r="B17" s="392"/>
      <c r="C17" s="392"/>
      <c r="D17" s="392"/>
      <c r="E17" s="392"/>
      <c r="F17" s="39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393"/>
      <c r="B18" s="393"/>
      <c r="C18" s="393"/>
      <c r="D18" s="393"/>
      <c r="E18" s="393"/>
      <c r="F18" s="39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>
      <c r="A19" s="392" t="s">
        <v>273</v>
      </c>
      <c r="B19" s="392"/>
      <c r="C19" s="392"/>
      <c r="D19" s="392"/>
      <c r="E19" s="392"/>
      <c r="F19" s="392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A20" s="393"/>
      <c r="B20" s="393"/>
      <c r="C20" s="393"/>
      <c r="D20" s="393"/>
      <c r="E20" s="393"/>
      <c r="F20" s="393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392" t="s">
        <v>274</v>
      </c>
      <c r="B21" s="392"/>
      <c r="C21" s="392"/>
      <c r="D21" s="392"/>
      <c r="E21" s="392"/>
      <c r="F21" s="392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393"/>
      <c r="B22" s="393"/>
      <c r="C22" s="393"/>
      <c r="D22" s="393"/>
      <c r="E22" s="393"/>
      <c r="F22" s="393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s="2" customFormat="1" ht="18.75">
      <c r="A24" s="395" t="s">
        <v>275</v>
      </c>
      <c r="B24" s="396"/>
      <c r="C24" s="396"/>
      <c r="D24" s="396"/>
      <c r="E24" s="397"/>
      <c r="F24" s="398"/>
      <c r="G24" s="399"/>
      <c r="H24" s="30"/>
      <c r="I24" s="30"/>
      <c r="J24" s="395" t="s">
        <v>276</v>
      </c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7"/>
      <c r="V24" s="10"/>
      <c r="W24" s="12"/>
    </row>
    <row r="25" spans="1:23" ht="56.25" customHeight="1">
      <c r="A25" s="373" t="s">
        <v>277</v>
      </c>
      <c r="B25" s="373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</row>
  </sheetData>
  <mergeCells count="51">
    <mergeCell ref="A1:W1"/>
    <mergeCell ref="G2:I2"/>
    <mergeCell ref="J2:L2"/>
    <mergeCell ref="M2:O2"/>
    <mergeCell ref="P2:R2"/>
    <mergeCell ref="S2:U2"/>
    <mergeCell ref="E2:E3"/>
    <mergeCell ref="V2:V3"/>
    <mergeCell ref="A24:E24"/>
    <mergeCell ref="F24:G24"/>
    <mergeCell ref="J24:U24"/>
    <mergeCell ref="A25:W25"/>
    <mergeCell ref="A2:A3"/>
    <mergeCell ref="A4:A14"/>
    <mergeCell ref="A15:A16"/>
    <mergeCell ref="A17:A18"/>
    <mergeCell ref="A19:A20"/>
    <mergeCell ref="A21:A22"/>
    <mergeCell ref="B2:B3"/>
    <mergeCell ref="B15:B16"/>
    <mergeCell ref="B17:B18"/>
    <mergeCell ref="B19:B20"/>
    <mergeCell ref="B21:B22"/>
    <mergeCell ref="C2:C3"/>
    <mergeCell ref="C15:C16"/>
    <mergeCell ref="C17:C18"/>
    <mergeCell ref="C19:C20"/>
    <mergeCell ref="C21:C22"/>
    <mergeCell ref="D2:D3"/>
    <mergeCell ref="D15:D16"/>
    <mergeCell ref="D17:D18"/>
    <mergeCell ref="D19:D20"/>
    <mergeCell ref="D21:D22"/>
    <mergeCell ref="E17:E18"/>
    <mergeCell ref="E19:E20"/>
    <mergeCell ref="E21:E22"/>
    <mergeCell ref="F2:F3"/>
    <mergeCell ref="F15:F16"/>
    <mergeCell ref="F17:F18"/>
    <mergeCell ref="F19:F20"/>
    <mergeCell ref="F21:F22"/>
    <mergeCell ref="V4:V5"/>
    <mergeCell ref="V7:V8"/>
    <mergeCell ref="V10:V11"/>
    <mergeCell ref="W2:W3"/>
    <mergeCell ref="E15:E16"/>
    <mergeCell ref="G12:I12"/>
    <mergeCell ref="J12:L12"/>
    <mergeCell ref="M12:O12"/>
    <mergeCell ref="P12:R12"/>
    <mergeCell ref="S12:U12"/>
  </mergeCells>
  <phoneticPr fontId="43" type="noConversion"/>
  <dataValidations count="1">
    <dataValidation type="list" allowBlank="1" showInputMessage="1" showErrorMessage="1" sqref="W1 W4 W5 W11 W6:W8 W9:W10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PageLayoutView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6" t="s">
        <v>278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" customFormat="1" ht="16.5">
      <c r="A2" s="26" t="s">
        <v>279</v>
      </c>
      <c r="B2" s="27" t="s">
        <v>217</v>
      </c>
      <c r="C2" s="27" t="s">
        <v>218</v>
      </c>
      <c r="D2" s="27" t="s">
        <v>219</v>
      </c>
      <c r="E2" s="27" t="s">
        <v>220</v>
      </c>
      <c r="F2" s="27" t="s">
        <v>221</v>
      </c>
      <c r="G2" s="26" t="s">
        <v>280</v>
      </c>
      <c r="H2" s="26" t="s">
        <v>281</v>
      </c>
      <c r="I2" s="26" t="s">
        <v>282</v>
      </c>
      <c r="J2" s="26" t="s">
        <v>281</v>
      </c>
      <c r="K2" s="26" t="s">
        <v>283</v>
      </c>
      <c r="L2" s="26" t="s">
        <v>281</v>
      </c>
      <c r="M2" s="27" t="s">
        <v>262</v>
      </c>
      <c r="N2" s="27" t="s">
        <v>230</v>
      </c>
    </row>
    <row r="3" spans="1:14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>
      <c r="A4" s="28" t="s">
        <v>279</v>
      </c>
      <c r="B4" s="29" t="s">
        <v>284</v>
      </c>
      <c r="C4" s="29" t="s">
        <v>263</v>
      </c>
      <c r="D4" s="29" t="s">
        <v>219</v>
      </c>
      <c r="E4" s="27" t="s">
        <v>220</v>
      </c>
      <c r="F4" s="27" t="s">
        <v>221</v>
      </c>
      <c r="G4" s="26" t="s">
        <v>280</v>
      </c>
      <c r="H4" s="26" t="s">
        <v>281</v>
      </c>
      <c r="I4" s="26" t="s">
        <v>282</v>
      </c>
      <c r="J4" s="26" t="s">
        <v>281</v>
      </c>
      <c r="K4" s="26" t="s">
        <v>283</v>
      </c>
      <c r="L4" s="26" t="s">
        <v>281</v>
      </c>
      <c r="M4" s="27" t="s">
        <v>262</v>
      </c>
      <c r="N4" s="27" t="s">
        <v>230</v>
      </c>
    </row>
    <row r="5" spans="1:14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5" t="s">
        <v>285</v>
      </c>
      <c r="B11" s="396"/>
      <c r="C11" s="396"/>
      <c r="D11" s="397"/>
      <c r="E11" s="398"/>
      <c r="F11" s="406"/>
      <c r="G11" s="399"/>
      <c r="H11" s="30"/>
      <c r="I11" s="395" t="s">
        <v>286</v>
      </c>
      <c r="J11" s="396"/>
      <c r="K11" s="396"/>
      <c r="L11" s="10"/>
      <c r="M11" s="10"/>
      <c r="N11" s="12"/>
    </row>
    <row r="12" spans="1:14" ht="16.5">
      <c r="A12" s="373" t="s">
        <v>287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zoomScalePageLayoutView="125" workbookViewId="0">
      <selection activeCell="A13" sqref="A13:E13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6" t="s">
        <v>288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" customFormat="1" ht="16.5">
      <c r="A2" s="3" t="s">
        <v>256</v>
      </c>
      <c r="B2" s="4" t="s">
        <v>221</v>
      </c>
      <c r="C2" s="4" t="s">
        <v>217</v>
      </c>
      <c r="D2" s="4" t="s">
        <v>218</v>
      </c>
      <c r="E2" s="4" t="s">
        <v>219</v>
      </c>
      <c r="F2" s="4" t="s">
        <v>220</v>
      </c>
      <c r="G2" s="3" t="s">
        <v>289</v>
      </c>
      <c r="H2" s="3" t="s">
        <v>290</v>
      </c>
      <c r="I2" s="3" t="s">
        <v>291</v>
      </c>
      <c r="J2" s="3" t="s">
        <v>292</v>
      </c>
      <c r="K2" s="4" t="s">
        <v>262</v>
      </c>
      <c r="L2" s="4" t="s">
        <v>230</v>
      </c>
    </row>
    <row r="3" spans="1:12">
      <c r="A3" s="5"/>
      <c r="B3" s="13" t="s">
        <v>53</v>
      </c>
      <c r="C3" s="14" t="s">
        <v>232</v>
      </c>
      <c r="D3" s="15" t="s">
        <v>233</v>
      </c>
      <c r="E3" s="15" t="s">
        <v>234</v>
      </c>
      <c r="F3" s="8" t="s">
        <v>60</v>
      </c>
      <c r="G3" s="9" t="s">
        <v>293</v>
      </c>
      <c r="H3" s="9" t="s">
        <v>294</v>
      </c>
      <c r="I3" s="9"/>
      <c r="J3" s="9"/>
      <c r="K3" s="9" t="s">
        <v>295</v>
      </c>
      <c r="L3" s="9"/>
    </row>
    <row r="4" spans="1:12">
      <c r="A4" s="5"/>
      <c r="B4" s="13" t="s">
        <v>53</v>
      </c>
      <c r="C4" s="14" t="s">
        <v>236</v>
      </c>
      <c r="D4" s="15" t="s">
        <v>233</v>
      </c>
      <c r="E4" s="15" t="s">
        <v>237</v>
      </c>
      <c r="F4" s="8" t="s">
        <v>60</v>
      </c>
      <c r="G4" s="9" t="s">
        <v>293</v>
      </c>
      <c r="H4" s="9" t="s">
        <v>294</v>
      </c>
      <c r="I4" s="9"/>
      <c r="J4" s="9"/>
      <c r="K4" s="9" t="s">
        <v>295</v>
      </c>
      <c r="L4" s="9"/>
    </row>
    <row r="5" spans="1:12">
      <c r="A5" s="5"/>
      <c r="B5" s="13" t="s">
        <v>53</v>
      </c>
      <c r="C5" s="13" t="s">
        <v>238</v>
      </c>
      <c r="D5" s="15" t="s">
        <v>233</v>
      </c>
      <c r="E5" s="15" t="s">
        <v>239</v>
      </c>
      <c r="F5" s="8" t="s">
        <v>60</v>
      </c>
      <c r="G5" s="9" t="s">
        <v>293</v>
      </c>
      <c r="H5" s="9" t="s">
        <v>294</v>
      </c>
      <c r="I5" s="9"/>
      <c r="J5" s="9"/>
      <c r="K5" s="9" t="s">
        <v>295</v>
      </c>
      <c r="L5" s="9"/>
    </row>
    <row r="6" spans="1:12">
      <c r="A6" s="5"/>
      <c r="B6" s="13" t="s">
        <v>53</v>
      </c>
      <c r="C6" s="13" t="s">
        <v>240</v>
      </c>
      <c r="D6" s="15" t="s">
        <v>233</v>
      </c>
      <c r="E6" s="15" t="s">
        <v>241</v>
      </c>
      <c r="F6" s="8" t="s">
        <v>60</v>
      </c>
      <c r="G6" s="9" t="s">
        <v>293</v>
      </c>
      <c r="H6" s="9" t="s">
        <v>294</v>
      </c>
      <c r="I6" s="9"/>
      <c r="J6" s="9"/>
      <c r="K6" s="9" t="s">
        <v>295</v>
      </c>
      <c r="L6" s="9"/>
    </row>
    <row r="7" spans="1:12">
      <c r="A7" s="5"/>
      <c r="B7" s="16" t="s">
        <v>53</v>
      </c>
      <c r="C7" s="17" t="s">
        <v>232</v>
      </c>
      <c r="D7" s="18" t="s">
        <v>233</v>
      </c>
      <c r="E7" s="18" t="s">
        <v>234</v>
      </c>
      <c r="F7" s="19" t="s">
        <v>60</v>
      </c>
      <c r="G7" s="20" t="s">
        <v>296</v>
      </c>
      <c r="H7" s="21"/>
      <c r="I7" s="20" t="s">
        <v>297</v>
      </c>
      <c r="J7" s="20"/>
      <c r="K7" s="24" t="s">
        <v>298</v>
      </c>
      <c r="L7" s="5"/>
    </row>
    <row r="8" spans="1:12">
      <c r="A8" s="5"/>
      <c r="B8" s="16" t="s">
        <v>53</v>
      </c>
      <c r="C8" s="17" t="s">
        <v>236</v>
      </c>
      <c r="D8" s="18" t="s">
        <v>233</v>
      </c>
      <c r="E8" s="18" t="s">
        <v>237</v>
      </c>
      <c r="F8" s="19" t="s">
        <v>60</v>
      </c>
      <c r="G8" s="20" t="s">
        <v>296</v>
      </c>
      <c r="H8" s="21"/>
      <c r="I8" s="20" t="s">
        <v>297</v>
      </c>
      <c r="J8" s="21"/>
      <c r="K8" s="24" t="s">
        <v>298</v>
      </c>
      <c r="L8" s="5"/>
    </row>
    <row r="9" spans="1:12">
      <c r="A9" s="5"/>
      <c r="B9" s="16" t="s">
        <v>53</v>
      </c>
      <c r="C9" s="16" t="s">
        <v>238</v>
      </c>
      <c r="D9" s="18" t="s">
        <v>233</v>
      </c>
      <c r="E9" s="18" t="s">
        <v>239</v>
      </c>
      <c r="F9" s="19" t="s">
        <v>60</v>
      </c>
      <c r="G9" s="20" t="s">
        <v>296</v>
      </c>
      <c r="H9" s="21"/>
      <c r="I9" s="20" t="s">
        <v>297</v>
      </c>
      <c r="J9" s="21"/>
      <c r="K9" s="24" t="s">
        <v>298</v>
      </c>
      <c r="L9" s="5"/>
    </row>
    <row r="10" spans="1:12">
      <c r="A10" s="5"/>
      <c r="B10" s="16" t="s">
        <v>53</v>
      </c>
      <c r="C10" s="16" t="s">
        <v>240</v>
      </c>
      <c r="D10" s="18" t="s">
        <v>233</v>
      </c>
      <c r="E10" s="18" t="s">
        <v>241</v>
      </c>
      <c r="F10" s="19" t="s">
        <v>60</v>
      </c>
      <c r="G10" s="20" t="s">
        <v>296</v>
      </c>
      <c r="H10" s="21"/>
      <c r="I10" s="20" t="s">
        <v>297</v>
      </c>
      <c r="J10" s="21"/>
      <c r="K10" s="24" t="s">
        <v>298</v>
      </c>
      <c r="L10" s="5"/>
    </row>
    <row r="11" spans="1:12">
      <c r="A11" s="5"/>
      <c r="B11" s="9"/>
      <c r="C11" s="5"/>
      <c r="D11" s="9"/>
      <c r="E11" s="5"/>
      <c r="F11" s="5"/>
      <c r="G11" s="9"/>
      <c r="H11" s="5"/>
      <c r="I11" s="9"/>
      <c r="J11" s="5"/>
      <c r="K11" s="25"/>
      <c r="L11" s="5"/>
    </row>
    <row r="12" spans="1:12">
      <c r="A12" s="5"/>
      <c r="B12" s="9"/>
      <c r="C12" s="22"/>
      <c r="D12" s="9"/>
      <c r="E12" s="23"/>
      <c r="F12" s="5"/>
      <c r="G12" s="9"/>
      <c r="H12" s="5"/>
      <c r="I12" s="9"/>
      <c r="J12" s="5"/>
      <c r="K12" s="25"/>
      <c r="L12" s="5"/>
    </row>
    <row r="13" spans="1:12" s="2" customFormat="1" ht="32.1" customHeight="1">
      <c r="A13" s="395" t="s">
        <v>275</v>
      </c>
      <c r="B13" s="396"/>
      <c r="C13" s="396"/>
      <c r="D13" s="396"/>
      <c r="E13" s="397"/>
      <c r="F13" s="398"/>
      <c r="G13" s="399"/>
      <c r="H13" s="395" t="s">
        <v>299</v>
      </c>
      <c r="I13" s="396"/>
      <c r="J13" s="396"/>
      <c r="K13" s="10"/>
      <c r="L13" s="12"/>
    </row>
    <row r="14" spans="1:12" ht="72" customHeight="1">
      <c r="A14" s="373" t="s">
        <v>300</v>
      </c>
      <c r="B14" s="373"/>
      <c r="C14" s="374"/>
      <c r="D14" s="374"/>
      <c r="E14" s="374"/>
      <c r="F14" s="374"/>
      <c r="G14" s="374"/>
      <c r="H14" s="374"/>
      <c r="I14" s="374"/>
      <c r="J14" s="374"/>
      <c r="K14" s="374"/>
      <c r="L14" s="374"/>
    </row>
  </sheetData>
  <mergeCells count="5">
    <mergeCell ref="A1:J1"/>
    <mergeCell ref="A13:E13"/>
    <mergeCell ref="F13:G13"/>
    <mergeCell ref="H13:J13"/>
    <mergeCell ref="A14:L14"/>
  </mergeCells>
  <phoneticPr fontId="43" type="noConversion"/>
  <dataValidations count="1">
    <dataValidation type="list" allowBlank="1" showInputMessage="1" showErrorMessage="1" sqref="L9 L10 L3:L8 L11:L14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D33" sqref="D33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6" t="s">
        <v>301</v>
      </c>
      <c r="B1" s="366"/>
      <c r="C1" s="366"/>
      <c r="D1" s="366"/>
      <c r="E1" s="366"/>
      <c r="F1" s="366"/>
      <c r="G1" s="366"/>
      <c r="H1" s="366"/>
      <c r="I1" s="366"/>
    </row>
    <row r="2" spans="1:9" s="1" customFormat="1" ht="16.5">
      <c r="A2" s="375" t="s">
        <v>216</v>
      </c>
      <c r="B2" s="376" t="s">
        <v>221</v>
      </c>
      <c r="C2" s="376" t="s">
        <v>263</v>
      </c>
      <c r="D2" s="376" t="s">
        <v>219</v>
      </c>
      <c r="E2" s="376" t="s">
        <v>220</v>
      </c>
      <c r="F2" s="3" t="s">
        <v>302</v>
      </c>
      <c r="G2" s="3" t="s">
        <v>247</v>
      </c>
      <c r="H2" s="379" t="s">
        <v>248</v>
      </c>
      <c r="I2" s="383" t="s">
        <v>250</v>
      </c>
    </row>
    <row r="3" spans="1:9" s="1" customFormat="1" ht="16.5">
      <c r="A3" s="375"/>
      <c r="B3" s="377"/>
      <c r="C3" s="377"/>
      <c r="D3" s="377"/>
      <c r="E3" s="377"/>
      <c r="F3" s="3" t="s">
        <v>303</v>
      </c>
      <c r="G3" s="3" t="s">
        <v>251</v>
      </c>
      <c r="H3" s="380"/>
      <c r="I3" s="384"/>
    </row>
    <row r="4" spans="1:9">
      <c r="A4" s="5">
        <v>1</v>
      </c>
      <c r="B4" s="6" t="s">
        <v>304</v>
      </c>
      <c r="C4" s="6" t="s">
        <v>305</v>
      </c>
      <c r="D4" s="7" t="s">
        <v>306</v>
      </c>
      <c r="E4" s="8" t="s">
        <v>60</v>
      </c>
      <c r="F4" s="9">
        <v>-1</v>
      </c>
      <c r="G4" s="9">
        <v>-1.5</v>
      </c>
      <c r="H4" s="9">
        <f t="shared" ref="H4:H5" si="0">F4+G4</f>
        <v>-2.5</v>
      </c>
      <c r="I4" s="9" t="s">
        <v>235</v>
      </c>
    </row>
    <row r="5" spans="1:9">
      <c r="A5" s="5">
        <v>2</v>
      </c>
      <c r="B5" s="6" t="s">
        <v>304</v>
      </c>
      <c r="C5" s="6" t="s">
        <v>305</v>
      </c>
      <c r="D5" s="7" t="s">
        <v>239</v>
      </c>
      <c r="E5" s="8" t="s">
        <v>60</v>
      </c>
      <c r="F5" s="9">
        <v>-1</v>
      </c>
      <c r="G5" s="9">
        <v>-1.5</v>
      </c>
      <c r="H5" s="9">
        <f t="shared" si="0"/>
        <v>-2.5</v>
      </c>
      <c r="I5" s="9" t="s">
        <v>235</v>
      </c>
    </row>
    <row r="6" spans="1:9">
      <c r="A6" s="5"/>
      <c r="B6" s="6"/>
      <c r="C6" s="6"/>
      <c r="D6" s="7"/>
      <c r="E6" s="8"/>
      <c r="F6" s="9"/>
      <c r="G6" s="9"/>
      <c r="H6" s="9"/>
      <c r="I6" s="9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95" t="s">
        <v>307</v>
      </c>
      <c r="B12" s="396"/>
      <c r="C12" s="396"/>
      <c r="D12" s="397"/>
      <c r="E12" s="11"/>
      <c r="F12" s="395" t="s">
        <v>286</v>
      </c>
      <c r="G12" s="396"/>
      <c r="H12" s="397"/>
      <c r="I12" s="12"/>
    </row>
    <row r="13" spans="1:9" ht="45.75" customHeight="1">
      <c r="A13" s="373" t="s">
        <v>308</v>
      </c>
      <c r="B13" s="373"/>
      <c r="C13" s="374"/>
      <c r="D13" s="374"/>
      <c r="E13" s="374"/>
      <c r="F13" s="374"/>
      <c r="G13" s="374"/>
      <c r="H13" s="374"/>
      <c r="I13" s="37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7 I1:I3 I4:I6 I8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2023-12-28T04:30:19Z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7F8DBBE3F5314E8FA5A921911853C27B_13</vt:lpwstr>
  </property>
  <property fmtid="{D5CDD505-2E9C-101B-9397-08002B2CF9AE}" pid="3" name="KSOProductBuildVer">
    <vt:lpwstr>2052-12.1.0.15712</vt:lpwstr>
  </property>
</Properties>
</file>