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D:\桌面文件\源莱美24SS\TAJJAM81527\12-20尾期第2批23111件，包装好19584件，欠白色3527\"/>
    </mc:Choice>
  </mc:AlternateContent>
  <xr:revisionPtr revIDLastSave="0" documentId="13_ncr:1_{7053F13F-C7E2-4B72-930D-8EBF80A3BC40}" xr6:coauthVersionLast="47" xr6:coauthVersionMax="47" xr10:uidLastSave="{00000000-0000-0000-0000-000000000000}"/>
  <bookViews>
    <workbookView xWindow="-120" yWindow="-120" windowWidth="20730" windowHeight="11160" tabRatio="830" firstSheet="1" activeTab="10" xr2:uid="{00000000-000D-0000-FFFF-FFFF00000000}"/>
  </bookViews>
  <sheets>
    <sheet name="工作内容" sheetId="1" r:id="rId1"/>
    <sheet name="AQL2.5验货" sheetId="2" r:id="rId2"/>
    <sheet name="首期" sheetId="3" r:id="rId3"/>
    <sheet name="首期尺寸表" sheetId="13" r:id="rId4"/>
    <sheet name="中期" sheetId="4" r:id="rId5"/>
    <sheet name="中期尺寸表" sheetId="16" r:id="rId6"/>
    <sheet name="中期尺寸表洗水前后" sheetId="14" r:id="rId7"/>
    <sheet name="尾期科捷" sheetId="5" r:id="rId8"/>
    <sheet name="尾期科捷尺寸表" sheetId="15" r:id="rId9"/>
    <sheet name="尾期第2批" sheetId="18" r:id="rId10"/>
    <sheet name="尾期第2批尺寸表" sheetId="17" r:id="rId11"/>
    <sheet name="1.面料验布" sheetId="7" r:id="rId12"/>
    <sheet name="2.面料缩率" sheetId="8" r:id="rId13"/>
    <sheet name="3.面料互染" sheetId="9" r:id="rId14"/>
    <sheet name="4.面料静水压" sheetId="10" r:id="rId15"/>
    <sheet name="5.特殊工艺测试" sheetId="11" r:id="rId16"/>
    <sheet name="6.织带类缩率测试" sheetId="12" r:id="rId17"/>
  </sheets>
  <calcPr calcId="191029"/>
</workbook>
</file>

<file path=xl/calcChain.xml><?xml version="1.0" encoding="utf-8"?>
<calcChain xmlns="http://schemas.openxmlformats.org/spreadsheetml/2006/main">
  <c r="E12" i="17" l="1"/>
  <c r="F12" i="17"/>
  <c r="G12" i="17"/>
  <c r="C12" i="17"/>
  <c r="B12" i="17"/>
  <c r="E11" i="17"/>
  <c r="F11" i="17"/>
  <c r="G11" i="17"/>
  <c r="C11" i="17"/>
  <c r="B11" i="17"/>
  <c r="E10" i="17"/>
  <c r="F10" i="17"/>
  <c r="G10" i="17"/>
  <c r="C10" i="17"/>
  <c r="B10" i="17"/>
  <c r="E9" i="17"/>
  <c r="F9" i="17"/>
  <c r="G9" i="17"/>
  <c r="C9" i="17"/>
  <c r="B9" i="17"/>
  <c r="E8" i="17"/>
  <c r="F8" i="17"/>
  <c r="G8" i="17"/>
  <c r="C8" i="17"/>
  <c r="B8" i="17"/>
  <c r="E7" i="17"/>
  <c r="F7" i="17"/>
  <c r="G7" i="17"/>
  <c r="C7" i="17"/>
  <c r="B7" i="17"/>
  <c r="E6" i="17"/>
  <c r="F6" i="17"/>
  <c r="G6" i="17"/>
  <c r="C6" i="17"/>
  <c r="B6" i="17"/>
  <c r="E12" i="15"/>
  <c r="F12" i="15"/>
  <c r="G12" i="15"/>
  <c r="C12" i="15"/>
  <c r="B12" i="15"/>
  <c r="E11" i="15"/>
  <c r="F11" i="15"/>
  <c r="G11" i="15"/>
  <c r="C11" i="15"/>
  <c r="B11" i="15"/>
  <c r="E10" i="15"/>
  <c r="F10" i="15"/>
  <c r="G10" i="15"/>
  <c r="C10" i="15"/>
  <c r="B10" i="15"/>
  <c r="E9" i="15"/>
  <c r="F9" i="15"/>
  <c r="G9" i="15"/>
  <c r="C9" i="15"/>
  <c r="B9" i="15"/>
  <c r="E8" i="15"/>
  <c r="F8" i="15"/>
  <c r="G8" i="15"/>
  <c r="C8" i="15"/>
  <c r="B8" i="15"/>
  <c r="E7" i="15"/>
  <c r="F7" i="15"/>
  <c r="G7" i="15"/>
  <c r="C7" i="15"/>
  <c r="B7" i="15"/>
  <c r="E6" i="15"/>
  <c r="F6" i="15"/>
  <c r="G6" i="15"/>
  <c r="C6" i="15"/>
  <c r="B6" i="15"/>
  <c r="E12" i="16"/>
  <c r="F12" i="16"/>
  <c r="G12" i="16"/>
  <c r="C12" i="16"/>
  <c r="B12" i="16"/>
  <c r="E11" i="16"/>
  <c r="F11" i="16"/>
  <c r="G11" i="16"/>
  <c r="C11" i="16"/>
  <c r="B11" i="16"/>
  <c r="E10" i="16"/>
  <c r="F10" i="16"/>
  <c r="G10" i="16"/>
  <c r="C10" i="16"/>
  <c r="B10" i="16"/>
  <c r="E9" i="16"/>
  <c r="F9" i="16"/>
  <c r="G9" i="16"/>
  <c r="C9" i="16"/>
  <c r="B9" i="16"/>
  <c r="E8" i="16"/>
  <c r="F8" i="16"/>
  <c r="G8" i="16"/>
  <c r="C8" i="16"/>
  <c r="B8" i="16"/>
  <c r="E7" i="16"/>
  <c r="F7" i="16"/>
  <c r="G7" i="16"/>
  <c r="C7" i="16"/>
  <c r="B7" i="16"/>
  <c r="E6" i="16"/>
  <c r="F6" i="16"/>
  <c r="G6" i="16"/>
  <c r="C6" i="16"/>
  <c r="B6" i="16"/>
  <c r="E12" i="14"/>
  <c r="F12" i="14"/>
  <c r="G12" i="14"/>
  <c r="C12" i="14"/>
  <c r="B12" i="14"/>
  <c r="E11" i="14"/>
  <c r="F11" i="14"/>
  <c r="G11" i="14"/>
  <c r="C11" i="14"/>
  <c r="B11" i="14"/>
  <c r="E10" i="14"/>
  <c r="F10" i="14"/>
  <c r="G10" i="14"/>
  <c r="C10" i="14"/>
  <c r="B10" i="14"/>
  <c r="E9" i="14"/>
  <c r="F9" i="14"/>
  <c r="G9" i="14"/>
  <c r="C9" i="14"/>
  <c r="B9" i="14"/>
  <c r="E8" i="14"/>
  <c r="F8" i="14"/>
  <c r="G8" i="14"/>
  <c r="C8" i="14"/>
  <c r="B8" i="14"/>
  <c r="E7" i="14"/>
  <c r="F7" i="14"/>
  <c r="G7" i="14"/>
  <c r="C7" i="14"/>
  <c r="B7" i="14"/>
  <c r="E6" i="14"/>
  <c r="F6" i="14"/>
  <c r="G6" i="14"/>
  <c r="C6" i="14"/>
  <c r="B6" i="14"/>
  <c r="G17" i="13"/>
  <c r="F17" i="13"/>
  <c r="E17" i="13"/>
  <c r="C17" i="13"/>
  <c r="B17" i="13"/>
  <c r="G16" i="13"/>
  <c r="F16" i="13"/>
  <c r="E16" i="13"/>
  <c r="C16" i="13"/>
  <c r="B16" i="13"/>
  <c r="E15" i="13"/>
  <c r="F15" i="13"/>
  <c r="G15" i="13"/>
  <c r="C15" i="13"/>
  <c r="B15" i="13"/>
  <c r="E14" i="13"/>
  <c r="F14" i="13"/>
  <c r="G14" i="13"/>
  <c r="C14" i="13"/>
  <c r="B14" i="13"/>
  <c r="E13" i="13"/>
  <c r="F13" i="13"/>
  <c r="G13" i="13"/>
  <c r="C13" i="13"/>
  <c r="B13" i="13"/>
  <c r="F12" i="13"/>
  <c r="G12" i="13"/>
  <c r="C12" i="13"/>
  <c r="B12" i="13"/>
  <c r="E11" i="13"/>
  <c r="F11" i="13"/>
  <c r="G11" i="13"/>
  <c r="C11" i="13"/>
  <c r="B11" i="13"/>
  <c r="E10" i="13"/>
  <c r="F10" i="13"/>
  <c r="G10" i="13"/>
  <c r="C10" i="13"/>
  <c r="B10" i="13"/>
  <c r="E9" i="13"/>
  <c r="F9" i="13"/>
  <c r="G9" i="13"/>
  <c r="C9" i="13"/>
  <c r="B9" i="13"/>
  <c r="E8" i="13"/>
  <c r="F8" i="13"/>
  <c r="G8" i="13"/>
  <c r="C8" i="13"/>
  <c r="B8" i="13"/>
  <c r="E7" i="13"/>
  <c r="F7" i="13"/>
  <c r="G7" i="13"/>
  <c r="C7" i="13"/>
  <c r="B7" i="13"/>
  <c r="E6" i="13"/>
  <c r="F6" i="13"/>
  <c r="G6" i="13"/>
  <c r="C6" i="13"/>
  <c r="B6" i="13"/>
</calcChain>
</file>

<file path=xl/sharedStrings.xml><?xml version="1.0" encoding="utf-8"?>
<sst xmlns="http://schemas.openxmlformats.org/spreadsheetml/2006/main" count="1225" uniqueCount="485">
  <si>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</si>
  <si>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</si>
  <si>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</si>
  <si>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</si>
  <si>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</si>
  <si>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</si>
  <si>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</si>
  <si>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</si>
  <si>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</si>
  <si>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</si>
  <si>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</si>
  <si>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</si>
  <si>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</si>
  <si>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</si>
  <si>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</si>
  <si>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</si>
  <si>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</si>
  <si>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</si>
  <si>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</si>
  <si>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</si>
  <si>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</si>
  <si>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</si>
  <si>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</si>
  <si>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</si>
  <si>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尾期验货资料及条件：</t>
  </si>
  <si>
    <t>全部下机，包装90%</t>
  </si>
  <si>
    <t>业务员提前3个工作日发OA尾期验货申请</t>
  </si>
  <si>
    <t>提交并核对面料和成衣第3方检测报告各项功能及吊牌信息是否吻合</t>
  </si>
  <si>
    <t>工厂验货过程视频和拍照片（装箱称重，未拆袋的产品，合格证及功能吊牌+各色组洗标主标，问题产品，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</si>
  <si>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</si>
  <si>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</si>
  <si>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提供出货箱单（Excel格式）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</si>
  <si>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</si>
  <si>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</si>
  <si>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</si>
  <si>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</si>
  <si>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</si>
  <si>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</si>
  <si>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</si>
  <si>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</si>
  <si>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</si>
  <si>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</si>
  <si>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</si>
  <si>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</si>
  <si>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</si>
  <si>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</si>
  <si>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</si>
  <si>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</si>
  <si>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</si>
  <si>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</si>
  <si>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</si>
  <si>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期货定单</t>
  </si>
  <si>
    <t>合同签订方</t>
  </si>
  <si>
    <t>佛山源莱美</t>
  </si>
  <si>
    <t>生产工厂</t>
  </si>
  <si>
    <t>中山源莱美</t>
  </si>
  <si>
    <t>订单基础信息</t>
  </si>
  <si>
    <t>生产•出货进度</t>
  </si>
  <si>
    <t>指示•确认资料</t>
  </si>
  <si>
    <t>款号</t>
  </si>
  <si>
    <t>TAJJAM81527</t>
  </si>
  <si>
    <t>合同交期</t>
  </si>
  <si>
    <t>2023/12/31 2024/2/10</t>
  </si>
  <si>
    <t>产前确认样</t>
  </si>
  <si>
    <t>有</t>
  </si>
  <si>
    <t>无</t>
  </si>
  <si>
    <t>品名</t>
  </si>
  <si>
    <t>男式POLO短袖T恤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</si>
  <si>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</si>
  <si>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</si>
  <si>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</si>
  <si>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</si>
  <si>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</si>
  <si>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</si>
  <si>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</si>
  <si>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</si>
  <si>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</si>
  <si>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</si>
  <si>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</si>
  <si>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</si>
  <si>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</si>
  <si>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</si>
  <si>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</si>
  <si>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</si>
  <si>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</si>
  <si>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</si>
  <si>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</si>
  <si>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</si>
  <si>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</si>
  <si>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</si>
  <si>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</si>
  <si>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</si>
  <si>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</si>
  <si>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</si>
  <si>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</si>
  <si>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</si>
  <si>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</si>
  <si>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</si>
  <si>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</si>
  <si>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</si>
  <si>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</si>
  <si>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</si>
  <si>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</si>
  <si>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</si>
  <si>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</si>
  <si>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</si>
  <si>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</si>
  <si>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</si>
  <si>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</si>
  <si>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</si>
  <si>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</si>
  <si>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</si>
  <si>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</si>
  <si>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</si>
  <si>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</si>
  <si>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</si>
  <si>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矿石蓝</t>
  </si>
  <si>
    <t>冷松绿</t>
  </si>
  <si>
    <t>黑色</t>
  </si>
  <si>
    <t>白色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</si>
  <si>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</si>
  <si>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白色M码10件，L码10件，XL码10件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</si>
  <si>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</si>
  <si>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</si>
  <si>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</si>
  <si>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</si>
  <si>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</si>
  <si>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1、</t>
  </si>
  <si>
    <t>2、</t>
  </si>
  <si>
    <t>3、</t>
  </si>
  <si>
    <t>4、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</si>
  <si>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</si>
  <si>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</si>
  <si>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</si>
  <si>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</si>
  <si>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</si>
  <si>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</si>
  <si>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</si>
  <si>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</si>
  <si>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</si>
  <si>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黄志端</t>
  </si>
  <si>
    <t>查验时间</t>
  </si>
  <si>
    <t>工厂负责人</t>
  </si>
  <si>
    <t>包信俊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</si>
  <si>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</si>
  <si>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</si>
  <si>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</si>
  <si>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</si>
  <si>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</si>
  <si>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</si>
  <si>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白色洗前/洗后</t>
  </si>
  <si>
    <t>白色洗前</t>
  </si>
  <si>
    <t>165/88B</t>
  </si>
  <si>
    <t>170/92B</t>
  </si>
  <si>
    <t>175/96B</t>
  </si>
  <si>
    <t>180/100B</t>
  </si>
  <si>
    <t>185/104B</t>
  </si>
  <si>
    <t>190/108B</t>
  </si>
  <si>
    <t>L码</t>
  </si>
  <si>
    <t>后中长</t>
  </si>
  <si>
    <t>-0.5/-1</t>
  </si>
  <si>
    <t>-1</t>
  </si>
  <si>
    <t>胸围</t>
  </si>
  <si>
    <t>+0.5/0</t>
  </si>
  <si>
    <t>+1</t>
  </si>
  <si>
    <t>腰围</t>
  </si>
  <si>
    <t>106</t>
  </si>
  <si>
    <t>0/0</t>
  </si>
  <si>
    <t>0</t>
  </si>
  <si>
    <t>摆围</t>
  </si>
  <si>
    <t>0/1</t>
  </si>
  <si>
    <t>肩宽</t>
  </si>
  <si>
    <t>0/-0.3</t>
  </si>
  <si>
    <t>-0.5</t>
  </si>
  <si>
    <t>袖长</t>
  </si>
  <si>
    <t>-0.6</t>
  </si>
  <si>
    <t>袖肥/2</t>
  </si>
  <si>
    <t>袖口围/2</t>
  </si>
  <si>
    <t>+0.5</t>
  </si>
  <si>
    <t>下领围</t>
  </si>
  <si>
    <t>门禁长</t>
  </si>
  <si>
    <t>门禁宽</t>
  </si>
  <si>
    <t>袖口扁机宽</t>
  </si>
  <si>
    <t>-0.1/-0.1</t>
  </si>
  <si>
    <t>-0.1</t>
  </si>
  <si>
    <t xml:space="preserve">     初期请洗测2-3件，有问题的另加测量数量。</t>
  </si>
  <si>
    <t>验货时间：11-9</t>
  </si>
  <si>
    <t>跟单QC:黄志端</t>
  </si>
  <si>
    <t>工厂负责人：</t>
  </si>
  <si>
    <t>TOREAD-QC中期检验报告书</t>
  </si>
  <si>
    <t>佛山市源莱美纺织服饰有限公司</t>
  </si>
  <si>
    <t>12/15 12/31 2024/2/10</t>
  </si>
  <si>
    <t>首件检验报告</t>
  </si>
  <si>
    <t>裁剪完成数量</t>
  </si>
  <si>
    <t>首件检验未尽事项</t>
  </si>
  <si>
    <t>缝制完成数量</t>
  </si>
  <si>
    <t>首件检验未尽事项内容</t>
  </si>
  <si>
    <t>23375+25859</t>
  </si>
  <si>
    <t>包装完成数量</t>
  </si>
  <si>
    <t>【附属资料确认】</t>
  </si>
  <si>
    <t>【检验明细】：检验明细（要求齐色、齐号至少10件检查）</t>
  </si>
  <si>
    <t>白色  S 10 M 10 L 10 XL10  2XL 10  3XL 10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</si>
  <si>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</si>
  <si>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</si>
  <si>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</si>
  <si>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</si>
  <si>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0/-0.5</t>
  </si>
  <si>
    <t>-1/-2</t>
  </si>
  <si>
    <t>-1.5/-2.3</t>
  </si>
  <si>
    <t>0/-1</t>
  </si>
  <si>
    <t>-0.2/-1</t>
  </si>
  <si>
    <t>+1/0</t>
  </si>
  <si>
    <t>+1/-1</t>
  </si>
  <si>
    <t>1/0</t>
  </si>
  <si>
    <t>-0.3/0.5</t>
  </si>
  <si>
    <t>-0.2/-0.3</t>
  </si>
  <si>
    <t>-1/+0.5</t>
  </si>
  <si>
    <t>-0.3/-0.5</t>
  </si>
  <si>
    <t>-0.5/-0.3</t>
  </si>
  <si>
    <t>+0.3/+0.5</t>
  </si>
  <si>
    <t>+0.2/+0.2</t>
  </si>
  <si>
    <t>+0.5/+0.2</t>
  </si>
  <si>
    <t>+0.3/-0.5</t>
  </si>
  <si>
    <t>+0.5/-0.5</t>
  </si>
  <si>
    <t>验货时间：11月22日</t>
  </si>
  <si>
    <t>工厂负责人：包信俊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</si>
  <si>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</si>
  <si>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</si>
  <si>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</si>
  <si>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</si>
  <si>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</si>
  <si>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</si>
  <si>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</si>
  <si>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</si>
  <si>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</si>
  <si>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</si>
  <si>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</si>
  <si>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</si>
  <si>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</si>
  <si>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</si>
  <si>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</si>
  <si>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</si>
  <si>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</si>
  <si>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</si>
  <si>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</si>
  <si>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</si>
  <si>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</si>
  <si>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</si>
  <si>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</si>
  <si>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</si>
  <si>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</si>
  <si>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</si>
  <si>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</si>
  <si>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</si>
  <si>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</si>
  <si>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</si>
  <si>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</si>
  <si>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</si>
  <si>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</si>
  <si>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</si>
  <si>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</si>
  <si>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</si>
  <si>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</si>
  <si>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</si>
  <si>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</si>
  <si>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</si>
  <si>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</si>
  <si>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</si>
  <si>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</si>
  <si>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</si>
  <si>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</si>
  <si>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</si>
  <si>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</si>
  <si>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</si>
  <si>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</si>
  <si>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</si>
  <si>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</si>
  <si>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</si>
  <si>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</si>
  <si>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</si>
  <si>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</si>
  <si>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</si>
  <si>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</si>
  <si>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</si>
  <si>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</si>
  <si>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</si>
  <si>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</si>
  <si>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</si>
  <si>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</si>
  <si>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</si>
  <si>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T4001珠地</t>
  </si>
  <si>
    <t>源莱美</t>
  </si>
  <si>
    <t>YES</t>
  </si>
  <si>
    <t>制表时间：2023年10月20日</t>
  </si>
  <si>
    <t>测试人签名:周志刚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</si>
  <si>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</si>
  <si>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</si>
  <si>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</si>
  <si>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</si>
  <si>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</si>
  <si>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</si>
  <si>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</si>
  <si>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</si>
  <si>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</si>
  <si>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测试人签名：小周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</si>
  <si>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</si>
  <si>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</si>
  <si>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</si>
  <si>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</si>
  <si>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</si>
  <si>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</si>
  <si>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</si>
  <si>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</si>
  <si>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</si>
  <si>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</si>
  <si>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</si>
  <si>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</si>
  <si>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</si>
  <si>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</si>
  <si>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</si>
  <si>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</si>
  <si>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</si>
  <si>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</si>
  <si>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</si>
  <si>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</si>
  <si>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</si>
  <si>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</si>
  <si>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</si>
  <si>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</si>
  <si>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</si>
  <si>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</si>
  <si>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</si>
  <si>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</si>
  <si>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</si>
  <si>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</si>
  <si>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</si>
  <si>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</si>
  <si>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</si>
  <si>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</si>
  <si>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</si>
  <si>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</si>
  <si>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左前胸/后领下</t>
  </si>
  <si>
    <t>转印标</t>
  </si>
  <si>
    <t>未脱落</t>
  </si>
  <si>
    <t>左肩上</t>
  </si>
  <si>
    <t>印花</t>
  </si>
  <si>
    <t>未脱色</t>
  </si>
  <si>
    <t>制表时间：2023年10月25日</t>
  </si>
  <si>
    <t>测试人签名：熊小玲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</si>
  <si>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</si>
  <si>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</si>
  <si>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</si>
  <si>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</si>
  <si>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</si>
  <si>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矿石蓝</t>
    <phoneticPr fontId="35" type="noConversion"/>
  </si>
  <si>
    <t>4.下摆冚车线跳线1件</t>
    <phoneticPr fontId="35" type="noConversion"/>
  </si>
  <si>
    <t>5.下摆内布边较宽，允许0.2cm内的 布边，2件</t>
    <phoneticPr fontId="35" type="noConversion"/>
  </si>
  <si>
    <t>6.门襟不直2件</t>
    <phoneticPr fontId="35" type="noConversion"/>
  </si>
  <si>
    <t>7.主标不良1件</t>
    <phoneticPr fontId="35" type="noConversion"/>
  </si>
  <si>
    <t>8.袖笼熨烫倒缝错误1件</t>
    <phoneticPr fontId="35" type="noConversion"/>
  </si>
  <si>
    <t>2.门襟釦子不居中7件</t>
    <phoneticPr fontId="35" type="noConversion"/>
  </si>
  <si>
    <t>9.袖笼螺纹边勾丝1件</t>
    <phoneticPr fontId="35" type="noConversion"/>
  </si>
  <si>
    <t>3.下摆边前后高低3件</t>
    <phoneticPr fontId="35" type="noConversion"/>
  </si>
  <si>
    <t>1.门襟边不平直，釦眼处鼓包6件</t>
    <phoneticPr fontId="35" type="noConversion"/>
  </si>
  <si>
    <t>后中长普遍-1-----2cm，大货要注意控制</t>
    <phoneticPr fontId="35" type="noConversion"/>
  </si>
  <si>
    <r>
      <t>11-29日中期（</t>
    </r>
    <r>
      <rPr>
        <b/>
        <sz val="12"/>
        <rFont val="宋体"/>
        <family val="3"/>
        <charset val="134"/>
      </rPr>
      <t>复检</t>
    </r>
    <r>
      <rPr>
        <sz val="11"/>
        <rFont val="宋体"/>
        <family val="3"/>
        <charset val="134"/>
      </rPr>
      <t>）验货，成品20000件，抽（翻箱后）包装好的是矿石蓝色L,XL,XXL,XXXL,共抽48件，不良品24件，严重超标</t>
    </r>
    <phoneticPr fontId="35" type="noConversion"/>
  </si>
  <si>
    <t>矿石蓝，冷松绿</t>
    <phoneticPr fontId="35" type="noConversion"/>
  </si>
  <si>
    <t>+0+0</t>
    <phoneticPr fontId="35" type="noConversion"/>
  </si>
  <si>
    <t>-0.5/-1-1</t>
    <phoneticPr fontId="35" type="noConversion"/>
  </si>
  <si>
    <t>+0+0-1</t>
    <phoneticPr fontId="35" type="noConversion"/>
  </si>
  <si>
    <t>+1/+0.5-1</t>
    <phoneticPr fontId="35" type="noConversion"/>
  </si>
  <si>
    <t>-0.2/0-0.5</t>
    <phoneticPr fontId="35" type="noConversion"/>
  </si>
  <si>
    <t>-0.3/-0.5+0</t>
    <phoneticPr fontId="35" type="noConversion"/>
  </si>
  <si>
    <t>0/-0.3+0</t>
    <phoneticPr fontId="35" type="noConversion"/>
  </si>
  <si>
    <t>+0.3/-0.5-1</t>
    <phoneticPr fontId="35" type="noConversion"/>
  </si>
  <si>
    <t>-1/-1.5-1.5</t>
    <phoneticPr fontId="35" type="noConversion"/>
  </si>
  <si>
    <t>+1/0-2</t>
    <phoneticPr fontId="35" type="noConversion"/>
  </si>
  <si>
    <t>+0+0-2</t>
    <phoneticPr fontId="35" type="noConversion"/>
  </si>
  <si>
    <t>+0.2/0-1</t>
    <phoneticPr fontId="35" type="noConversion"/>
  </si>
  <si>
    <t>-0.3/0+0</t>
    <phoneticPr fontId="35" type="noConversion"/>
  </si>
  <si>
    <t>+0.3/0+0.6</t>
    <phoneticPr fontId="35" type="noConversion"/>
  </si>
  <si>
    <t>+0.3/0-1</t>
    <phoneticPr fontId="35" type="noConversion"/>
  </si>
  <si>
    <t>验货时间：</t>
    <phoneticPr fontId="35" type="noConversion"/>
  </si>
  <si>
    <t>黑色</t>
    <phoneticPr fontId="35" type="noConversion"/>
  </si>
  <si>
    <t>-0.5</t>
    <phoneticPr fontId="35" type="noConversion"/>
  </si>
  <si>
    <t>+0</t>
    <phoneticPr fontId="35" type="noConversion"/>
  </si>
  <si>
    <t>-2</t>
    <phoneticPr fontId="35" type="noConversion"/>
  </si>
  <si>
    <t>-0.2</t>
    <phoneticPr fontId="35" type="noConversion"/>
  </si>
  <si>
    <t>+1.3</t>
    <phoneticPr fontId="35" type="noConversion"/>
  </si>
  <si>
    <t>-1.5</t>
    <phoneticPr fontId="35" type="noConversion"/>
  </si>
  <si>
    <t>+1</t>
    <phoneticPr fontId="35" type="noConversion"/>
  </si>
  <si>
    <t>-1</t>
    <phoneticPr fontId="35" type="noConversion"/>
  </si>
  <si>
    <t>白色</t>
    <phoneticPr fontId="35" type="noConversion"/>
  </si>
  <si>
    <t>+0.5</t>
    <phoneticPr fontId="35" type="noConversion"/>
  </si>
  <si>
    <t>+0.8</t>
    <phoneticPr fontId="35" type="noConversion"/>
  </si>
  <si>
    <t>矿石蓝，黑色</t>
    <phoneticPr fontId="35" type="noConversion"/>
  </si>
  <si>
    <t>-1.5+0</t>
    <phoneticPr fontId="35" type="noConversion"/>
  </si>
  <si>
    <t>+0-1</t>
    <phoneticPr fontId="35" type="noConversion"/>
  </si>
  <si>
    <t>-1+0</t>
    <phoneticPr fontId="35" type="noConversion"/>
  </si>
  <si>
    <t>+0-1.4</t>
    <phoneticPr fontId="35" type="noConversion"/>
  </si>
  <si>
    <t>-0.5-1</t>
    <phoneticPr fontId="35" type="noConversion"/>
  </si>
  <si>
    <t>+0.7-1</t>
    <phoneticPr fontId="35" type="noConversion"/>
  </si>
  <si>
    <t>冷松绿,白色</t>
    <phoneticPr fontId="35" type="noConversion"/>
  </si>
  <si>
    <t>-0.5-1.3</t>
    <phoneticPr fontId="35" type="noConversion"/>
  </si>
  <si>
    <t>+2+0</t>
    <phoneticPr fontId="35" type="noConversion"/>
  </si>
  <si>
    <t>-1+1</t>
    <phoneticPr fontId="35" type="noConversion"/>
  </si>
  <si>
    <t>-0.5+0</t>
    <phoneticPr fontId="35" type="noConversion"/>
  </si>
  <si>
    <t>+1+1.4</t>
    <phoneticPr fontId="35" type="noConversion"/>
  </si>
  <si>
    <t>-0.5+1</t>
    <phoneticPr fontId="35" type="noConversion"/>
  </si>
  <si>
    <t>冷松绿，白色</t>
    <phoneticPr fontId="35" type="noConversion"/>
  </si>
  <si>
    <t>-2+0.4</t>
    <phoneticPr fontId="35" type="noConversion"/>
  </si>
  <si>
    <t>+0+1</t>
    <phoneticPr fontId="35" type="noConversion"/>
  </si>
  <si>
    <t>-1-1</t>
    <phoneticPr fontId="35" type="noConversion"/>
  </si>
  <si>
    <t>-0.3-0.8</t>
    <phoneticPr fontId="35" type="noConversion"/>
  </si>
  <si>
    <t>+1+0</t>
    <phoneticPr fontId="35" type="noConversion"/>
  </si>
  <si>
    <t>1.袖笼熨烫倒缝不正确，熨烫定型不好，袖笼不圆顺，左右袖笼弧度不对称等问题14件</t>
    <phoneticPr fontId="35" type="noConversion"/>
  </si>
  <si>
    <t>2.门襟边不直，釦眼处鼓出，门襟下端歪斜不正5件</t>
    <phoneticPr fontId="35" type="noConversion"/>
  </si>
  <si>
    <t>3.面布脏污1件</t>
    <phoneticPr fontId="35" type="noConversion"/>
  </si>
  <si>
    <t>4.下摆针洞，拆改后斜纽1件</t>
    <phoneticPr fontId="35" type="noConversion"/>
  </si>
  <si>
    <t>5.面布勾丝2件</t>
    <phoneticPr fontId="35" type="noConversion"/>
  </si>
  <si>
    <t>12-7日中期复检，成品30000件，包装17000件，抽验齐色错开尺码共60件。</t>
    <phoneticPr fontId="35" type="noConversion"/>
  </si>
  <si>
    <t>此次验货抽验60件，不良品20件以上，主要是白色组问题较多，需要翻箱处理后再次复检。</t>
    <phoneticPr fontId="35" type="noConversion"/>
  </si>
  <si>
    <t>此款已经三次中期验货，问题依然较多，白色组是最先生产的，一直没有改善好，还是那么多问题，请各位重视。</t>
    <phoneticPr fontId="35" type="noConversion"/>
  </si>
  <si>
    <t>科捷仓</t>
    <phoneticPr fontId="35" type="noConversion"/>
  </si>
  <si>
    <t>此次出货3个颜色（黑色，冷松绿，矿石蓝）</t>
    <phoneticPr fontId="35" type="noConversion"/>
  </si>
  <si>
    <t>齐色齐码抽验</t>
    <phoneticPr fontId="35" type="noConversion"/>
  </si>
  <si>
    <t>冷松绿</t>
    <phoneticPr fontId="35" type="noConversion"/>
  </si>
  <si>
    <t>+0.2</t>
    <phoneticPr fontId="35" type="noConversion"/>
  </si>
  <si>
    <t>+0.7</t>
    <phoneticPr fontId="35" type="noConversion"/>
  </si>
  <si>
    <t>+2</t>
    <phoneticPr fontId="35" type="noConversion"/>
  </si>
  <si>
    <t>+0.6</t>
    <phoneticPr fontId="35" type="noConversion"/>
  </si>
  <si>
    <t>+0.4</t>
    <phoneticPr fontId="35" type="noConversion"/>
  </si>
  <si>
    <t>-0.3</t>
    <phoneticPr fontId="35" type="noConversion"/>
  </si>
  <si>
    <t>-0.7</t>
    <phoneticPr fontId="35" type="noConversion"/>
  </si>
  <si>
    <t>-0.8</t>
    <phoneticPr fontId="35" type="noConversion"/>
  </si>
  <si>
    <t>+1.5</t>
    <phoneticPr fontId="35" type="noConversion"/>
  </si>
  <si>
    <t>4个颜色，已经包装好的有黑色，矿石蓝，冷松绿共19584件，欠白色3527件在包装中，也齐码抽验</t>
    <phoneticPr fontId="35" type="noConversion"/>
  </si>
  <si>
    <t>张鹏</t>
    <phoneticPr fontId="42" type="noConversion"/>
  </si>
  <si>
    <t>张超</t>
    <phoneticPr fontId="42" type="noConversion"/>
  </si>
  <si>
    <t>本布脏污</t>
    <phoneticPr fontId="42" type="noConversion"/>
  </si>
  <si>
    <t>袖笼倒缝不一</t>
    <phoneticPr fontId="42" type="noConversion"/>
  </si>
  <si>
    <t>底襟边外露</t>
    <phoneticPr fontId="42" type="noConversion"/>
  </si>
  <si>
    <t>肩点印花上有针眼</t>
    <phoneticPr fontId="42" type="noConversion"/>
  </si>
  <si>
    <t>尾期第2批验货，抽验315件，</t>
    <phoneticPr fontId="42" type="noConversion"/>
  </si>
  <si>
    <t>矿石蓝，黑色，绿松石，白色</t>
    <phoneticPr fontId="35" type="noConversion"/>
  </si>
  <si>
    <t>-2+0+0+0</t>
    <phoneticPr fontId="35" type="noConversion"/>
  </si>
  <si>
    <t>+0+0-1+0</t>
    <phoneticPr fontId="35" type="noConversion"/>
  </si>
  <si>
    <t>+0.3-0.4+0-0.4</t>
    <phoneticPr fontId="35" type="noConversion"/>
  </si>
  <si>
    <t>-0.5+0-0.3-0.2</t>
    <phoneticPr fontId="35" type="noConversion"/>
  </si>
  <si>
    <t>+0.3+1.2+0+0.9</t>
    <phoneticPr fontId="35" type="noConversion"/>
  </si>
  <si>
    <t>+0-0.4-1-1</t>
    <phoneticPr fontId="35" type="noConversion"/>
  </si>
  <si>
    <t>-1-0.2-1-2</t>
    <phoneticPr fontId="35" type="noConversion"/>
  </si>
  <si>
    <t>+0.8-1+0-0.6</t>
    <phoneticPr fontId="35" type="noConversion"/>
  </si>
  <si>
    <t>+0+0+2+0</t>
    <phoneticPr fontId="35" type="noConversion"/>
  </si>
  <si>
    <t>+0.2-0.6+0.2-0.3</t>
    <phoneticPr fontId="35" type="noConversion"/>
  </si>
  <si>
    <t>+0-0.5-0.3-0.5</t>
    <phoneticPr fontId="35" type="noConversion"/>
  </si>
  <si>
    <t>+0+0.5+0.7+0.5</t>
    <phoneticPr fontId="35" type="noConversion"/>
  </si>
  <si>
    <t>+0.2+0+0.5-1</t>
    <phoneticPr fontId="35" type="noConversion"/>
  </si>
  <si>
    <t>-0.5+0+0-1.5</t>
    <phoneticPr fontId="35" type="noConversion"/>
  </si>
  <si>
    <t>+0+1+0+0</t>
    <phoneticPr fontId="35" type="noConversion"/>
  </si>
  <si>
    <t>+0+0+0+2</t>
    <phoneticPr fontId="35" type="noConversion"/>
  </si>
  <si>
    <t>+0-0.8-0.5-0.5</t>
    <phoneticPr fontId="35" type="noConversion"/>
  </si>
  <si>
    <t>+0-0.3-0.5-0.5</t>
    <phoneticPr fontId="35" type="noConversion"/>
  </si>
  <si>
    <t>+0.3+0.6+0.7+0</t>
    <phoneticPr fontId="35" type="noConversion"/>
  </si>
  <si>
    <t>+0+0+0.5-1</t>
    <phoneticPr fontId="35" type="noConversion"/>
  </si>
  <si>
    <t>-0.5+0+0-2</t>
    <phoneticPr fontId="35" type="noConversion"/>
  </si>
  <si>
    <t>+1.8-1+2+2</t>
    <phoneticPr fontId="35" type="noConversion"/>
  </si>
  <si>
    <t>+0+0+0+0.6</t>
    <phoneticPr fontId="35" type="noConversion"/>
  </si>
  <si>
    <t>+0-0.7+0.3+0.3</t>
    <phoneticPr fontId="35" type="noConversion"/>
  </si>
  <si>
    <t>+0.2+0-0.5+0</t>
    <phoneticPr fontId="35" type="noConversion"/>
  </si>
  <si>
    <t>+0+0.3+0.8+0.8</t>
    <phoneticPr fontId="35" type="noConversion"/>
  </si>
  <si>
    <t>+0+0+0-1</t>
    <phoneticPr fontId="35" type="noConversion"/>
  </si>
  <si>
    <t>-0.5-0.5-1-0.5</t>
    <phoneticPr fontId="35" type="noConversion"/>
  </si>
  <si>
    <t>+2+0.5+0+0</t>
    <phoneticPr fontId="35" type="noConversion"/>
  </si>
  <si>
    <t>+1.8+1-1+2</t>
    <phoneticPr fontId="35" type="noConversion"/>
  </si>
  <si>
    <t>+0.3-0.9-0.2+0</t>
    <phoneticPr fontId="35" type="noConversion"/>
  </si>
  <si>
    <t>+0.2+0.5+0+0</t>
    <phoneticPr fontId="35" type="noConversion"/>
  </si>
  <si>
    <t>+0+0.4+0.4+0.6</t>
    <phoneticPr fontId="35" type="noConversion"/>
  </si>
  <si>
    <t>+0.5+0-0.5-1</t>
    <phoneticPr fontId="35" type="noConversion"/>
  </si>
  <si>
    <t>-1+0+0.5-1</t>
    <phoneticPr fontId="35" type="noConversion"/>
  </si>
  <si>
    <t>+0-2-1+0</t>
    <phoneticPr fontId="35" type="noConversion"/>
  </si>
  <si>
    <t>+0.5-1-1+1</t>
    <phoneticPr fontId="35" type="noConversion"/>
  </si>
  <si>
    <t>+0.2-0.3+0.2+0</t>
    <phoneticPr fontId="35" type="noConversion"/>
  </si>
  <si>
    <t>+0-0.5+0-0.7</t>
    <phoneticPr fontId="35" type="noConversion"/>
  </si>
  <si>
    <t>-0.2+0.2-0.3-0.5</t>
    <phoneticPr fontId="3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</si>
</sst>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43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10"/>
      <name val="微软雅黑"/>
      <family val="2"/>
      <charset val="134"/>
    </font>
    <font>
      <sz val="10"/>
      <color rgb="FFFF0000"/>
      <name val="微软雅黑"/>
      <family val="2"/>
      <charset val="134"/>
    </font>
    <font>
      <b/>
      <sz val="18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9"/>
      <color theme="1"/>
      <name val="微软雅黑"/>
      <family val="2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0"/>
      <name val="宋体"/>
      <family val="3"/>
      <charset val="134"/>
    </font>
    <font>
      <sz val="10"/>
      <color rgb="FF000000"/>
      <name val="Calibri"/>
      <family val="2"/>
    </font>
    <font>
      <sz val="9"/>
      <name val="宋体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</borders>
  <cellStyleXfs count="7">
    <xf numFmtId="0" fontId="0" fillId="0" borderId="0"/>
    <xf numFmtId="0" fontId="10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</cellStyleXfs>
  <cellXfs count="42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 shrinkToFit="1"/>
    </xf>
    <xf numFmtId="0" fontId="8" fillId="0" borderId="7" xfId="0" applyFont="1" applyBorder="1" applyAlignment="1">
      <alignment horizontal="center"/>
    </xf>
    <xf numFmtId="0" fontId="9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vertical="center" shrinkToFit="1"/>
    </xf>
    <xf numFmtId="0" fontId="10" fillId="0" borderId="2" xfId="0" applyFont="1" applyBorder="1"/>
    <xf numFmtId="0" fontId="0" fillId="0" borderId="2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/>
    <xf numFmtId="0" fontId="0" fillId="0" borderId="6" xfId="0" applyBorder="1"/>
    <xf numFmtId="0" fontId="10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vertical="center"/>
    </xf>
    <xf numFmtId="0" fontId="8" fillId="0" borderId="5" xfId="0" applyFont="1" applyBorder="1" applyAlignment="1">
      <alignment horizontal="center"/>
    </xf>
    <xf numFmtId="0" fontId="12" fillId="0" borderId="6" xfId="0" applyFont="1" applyBorder="1" applyAlignment="1">
      <alignment horizontal="left" vertical="center"/>
    </xf>
    <xf numFmtId="0" fontId="8" fillId="0" borderId="2" xfId="0" applyFont="1" applyBorder="1"/>
    <xf numFmtId="0" fontId="8" fillId="0" borderId="7" xfId="0" applyFont="1" applyBorder="1"/>
    <xf numFmtId="0" fontId="8" fillId="0" borderId="5" xfId="0" applyFont="1" applyBorder="1"/>
    <xf numFmtId="0" fontId="12" fillId="0" borderId="7" xfId="0" applyFont="1" applyBorder="1" applyAlignment="1">
      <alignment horizontal="center" vertical="center"/>
    </xf>
    <xf numFmtId="0" fontId="13" fillId="3" borderId="9" xfId="2" applyFont="1" applyFill="1" applyBorder="1" applyAlignment="1">
      <alignment horizontal="left" vertical="center"/>
    </xf>
    <xf numFmtId="0" fontId="13" fillId="3" borderId="10" xfId="2" applyFont="1" applyFill="1" applyBorder="1">
      <alignment vertical="center"/>
    </xf>
    <xf numFmtId="176" fontId="0" fillId="3" borderId="2" xfId="0" applyNumberFormat="1" applyFill="1" applyBorder="1" applyAlignment="1">
      <alignment horizontal="center"/>
    </xf>
    <xf numFmtId="176" fontId="15" fillId="3" borderId="2" xfId="0" applyNumberFormat="1" applyFont="1" applyFill="1" applyBorder="1" applyAlignment="1">
      <alignment horizontal="center"/>
    </xf>
    <xf numFmtId="49" fontId="14" fillId="3" borderId="2" xfId="3" applyNumberFormat="1" applyFont="1" applyFill="1" applyBorder="1" applyAlignment="1">
      <alignment horizontal="center" vertical="center"/>
    </xf>
    <xf numFmtId="49" fontId="14" fillId="3" borderId="12" xfId="6" applyNumberFormat="1" applyFont="1" applyFill="1" applyBorder="1" applyAlignment="1">
      <alignment horizontal="center"/>
    </xf>
    <xf numFmtId="0" fontId="13" fillId="3" borderId="0" xfId="6" applyFont="1" applyFill="1"/>
    <xf numFmtId="0" fontId="14" fillId="3" borderId="0" xfId="6" applyFont="1" applyFill="1"/>
    <xf numFmtId="0" fontId="0" fillId="3" borderId="0" xfId="3" applyFont="1" applyFill="1">
      <alignment vertical="center"/>
    </xf>
    <xf numFmtId="0" fontId="13" fillId="3" borderId="10" xfId="2" applyFont="1" applyFill="1" applyBorder="1" applyAlignment="1">
      <alignment horizontal="left" vertical="center"/>
    </xf>
    <xf numFmtId="0" fontId="14" fillId="3" borderId="2" xfId="6" applyFont="1" applyFill="1" applyBorder="1" applyAlignment="1">
      <alignment horizontal="center" vertical="center"/>
    </xf>
    <xf numFmtId="0" fontId="14" fillId="3" borderId="15" xfId="6" applyFont="1" applyFill="1" applyBorder="1" applyAlignment="1">
      <alignment horizontal="center" vertical="center"/>
    </xf>
    <xf numFmtId="0" fontId="13" fillId="3" borderId="2" xfId="3" applyFont="1" applyFill="1" applyBorder="1" applyAlignment="1">
      <alignment horizontal="center" vertical="center"/>
    </xf>
    <xf numFmtId="0" fontId="13" fillId="3" borderId="15" xfId="3" applyFont="1" applyFill="1" applyBorder="1" applyAlignment="1">
      <alignment horizontal="center" vertical="center"/>
    </xf>
    <xf numFmtId="49" fontId="13" fillId="3" borderId="2" xfId="3" applyNumberFormat="1" applyFont="1" applyFill="1" applyBorder="1" applyAlignment="1">
      <alignment horizontal="center" vertical="center"/>
    </xf>
    <xf numFmtId="49" fontId="13" fillId="3" borderId="16" xfId="3" applyNumberFormat="1" applyFont="1" applyFill="1" applyBorder="1" applyAlignment="1">
      <alignment horizontal="center" vertical="center"/>
    </xf>
    <xf numFmtId="49" fontId="14" fillId="3" borderId="5" xfId="3" applyNumberFormat="1" applyFont="1" applyFill="1" applyBorder="1" applyAlignment="1">
      <alignment horizontal="center" vertical="center"/>
    </xf>
    <xf numFmtId="49" fontId="14" fillId="3" borderId="14" xfId="3" applyNumberFormat="1" applyFont="1" applyFill="1" applyBorder="1" applyAlignment="1">
      <alignment horizontal="center" vertical="center"/>
    </xf>
    <xf numFmtId="49" fontId="13" fillId="3" borderId="5" xfId="3" applyNumberFormat="1" applyFont="1" applyFill="1" applyBorder="1" applyAlignment="1">
      <alignment horizontal="center" vertical="center"/>
    </xf>
    <xf numFmtId="49" fontId="13" fillId="3" borderId="14" xfId="3" applyNumberFormat="1" applyFont="1" applyFill="1" applyBorder="1" applyAlignment="1">
      <alignment horizontal="center" vertical="center"/>
    </xf>
    <xf numFmtId="49" fontId="14" fillId="3" borderId="12" xfId="3" applyNumberFormat="1" applyFont="1" applyFill="1" applyBorder="1" applyAlignment="1">
      <alignment horizontal="center" vertical="center"/>
    </xf>
    <xf numFmtId="49" fontId="14" fillId="3" borderId="17" xfId="6" applyNumberFormat="1" applyFont="1" applyFill="1" applyBorder="1" applyAlignment="1">
      <alignment horizontal="center"/>
    </xf>
    <xf numFmtId="14" fontId="13" fillId="3" borderId="0" xfId="6" applyNumberFormat="1" applyFont="1" applyFill="1"/>
    <xf numFmtId="0" fontId="17" fillId="0" borderId="0" xfId="2" applyAlignment="1">
      <alignment horizontal="left" vertical="center"/>
    </xf>
    <xf numFmtId="0" fontId="19" fillId="0" borderId="19" xfId="2" applyFont="1" applyBorder="1" applyAlignment="1">
      <alignment horizontal="left" vertical="center"/>
    </xf>
    <xf numFmtId="0" fontId="19" fillId="0" borderId="20" xfId="2" applyFont="1" applyBorder="1" applyAlignment="1">
      <alignment horizontal="center" vertical="center"/>
    </xf>
    <xf numFmtId="0" fontId="9" fillId="0" borderId="20" xfId="2" applyFont="1" applyBorder="1">
      <alignment vertical="center"/>
    </xf>
    <xf numFmtId="0" fontId="19" fillId="0" borderId="20" xfId="2" applyFont="1" applyBorder="1">
      <alignment vertical="center"/>
    </xf>
    <xf numFmtId="0" fontId="19" fillId="0" borderId="21" xfId="2" applyFont="1" applyBorder="1">
      <alignment vertical="center"/>
    </xf>
    <xf numFmtId="0" fontId="16" fillId="0" borderId="22" xfId="2" applyFont="1" applyBorder="1" applyAlignment="1">
      <alignment horizontal="center" vertical="center"/>
    </xf>
    <xf numFmtId="0" fontId="19" fillId="0" borderId="22" xfId="2" applyFont="1" applyBorder="1">
      <alignment vertical="center"/>
    </xf>
    <xf numFmtId="0" fontId="19" fillId="0" borderId="21" xfId="2" applyFont="1" applyBorder="1" applyAlignment="1">
      <alignment horizontal="left" vertical="center"/>
    </xf>
    <xf numFmtId="0" fontId="16" fillId="0" borderId="22" xfId="2" applyFont="1" applyBorder="1" applyAlignment="1">
      <alignment horizontal="right" vertical="center"/>
    </xf>
    <xf numFmtId="0" fontId="19" fillId="0" borderId="22" xfId="2" applyFont="1" applyBorder="1" applyAlignment="1">
      <alignment horizontal="left" vertical="center"/>
    </xf>
    <xf numFmtId="0" fontId="19" fillId="0" borderId="23" xfId="2" applyFont="1" applyBorder="1">
      <alignment vertical="center"/>
    </xf>
    <xf numFmtId="0" fontId="19" fillId="0" borderId="24" xfId="2" applyFont="1" applyBorder="1">
      <alignment vertical="center"/>
    </xf>
    <xf numFmtId="0" fontId="9" fillId="0" borderId="24" xfId="2" applyFont="1" applyBorder="1">
      <alignment vertical="center"/>
    </xf>
    <xf numFmtId="0" fontId="9" fillId="0" borderId="24" xfId="2" applyFont="1" applyBorder="1" applyAlignment="1">
      <alignment horizontal="left" vertical="center"/>
    </xf>
    <xf numFmtId="0" fontId="19" fillId="0" borderId="0" xfId="2" applyFont="1">
      <alignment vertical="center"/>
    </xf>
    <xf numFmtId="0" fontId="9" fillId="0" borderId="0" xfId="2" applyFont="1">
      <alignment vertical="center"/>
    </xf>
    <xf numFmtId="0" fontId="9" fillId="0" borderId="0" xfId="2" applyFont="1" applyAlignment="1">
      <alignment horizontal="left" vertical="center"/>
    </xf>
    <xf numFmtId="0" fontId="19" fillId="0" borderId="19" xfId="2" applyFont="1" applyBorder="1">
      <alignment vertical="center"/>
    </xf>
    <xf numFmtId="0" fontId="9" fillId="0" borderId="22" xfId="2" applyFont="1" applyBorder="1" applyAlignment="1">
      <alignment horizontal="left" vertical="center"/>
    </xf>
    <xf numFmtId="0" fontId="9" fillId="0" borderId="22" xfId="2" applyFont="1" applyBorder="1">
      <alignment vertical="center"/>
    </xf>
    <xf numFmtId="0" fontId="19" fillId="0" borderId="20" xfId="2" applyFont="1" applyBorder="1" applyAlignment="1">
      <alignment horizontal="left" vertical="center"/>
    </xf>
    <xf numFmtId="0" fontId="19" fillId="0" borderId="23" xfId="2" applyFont="1" applyBorder="1" applyAlignment="1">
      <alignment horizontal="left" vertical="center"/>
    </xf>
    <xf numFmtId="58" fontId="9" fillId="0" borderId="24" xfId="2" applyNumberFormat="1" applyFont="1" applyBorder="1">
      <alignment vertical="center"/>
    </xf>
    <xf numFmtId="0" fontId="9" fillId="0" borderId="36" xfId="2" applyFont="1" applyBorder="1" applyAlignment="1">
      <alignment horizontal="left" vertical="center"/>
    </xf>
    <xf numFmtId="0" fontId="9" fillId="0" borderId="37" xfId="2" applyFont="1" applyBorder="1" applyAlignment="1">
      <alignment horizontal="left" vertical="center"/>
    </xf>
    <xf numFmtId="0" fontId="19" fillId="0" borderId="36" xfId="2" applyFont="1" applyBorder="1" applyAlignment="1">
      <alignment horizontal="left" vertical="center"/>
    </xf>
    <xf numFmtId="0" fontId="21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1" fillId="0" borderId="4" xfId="4" applyFont="1" applyBorder="1" applyAlignment="1">
      <alignment horizontal="center"/>
    </xf>
    <xf numFmtId="176" fontId="23" fillId="0" borderId="2" xfId="4" applyNumberFormat="1" applyFont="1" applyBorder="1" applyAlignment="1">
      <alignment horizontal="center"/>
    </xf>
    <xf numFmtId="0" fontId="21" fillId="0" borderId="2" xfId="4" applyFont="1" applyBorder="1" applyAlignment="1">
      <alignment horizontal="center"/>
    </xf>
    <xf numFmtId="49" fontId="22" fillId="0" borderId="4" xfId="5" applyNumberFormat="1" applyFont="1" applyBorder="1" applyAlignment="1">
      <alignment horizontal="center" vertical="center"/>
    </xf>
    <xf numFmtId="0" fontId="23" fillId="0" borderId="2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176" fontId="24" fillId="0" borderId="2" xfId="4" applyNumberFormat="1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16" fillId="0" borderId="4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20" fillId="0" borderId="42" xfId="2" applyFont="1" applyBorder="1" applyAlignment="1">
      <alignment horizontal="left" vertical="center"/>
    </xf>
    <xf numFmtId="0" fontId="15" fillId="0" borderId="43" xfId="2" applyFont="1" applyBorder="1" applyAlignment="1">
      <alignment horizontal="left" vertical="center"/>
    </xf>
    <xf numFmtId="0" fontId="15" fillId="0" borderId="19" xfId="2" applyFont="1" applyBorder="1" applyAlignment="1">
      <alignment horizontal="center" vertical="center"/>
    </xf>
    <xf numFmtId="0" fontId="15" fillId="0" borderId="20" xfId="2" applyFont="1" applyBorder="1" applyAlignment="1">
      <alignment horizontal="center" vertical="center"/>
    </xf>
    <xf numFmtId="0" fontId="15" fillId="0" borderId="21" xfId="2" applyFont="1" applyBorder="1" applyAlignment="1">
      <alignment horizontal="left" vertical="center"/>
    </xf>
    <xf numFmtId="0" fontId="16" fillId="0" borderId="22" xfId="2" applyFont="1" applyBorder="1" applyAlignment="1">
      <alignment horizontal="left" vertical="center"/>
    </xf>
    <xf numFmtId="0" fontId="16" fillId="0" borderId="36" xfId="2" applyFont="1" applyBorder="1" applyAlignment="1">
      <alignment horizontal="left" vertical="center"/>
    </xf>
    <xf numFmtId="0" fontId="15" fillId="0" borderId="22" xfId="2" applyFont="1" applyBorder="1" applyAlignment="1">
      <alignment horizontal="left" vertical="center"/>
    </xf>
    <xf numFmtId="0" fontId="15" fillId="0" borderId="21" xfId="2" applyFont="1" applyBorder="1">
      <alignment vertical="center"/>
    </xf>
    <xf numFmtId="9" fontId="16" fillId="0" borderId="22" xfId="2" applyNumberFormat="1" applyFont="1" applyBorder="1" applyAlignment="1">
      <alignment horizontal="center" vertical="center"/>
    </xf>
    <xf numFmtId="0" fontId="16" fillId="0" borderId="36" xfId="2" applyFont="1" applyBorder="1" applyAlignment="1">
      <alignment horizontal="center" vertical="center"/>
    </xf>
    <xf numFmtId="0" fontId="15" fillId="0" borderId="21" xfId="2" applyFont="1" applyBorder="1" applyAlignment="1">
      <alignment horizontal="center" vertical="center"/>
    </xf>
    <xf numFmtId="0" fontId="16" fillId="0" borderId="21" xfId="2" applyFont="1" applyBorder="1" applyAlignment="1">
      <alignment horizontal="left" vertical="center"/>
    </xf>
    <xf numFmtId="0" fontId="15" fillId="0" borderId="23" xfId="2" applyFont="1" applyBorder="1" applyAlignment="1">
      <alignment horizontal="left" vertical="center"/>
    </xf>
    <xf numFmtId="0" fontId="15" fillId="0" borderId="19" xfId="2" applyFont="1" applyBorder="1">
      <alignment vertical="center"/>
    </xf>
    <xf numFmtId="0" fontId="17" fillId="0" borderId="20" xfId="2" applyBorder="1" applyAlignment="1">
      <alignment horizontal="left" vertical="center"/>
    </xf>
    <xf numFmtId="0" fontId="16" fillId="0" borderId="20" xfId="2" applyFont="1" applyBorder="1" applyAlignment="1">
      <alignment horizontal="left" vertical="center"/>
    </xf>
    <xf numFmtId="0" fontId="17" fillId="0" borderId="20" xfId="2" applyBorder="1">
      <alignment vertical="center"/>
    </xf>
    <xf numFmtId="0" fontId="15" fillId="0" borderId="20" xfId="2" applyFont="1" applyBorder="1">
      <alignment vertical="center"/>
    </xf>
    <xf numFmtId="0" fontId="17" fillId="0" borderId="22" xfId="2" applyBorder="1" applyAlignment="1">
      <alignment horizontal="left" vertical="center"/>
    </xf>
    <xf numFmtId="0" fontId="17" fillId="0" borderId="22" xfId="2" applyBorder="1">
      <alignment vertical="center"/>
    </xf>
    <xf numFmtId="0" fontId="15" fillId="0" borderId="22" xfId="2" applyFont="1" applyBorder="1">
      <alignment vertical="center"/>
    </xf>
    <xf numFmtId="0" fontId="16" fillId="0" borderId="24" xfId="2" applyFont="1" applyBorder="1" applyAlignment="1">
      <alignment horizontal="left" vertical="center"/>
    </xf>
    <xf numFmtId="0" fontId="15" fillId="0" borderId="22" xfId="2" applyFont="1" applyBorder="1" applyAlignment="1">
      <alignment horizontal="center" vertical="center"/>
    </xf>
    <xf numFmtId="0" fontId="20" fillId="0" borderId="44" xfId="2" applyFont="1" applyBorder="1">
      <alignment vertical="center"/>
    </xf>
    <xf numFmtId="0" fontId="20" fillId="0" borderId="45" xfId="2" applyFont="1" applyBorder="1">
      <alignment vertical="center"/>
    </xf>
    <xf numFmtId="0" fontId="16" fillId="0" borderId="45" xfId="2" applyFont="1" applyBorder="1">
      <alignment vertical="center"/>
    </xf>
    <xf numFmtId="58" fontId="17" fillId="0" borderId="45" xfId="2" applyNumberFormat="1" applyBorder="1">
      <alignment vertical="center"/>
    </xf>
    <xf numFmtId="0" fontId="16" fillId="0" borderId="37" xfId="2" applyFont="1" applyBorder="1" applyAlignment="1">
      <alignment horizontal="left" vertical="center"/>
    </xf>
    <xf numFmtId="0" fontId="16" fillId="0" borderId="35" xfId="2" applyFont="1" applyBorder="1" applyAlignment="1">
      <alignment horizontal="left" vertical="center"/>
    </xf>
    <xf numFmtId="0" fontId="13" fillId="3" borderId="53" xfId="6" applyFont="1" applyFill="1" applyBorder="1"/>
    <xf numFmtId="0" fontId="14" fillId="3" borderId="53" xfId="6" applyFont="1" applyFill="1" applyBorder="1"/>
    <xf numFmtId="0" fontId="0" fillId="3" borderId="53" xfId="3" applyFont="1" applyFill="1" applyBorder="1">
      <alignment vertical="center"/>
    </xf>
    <xf numFmtId="49" fontId="14" fillId="3" borderId="54" xfId="3" applyNumberFormat="1" applyFont="1" applyFill="1" applyBorder="1" applyAlignment="1">
      <alignment horizontal="center" vertical="center"/>
    </xf>
    <xf numFmtId="49" fontId="14" fillId="3" borderId="55" xfId="3" applyNumberFormat="1" applyFont="1" applyFill="1" applyBorder="1" applyAlignment="1">
      <alignment horizontal="center" vertical="center"/>
    </xf>
    <xf numFmtId="49" fontId="14" fillId="3" borderId="56" xfId="3" applyNumberFormat="1" applyFont="1" applyFill="1" applyBorder="1" applyAlignment="1">
      <alignment horizontal="center" vertical="center"/>
    </xf>
    <xf numFmtId="0" fontId="16" fillId="0" borderId="22" xfId="2" applyFont="1" applyBorder="1">
      <alignment vertical="center"/>
    </xf>
    <xf numFmtId="0" fontId="16" fillId="0" borderId="36" xfId="2" applyFont="1" applyBorder="1">
      <alignment vertical="center"/>
    </xf>
    <xf numFmtId="0" fontId="15" fillId="0" borderId="23" xfId="2" applyFont="1" applyBorder="1">
      <alignment vertical="center"/>
    </xf>
    <xf numFmtId="0" fontId="15" fillId="0" borderId="47" xfId="2" applyFont="1" applyBorder="1">
      <alignment vertical="center"/>
    </xf>
    <xf numFmtId="0" fontId="17" fillId="0" borderId="48" xfId="2" applyBorder="1" applyAlignment="1">
      <alignment horizontal="left" vertical="center"/>
    </xf>
    <xf numFmtId="0" fontId="16" fillId="0" borderId="48" xfId="2" applyFont="1" applyBorder="1" applyAlignment="1">
      <alignment horizontal="left" vertical="center"/>
    </xf>
    <xf numFmtId="0" fontId="17" fillId="0" borderId="48" xfId="2" applyBorder="1">
      <alignment vertical="center"/>
    </xf>
    <xf numFmtId="0" fontId="15" fillId="0" borderId="48" xfId="2" applyFont="1" applyBorder="1">
      <alignment vertical="center"/>
    </xf>
    <xf numFmtId="0" fontId="15" fillId="0" borderId="47" xfId="2" applyFont="1" applyBorder="1" applyAlignment="1">
      <alignment horizontal="center" vertical="center"/>
    </xf>
    <xf numFmtId="0" fontId="16" fillId="0" borderId="48" xfId="2" applyFont="1" applyBorder="1" applyAlignment="1">
      <alignment horizontal="center" vertical="center"/>
    </xf>
    <xf numFmtId="0" fontId="15" fillId="0" borderId="48" xfId="2" applyFont="1" applyBorder="1" applyAlignment="1">
      <alignment horizontal="center" vertical="center"/>
    </xf>
    <xf numFmtId="0" fontId="17" fillId="0" borderId="48" xfId="2" applyBorder="1" applyAlignment="1">
      <alignment horizontal="center" vertical="center"/>
    </xf>
    <xf numFmtId="0" fontId="17" fillId="0" borderId="22" xfId="2" applyBorder="1" applyAlignment="1">
      <alignment horizontal="center" vertical="center"/>
    </xf>
    <xf numFmtId="0" fontId="27" fillId="0" borderId="58" xfId="2" applyFont="1" applyBorder="1" applyAlignment="1">
      <alignment horizontal="left" vertical="center" wrapText="1"/>
    </xf>
    <xf numFmtId="0" fontId="28" fillId="0" borderId="2" xfId="0" applyFont="1" applyBorder="1" applyAlignment="1">
      <alignment horizontal="center" vertical="center"/>
    </xf>
    <xf numFmtId="0" fontId="20" fillId="0" borderId="42" xfId="2" applyFont="1" applyBorder="1">
      <alignment vertical="center"/>
    </xf>
    <xf numFmtId="0" fontId="20" fillId="0" borderId="43" xfId="2" applyFont="1" applyBorder="1">
      <alignment vertical="center"/>
    </xf>
    <xf numFmtId="0" fontId="16" fillId="0" borderId="62" xfId="2" applyFont="1" applyBorder="1">
      <alignment vertical="center"/>
    </xf>
    <xf numFmtId="0" fontId="20" fillId="0" borderId="62" xfId="2" applyFont="1" applyBorder="1">
      <alignment vertical="center"/>
    </xf>
    <xf numFmtId="58" fontId="17" fillId="0" borderId="43" xfId="2" applyNumberFormat="1" applyBorder="1">
      <alignment vertical="center"/>
    </xf>
    <xf numFmtId="0" fontId="17" fillId="0" borderId="62" xfId="2" applyBorder="1">
      <alignment vertical="center"/>
    </xf>
    <xf numFmtId="0" fontId="16" fillId="0" borderId="52" xfId="2" applyFont="1" applyBorder="1" applyAlignment="1">
      <alignment horizontal="left" vertical="center"/>
    </xf>
    <xf numFmtId="0" fontId="15" fillId="0" borderId="0" xfId="2" applyFont="1">
      <alignment vertical="center"/>
    </xf>
    <xf numFmtId="0" fontId="30" fillId="0" borderId="36" xfId="2" applyFont="1" applyBorder="1" applyAlignment="1">
      <alignment horizontal="left" vertical="center" wrapText="1"/>
    </xf>
    <xf numFmtId="0" fontId="30" fillId="0" borderId="36" xfId="2" applyFont="1" applyBorder="1" applyAlignment="1">
      <alignment horizontal="left" vertical="center"/>
    </xf>
    <xf numFmtId="0" fontId="32" fillId="0" borderId="41" xfId="0" applyFont="1" applyBorder="1"/>
    <xf numFmtId="0" fontId="32" fillId="0" borderId="2" xfId="0" applyFont="1" applyBorder="1"/>
    <xf numFmtId="0" fontId="32" fillId="4" borderId="2" xfId="0" applyFont="1" applyFill="1" applyBorder="1"/>
    <xf numFmtId="0" fontId="0" fillId="0" borderId="41" xfId="0" applyBorder="1"/>
    <xf numFmtId="0" fontId="0" fillId="4" borderId="2" xfId="0" applyFill="1" applyBorder="1"/>
    <xf numFmtId="0" fontId="0" fillId="0" borderId="68" xfId="0" applyBorder="1"/>
    <xf numFmtId="0" fontId="0" fillId="0" borderId="69" xfId="0" applyBorder="1"/>
    <xf numFmtId="0" fontId="0" fillId="4" borderId="69" xfId="0" applyFill="1" applyBorder="1"/>
    <xf numFmtId="0" fontId="0" fillId="5" borderId="0" xfId="0" applyFill="1"/>
    <xf numFmtId="0" fontId="32" fillId="0" borderId="72" xfId="0" applyFont="1" applyBorder="1"/>
    <xf numFmtId="0" fontId="0" fillId="0" borderId="72" xfId="0" applyBorder="1"/>
    <xf numFmtId="0" fontId="0" fillId="0" borderId="73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3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7" borderId="2" xfId="0" applyFill="1" applyBorder="1" applyAlignment="1">
      <alignment vertical="top" wrapText="1"/>
    </xf>
    <xf numFmtId="0" fontId="32" fillId="6" borderId="2" xfId="0" applyFont="1" applyFill="1" applyBorder="1" applyAlignment="1">
      <alignment vertical="top" wrapText="1"/>
    </xf>
    <xf numFmtId="0" fontId="34" fillId="0" borderId="2" xfId="0" applyFont="1" applyBorder="1" applyAlignment="1">
      <alignment vertical="top" wrapText="1"/>
    </xf>
    <xf numFmtId="49" fontId="36" fillId="3" borderId="2" xfId="3" applyNumberFormat="1" applyFont="1" applyFill="1" applyBorder="1" applyAlignment="1">
      <alignment horizontal="center" vertical="center"/>
    </xf>
    <xf numFmtId="49" fontId="38" fillId="3" borderId="2" xfId="3" applyNumberFormat="1" applyFont="1" applyFill="1" applyBorder="1" applyAlignment="1">
      <alignment horizontal="center" vertical="center"/>
    </xf>
    <xf numFmtId="49" fontId="38" fillId="3" borderId="5" xfId="3" applyNumberFormat="1" applyFont="1" applyFill="1" applyBorder="1" applyAlignment="1">
      <alignment horizontal="center" vertical="center"/>
    </xf>
    <xf numFmtId="49" fontId="38" fillId="3" borderId="14" xfId="3" applyNumberFormat="1" applyFont="1" applyFill="1" applyBorder="1" applyAlignment="1">
      <alignment horizontal="center" vertical="center"/>
    </xf>
    <xf numFmtId="0" fontId="36" fillId="3" borderId="0" xfId="6" applyFont="1" applyFill="1"/>
    <xf numFmtId="0" fontId="36" fillId="3" borderId="2" xfId="3" applyFont="1" applyFill="1" applyBorder="1" applyAlignment="1">
      <alignment horizontal="center" vertical="center"/>
    </xf>
    <xf numFmtId="0" fontId="40" fillId="0" borderId="24" xfId="2" applyFont="1" applyBorder="1">
      <alignment vertical="center"/>
    </xf>
    <xf numFmtId="0" fontId="31" fillId="0" borderId="66" xfId="0" applyFont="1" applyBorder="1" applyAlignment="1">
      <alignment horizontal="center" vertical="center" wrapText="1"/>
    </xf>
    <xf numFmtId="0" fontId="31" fillId="0" borderId="67" xfId="0" applyFont="1" applyBorder="1" applyAlignment="1">
      <alignment horizontal="center" vertical="center" wrapText="1"/>
    </xf>
    <xf numFmtId="0" fontId="31" fillId="0" borderId="70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32" fillId="4" borderId="7" xfId="0" applyFont="1" applyFill="1" applyBorder="1" applyAlignment="1">
      <alignment horizontal="center" vertical="center"/>
    </xf>
    <xf numFmtId="0" fontId="32" fillId="0" borderId="71" xfId="0" applyFont="1" applyBorder="1" applyAlignment="1">
      <alignment horizontal="center" vertical="center"/>
    </xf>
    <xf numFmtId="0" fontId="26" fillId="0" borderId="18" xfId="2" applyFont="1" applyBorder="1" applyAlignment="1">
      <alignment horizontal="center" vertical="top"/>
    </xf>
    <xf numFmtId="0" fontId="16" fillId="0" borderId="43" xfId="2" applyFont="1" applyBorder="1" applyAlignment="1">
      <alignment horizontal="center" vertical="center"/>
    </xf>
    <xf numFmtId="0" fontId="20" fillId="0" borderId="43" xfId="2" applyFont="1" applyBorder="1" applyAlignment="1">
      <alignment horizontal="center" vertical="center"/>
    </xf>
    <xf numFmtId="0" fontId="16" fillId="0" borderId="43" xfId="2" applyFont="1" applyBorder="1" applyAlignment="1">
      <alignment horizontal="center" vertical="center" shrinkToFit="1"/>
    </xf>
    <xf numFmtId="0" fontId="17" fillId="0" borderId="43" xfId="2" applyBorder="1" applyAlignment="1">
      <alignment horizontal="center" vertical="center"/>
    </xf>
    <xf numFmtId="0" fontId="17" fillId="0" borderId="49" xfId="2" applyBorder="1" applyAlignment="1">
      <alignment horizontal="center" vertical="center"/>
    </xf>
    <xf numFmtId="0" fontId="15" fillId="0" borderId="19" xfId="2" applyFont="1" applyBorder="1" applyAlignment="1">
      <alignment horizontal="center" vertical="center"/>
    </xf>
    <xf numFmtId="0" fontId="15" fillId="0" borderId="20" xfId="2" applyFont="1" applyBorder="1" applyAlignment="1">
      <alignment horizontal="center" vertical="center"/>
    </xf>
    <xf numFmtId="0" fontId="15" fillId="0" borderId="35" xfId="2" applyFont="1" applyBorder="1" applyAlignment="1">
      <alignment horizontal="center" vertical="center"/>
    </xf>
    <xf numFmtId="0" fontId="20" fillId="0" borderId="19" xfId="2" applyFont="1" applyBorder="1" applyAlignment="1">
      <alignment horizontal="center" vertical="center"/>
    </xf>
    <xf numFmtId="0" fontId="20" fillId="0" borderId="20" xfId="2" applyFont="1" applyBorder="1" applyAlignment="1">
      <alignment horizontal="center" vertical="center"/>
    </xf>
    <xf numFmtId="0" fontId="20" fillId="0" borderId="35" xfId="2" applyFont="1" applyBorder="1" applyAlignment="1">
      <alignment horizontal="center" vertical="center"/>
    </xf>
    <xf numFmtId="0" fontId="16" fillId="0" borderId="22" xfId="2" applyFont="1" applyBorder="1" applyAlignment="1">
      <alignment horizontal="left" vertical="center"/>
    </xf>
    <xf numFmtId="0" fontId="16" fillId="0" borderId="36" xfId="2" applyFont="1" applyBorder="1" applyAlignment="1">
      <alignment horizontal="left" vertical="center"/>
    </xf>
    <xf numFmtId="0" fontId="15" fillId="0" borderId="21" xfId="2" applyFont="1" applyBorder="1" applyAlignment="1">
      <alignment horizontal="left" vertical="center"/>
    </xf>
    <xf numFmtId="0" fontId="15" fillId="0" borderId="22" xfId="2" applyFont="1" applyBorder="1" applyAlignment="1">
      <alignment horizontal="left" vertical="center"/>
    </xf>
    <xf numFmtId="14" fontId="16" fillId="0" borderId="22" xfId="2" applyNumberFormat="1" applyFont="1" applyBorder="1" applyAlignment="1">
      <alignment horizontal="center" vertical="center"/>
    </xf>
    <xf numFmtId="14" fontId="16" fillId="0" borderId="36" xfId="2" applyNumberFormat="1" applyFont="1" applyBorder="1" applyAlignment="1">
      <alignment horizontal="center" vertical="center"/>
    </xf>
    <xf numFmtId="0" fontId="16" fillId="0" borderId="27" xfId="2" applyFont="1" applyBorder="1" applyAlignment="1">
      <alignment horizontal="left" vertical="center"/>
    </xf>
    <xf numFmtId="0" fontId="16" fillId="0" borderId="39" xfId="2" applyFont="1" applyBorder="1" applyAlignment="1">
      <alignment horizontal="left" vertical="center"/>
    </xf>
    <xf numFmtId="0" fontId="16" fillId="0" borderId="24" xfId="2" applyFont="1" applyBorder="1" applyAlignment="1">
      <alignment horizontal="center" vertical="center"/>
    </xf>
    <xf numFmtId="0" fontId="16" fillId="0" borderId="37" xfId="2" applyFont="1" applyBorder="1" applyAlignment="1">
      <alignment horizontal="center" vertical="center"/>
    </xf>
    <xf numFmtId="0" fontId="15" fillId="0" borderId="23" xfId="2" applyFont="1" applyBorder="1" applyAlignment="1">
      <alignment horizontal="left" vertical="center"/>
    </xf>
    <xf numFmtId="0" fontId="15" fillId="0" borderId="24" xfId="2" applyFont="1" applyBorder="1" applyAlignment="1">
      <alignment horizontal="left" vertical="center"/>
    </xf>
    <xf numFmtId="14" fontId="16" fillId="0" borderId="24" xfId="2" applyNumberFormat="1" applyFont="1" applyBorder="1" applyAlignment="1">
      <alignment horizontal="center" vertical="center"/>
    </xf>
    <xf numFmtId="14" fontId="16" fillId="0" borderId="37" xfId="2" applyNumberFormat="1" applyFont="1" applyBorder="1" applyAlignment="1">
      <alignment horizontal="center" vertical="center"/>
    </xf>
    <xf numFmtId="0" fontId="15" fillId="0" borderId="57" xfId="2" applyFont="1" applyBorder="1" applyAlignment="1">
      <alignment horizontal="left" vertical="center"/>
    </xf>
    <xf numFmtId="0" fontId="15" fillId="0" borderId="30" xfId="2" applyFont="1" applyBorder="1" applyAlignment="1">
      <alignment horizontal="left" vertical="center"/>
    </xf>
    <xf numFmtId="0" fontId="15" fillId="0" borderId="63" xfId="2" applyFont="1" applyBorder="1" applyAlignment="1">
      <alignment horizontal="left" vertical="center"/>
    </xf>
    <xf numFmtId="0" fontId="20" fillId="0" borderId="46" xfId="2" applyFont="1" applyBorder="1" applyAlignment="1">
      <alignment horizontal="left" vertical="center"/>
    </xf>
    <xf numFmtId="0" fontId="20" fillId="0" borderId="45" xfId="2" applyFont="1" applyBorder="1" applyAlignment="1">
      <alignment horizontal="left" vertical="center"/>
    </xf>
    <xf numFmtId="0" fontId="20" fillId="0" borderId="51" xfId="2" applyFont="1" applyBorder="1" applyAlignment="1">
      <alignment horizontal="left" vertical="center"/>
    </xf>
    <xf numFmtId="0" fontId="15" fillId="0" borderId="37" xfId="2" applyFont="1" applyBorder="1" applyAlignment="1">
      <alignment horizontal="left" vertical="center"/>
    </xf>
    <xf numFmtId="0" fontId="15" fillId="0" borderId="32" xfId="2" applyFont="1" applyBorder="1" applyAlignment="1">
      <alignment horizontal="left" vertical="center" wrapText="1"/>
    </xf>
    <xf numFmtId="0" fontId="15" fillId="0" borderId="33" xfId="2" applyFont="1" applyBorder="1" applyAlignment="1">
      <alignment horizontal="left" vertical="center" wrapText="1"/>
    </xf>
    <xf numFmtId="0" fontId="15" fillId="0" borderId="40" xfId="2" applyFont="1" applyBorder="1" applyAlignment="1">
      <alignment horizontal="left" vertical="center" wrapText="1"/>
    </xf>
    <xf numFmtId="0" fontId="15" fillId="0" borderId="47" xfId="2" applyFont="1" applyBorder="1" applyAlignment="1">
      <alignment horizontal="left" vertical="center"/>
    </xf>
    <xf numFmtId="0" fontId="15" fillId="0" borderId="48" xfId="2" applyFont="1" applyBorder="1" applyAlignment="1">
      <alignment horizontal="left" vertical="center"/>
    </xf>
    <xf numFmtId="0" fontId="15" fillId="0" borderId="52" xfId="2" applyFont="1" applyBorder="1" applyAlignment="1">
      <alignment horizontal="left" vertical="center"/>
    </xf>
    <xf numFmtId="0" fontId="20" fillId="0" borderId="46" xfId="0" applyFont="1" applyBorder="1" applyAlignment="1">
      <alignment horizontal="left" vertical="center"/>
    </xf>
    <xf numFmtId="0" fontId="20" fillId="0" borderId="45" xfId="0" applyFont="1" applyBorder="1" applyAlignment="1">
      <alignment horizontal="left" vertical="center"/>
    </xf>
    <xf numFmtId="0" fontId="20" fillId="0" borderId="51" xfId="0" applyFont="1" applyBorder="1" applyAlignment="1">
      <alignment horizontal="left" vertical="center"/>
    </xf>
    <xf numFmtId="9" fontId="16" fillId="0" borderId="31" xfId="2" applyNumberFormat="1" applyFont="1" applyBorder="1" applyAlignment="1">
      <alignment horizontal="left" vertical="center"/>
    </xf>
    <xf numFmtId="9" fontId="16" fillId="0" borderId="26" xfId="2" applyNumberFormat="1" applyFont="1" applyBorder="1" applyAlignment="1">
      <alignment horizontal="left" vertical="center"/>
    </xf>
    <xf numFmtId="9" fontId="16" fillId="0" borderId="38" xfId="2" applyNumberFormat="1" applyFont="1" applyBorder="1" applyAlignment="1">
      <alignment horizontal="left" vertical="center"/>
    </xf>
    <xf numFmtId="9" fontId="16" fillId="0" borderId="32" xfId="2" applyNumberFormat="1" applyFont="1" applyBorder="1" applyAlignment="1">
      <alignment horizontal="left" vertical="center"/>
    </xf>
    <xf numFmtId="9" fontId="16" fillId="0" borderId="33" xfId="2" applyNumberFormat="1" applyFont="1" applyBorder="1" applyAlignment="1">
      <alignment horizontal="left" vertical="center"/>
    </xf>
    <xf numFmtId="9" fontId="16" fillId="0" borderId="40" xfId="2" applyNumberFormat="1" applyFont="1" applyBorder="1" applyAlignment="1">
      <alignment horizontal="left" vertical="center"/>
    </xf>
    <xf numFmtId="0" fontId="19" fillId="0" borderId="47" xfId="2" applyFont="1" applyBorder="1" applyAlignment="1">
      <alignment horizontal="left" vertical="center"/>
    </xf>
    <xf numFmtId="0" fontId="19" fillId="0" borderId="48" xfId="2" applyFont="1" applyBorder="1" applyAlignment="1">
      <alignment horizontal="left" vertical="center"/>
    </xf>
    <xf numFmtId="0" fontId="19" fillId="0" borderId="52" xfId="2" applyFont="1" applyBorder="1" applyAlignment="1">
      <alignment horizontal="left" vertical="center"/>
    </xf>
    <xf numFmtId="0" fontId="19" fillId="0" borderId="21" xfId="2" applyFont="1" applyBorder="1" applyAlignment="1">
      <alignment horizontal="left" vertical="center"/>
    </xf>
    <xf numFmtId="0" fontId="19" fillId="0" borderId="22" xfId="2" applyFont="1" applyBorder="1" applyAlignment="1">
      <alignment horizontal="left" vertical="center"/>
    </xf>
    <xf numFmtId="0" fontId="19" fillId="0" borderId="59" xfId="2" applyFont="1" applyBorder="1" applyAlignment="1">
      <alignment horizontal="left" vertical="center"/>
    </xf>
    <xf numFmtId="0" fontId="19" fillId="0" borderId="33" xfId="2" applyFont="1" applyBorder="1" applyAlignment="1">
      <alignment horizontal="left" vertical="center"/>
    </xf>
    <xf numFmtId="0" fontId="19" fillId="0" borderId="40" xfId="2" applyFont="1" applyBorder="1" applyAlignment="1">
      <alignment horizontal="left" vertical="center"/>
    </xf>
    <xf numFmtId="0" fontId="20" fillId="0" borderId="30" xfId="2" applyFont="1" applyBorder="1" applyAlignment="1">
      <alignment horizontal="left" vertical="center"/>
    </xf>
    <xf numFmtId="0" fontId="16" fillId="0" borderId="60" xfId="2" applyFont="1" applyBorder="1" applyAlignment="1">
      <alignment horizontal="left" vertical="center"/>
    </xf>
    <xf numFmtId="0" fontId="16" fillId="0" borderId="61" xfId="2" applyFont="1" applyBorder="1" applyAlignment="1">
      <alignment horizontal="left" vertical="center"/>
    </xf>
    <xf numFmtId="0" fontId="16" fillId="0" borderId="64" xfId="2" applyFont="1" applyBorder="1" applyAlignment="1">
      <alignment horizontal="left" vertical="center"/>
    </xf>
    <xf numFmtId="0" fontId="16" fillId="0" borderId="29" xfId="2" applyFont="1" applyBorder="1" applyAlignment="1">
      <alignment horizontal="left" vertical="center"/>
    </xf>
    <xf numFmtId="0" fontId="16" fillId="0" borderId="28" xfId="2" applyFont="1" applyBorder="1" applyAlignment="1">
      <alignment horizontal="left" vertical="center"/>
    </xf>
    <xf numFmtId="0" fontId="15" fillId="0" borderId="32" xfId="2" applyFont="1" applyBorder="1" applyAlignment="1">
      <alignment horizontal="left" vertical="center"/>
    </xf>
    <xf numFmtId="0" fontId="15" fillId="0" borderId="33" xfId="2" applyFont="1" applyBorder="1" applyAlignment="1">
      <alignment horizontal="left" vertical="center"/>
    </xf>
    <xf numFmtId="0" fontId="15" fillId="0" borderId="40" xfId="2" applyFont="1" applyBorder="1" applyAlignment="1">
      <alignment horizontal="left" vertical="center"/>
    </xf>
    <xf numFmtId="0" fontId="29" fillId="0" borderId="45" xfId="2" applyFont="1" applyBorder="1" applyAlignment="1">
      <alignment horizontal="center" vertical="center"/>
    </xf>
    <xf numFmtId="0" fontId="20" fillId="0" borderId="30" xfId="2" applyFont="1" applyBorder="1" applyAlignment="1">
      <alignment horizontal="center" vertical="center"/>
    </xf>
    <xf numFmtId="0" fontId="20" fillId="0" borderId="65" xfId="2" applyFont="1" applyBorder="1" applyAlignment="1">
      <alignment horizontal="center" vertical="center"/>
    </xf>
    <xf numFmtId="0" fontId="16" fillId="0" borderId="62" xfId="2" applyFont="1" applyBorder="1" applyAlignment="1">
      <alignment horizontal="center" vertical="center"/>
    </xf>
    <xf numFmtId="0" fontId="16" fillId="0" borderId="63" xfId="2" applyFont="1" applyBorder="1" applyAlignment="1">
      <alignment horizontal="center" vertical="center"/>
    </xf>
    <xf numFmtId="0" fontId="16" fillId="0" borderId="57" xfId="2" applyFont="1" applyBorder="1" applyAlignment="1">
      <alignment horizontal="left" vertical="center"/>
    </xf>
    <xf numFmtId="0" fontId="16" fillId="0" borderId="30" xfId="2" applyFont="1" applyBorder="1" applyAlignment="1">
      <alignment horizontal="left" vertical="center"/>
    </xf>
    <xf numFmtId="0" fontId="16" fillId="0" borderId="63" xfId="2" applyFont="1" applyBorder="1" applyAlignment="1">
      <alignment horizontal="left" vertical="center"/>
    </xf>
    <xf numFmtId="0" fontId="13" fillId="3" borderId="0" xfId="6" applyFont="1" applyFill="1" applyAlignment="1">
      <alignment horizontal="center"/>
    </xf>
    <xf numFmtId="0" fontId="14" fillId="3" borderId="0" xfId="6" applyFont="1" applyFill="1" applyAlignment="1">
      <alignment horizontal="center"/>
    </xf>
    <xf numFmtId="0" fontId="14" fillId="3" borderId="10" xfId="2" applyFont="1" applyFill="1" applyBorder="1" applyAlignment="1">
      <alignment horizontal="center" vertical="center"/>
    </xf>
    <xf numFmtId="0" fontId="14" fillId="3" borderId="13" xfId="2" applyFont="1" applyFill="1" applyBorder="1" applyAlignment="1">
      <alignment horizontal="center" vertical="center"/>
    </xf>
    <xf numFmtId="0" fontId="13" fillId="3" borderId="2" xfId="6" applyFont="1" applyFill="1" applyBorder="1" applyAlignment="1">
      <alignment horizontal="center" vertical="center"/>
    </xf>
    <xf numFmtId="0" fontId="13" fillId="3" borderId="14" xfId="6" applyFont="1" applyFill="1" applyBorder="1" applyAlignment="1">
      <alignment horizontal="center" vertical="center"/>
    </xf>
    <xf numFmtId="0" fontId="13" fillId="3" borderId="11" xfId="6" applyFont="1" applyFill="1" applyBorder="1" applyAlignment="1">
      <alignment horizontal="center" vertical="center"/>
    </xf>
    <xf numFmtId="0" fontId="14" fillId="3" borderId="10" xfId="6" applyFont="1" applyFill="1" applyBorder="1" applyAlignment="1">
      <alignment horizontal="center"/>
    </xf>
    <xf numFmtId="0" fontId="14" fillId="3" borderId="2" xfId="6" applyFont="1" applyFill="1" applyBorder="1" applyAlignment="1">
      <alignment horizontal="center"/>
    </xf>
    <xf numFmtId="0" fontId="25" fillId="0" borderId="18" xfId="2" applyFont="1" applyBorder="1" applyAlignment="1">
      <alignment horizontal="center" vertical="top"/>
    </xf>
    <xf numFmtId="9" fontId="16" fillId="0" borderId="22" xfId="2" applyNumberFormat="1" applyFont="1" applyBorder="1" applyAlignment="1">
      <alignment horizontal="center" vertical="center"/>
    </xf>
    <xf numFmtId="0" fontId="15" fillId="0" borderId="21" xfId="2" applyFont="1" applyBorder="1" applyAlignment="1">
      <alignment horizontal="center" vertical="center"/>
    </xf>
    <xf numFmtId="0" fontId="15" fillId="0" borderId="22" xfId="2" applyFont="1" applyBorder="1" applyAlignment="1">
      <alignment horizontal="center" vertical="center"/>
    </xf>
    <xf numFmtId="0" fontId="15" fillId="0" borderId="36" xfId="2" applyFont="1" applyBorder="1" applyAlignment="1">
      <alignment horizontal="center" vertical="center"/>
    </xf>
    <xf numFmtId="0" fontId="16" fillId="0" borderId="21" xfId="2" applyFont="1" applyBorder="1" applyAlignment="1">
      <alignment horizontal="left" vertical="center"/>
    </xf>
    <xf numFmtId="0" fontId="16" fillId="0" borderId="23" xfId="2" applyFont="1" applyBorder="1" applyAlignment="1">
      <alignment horizontal="left" vertical="center"/>
    </xf>
    <xf numFmtId="0" fontId="16" fillId="0" borderId="24" xfId="2" applyFont="1" applyBorder="1" applyAlignment="1">
      <alignment horizontal="left" vertical="center"/>
    </xf>
    <xf numFmtId="0" fontId="16" fillId="0" borderId="37" xfId="2" applyFont="1" applyBorder="1" applyAlignment="1">
      <alignment horizontal="left" vertical="center"/>
    </xf>
    <xf numFmtId="0" fontId="20" fillId="0" borderId="0" xfId="2" applyFont="1" applyAlignment="1">
      <alignment horizontal="left" vertical="center"/>
    </xf>
    <xf numFmtId="0" fontId="15" fillId="0" borderId="0" xfId="2" applyFont="1" applyAlignment="1">
      <alignment horizontal="left" vertical="center"/>
    </xf>
    <xf numFmtId="0" fontId="9" fillId="0" borderId="19" xfId="2" applyFont="1" applyBorder="1" applyAlignment="1">
      <alignment horizontal="left" vertical="center"/>
    </xf>
    <xf numFmtId="0" fontId="9" fillId="0" borderId="20" xfId="2" applyFont="1" applyBorder="1" applyAlignment="1">
      <alignment horizontal="left" vertical="center"/>
    </xf>
    <xf numFmtId="0" fontId="19" fillId="0" borderId="20" xfId="2" applyFont="1" applyBorder="1" applyAlignment="1">
      <alignment horizontal="left" vertical="center"/>
    </xf>
    <xf numFmtId="0" fontId="19" fillId="0" borderId="35" xfId="2" applyFont="1" applyBorder="1" applyAlignment="1">
      <alignment horizontal="left" vertical="center"/>
    </xf>
    <xf numFmtId="0" fontId="9" fillId="0" borderId="29" xfId="2" applyFont="1" applyBorder="1" applyAlignment="1">
      <alignment horizontal="left" vertical="center"/>
    </xf>
    <xf numFmtId="0" fontId="9" fillId="0" borderId="28" xfId="2" applyFont="1" applyBorder="1" applyAlignment="1">
      <alignment horizontal="left" vertical="center"/>
    </xf>
    <xf numFmtId="0" fontId="9" fillId="0" borderId="34" xfId="2" applyFont="1" applyBorder="1" applyAlignment="1">
      <alignment horizontal="left" vertical="center"/>
    </xf>
    <xf numFmtId="0" fontId="9" fillId="0" borderId="27" xfId="2" applyFont="1" applyBorder="1" applyAlignment="1">
      <alignment horizontal="left" vertical="center"/>
    </xf>
    <xf numFmtId="0" fontId="19" fillId="0" borderId="27" xfId="2" applyFont="1" applyBorder="1" applyAlignment="1">
      <alignment horizontal="left" vertical="center"/>
    </xf>
    <xf numFmtId="0" fontId="19" fillId="0" borderId="28" xfId="2" applyFont="1" applyBorder="1" applyAlignment="1">
      <alignment horizontal="left" vertical="center"/>
    </xf>
    <xf numFmtId="0" fontId="19" fillId="0" borderId="39" xfId="2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9" fillId="0" borderId="19" xfId="2" applyFont="1" applyBorder="1" applyAlignment="1">
      <alignment horizontal="left" vertical="center"/>
    </xf>
    <xf numFmtId="0" fontId="19" fillId="0" borderId="22" xfId="2" applyFont="1" applyBorder="1" applyAlignment="1">
      <alignment horizontal="center" vertical="center"/>
    </xf>
    <xf numFmtId="0" fontId="19" fillId="0" borderId="36" xfId="2" applyFont="1" applyBorder="1" applyAlignment="1">
      <alignment horizontal="center" vertical="center"/>
    </xf>
    <xf numFmtId="0" fontId="15" fillId="0" borderId="23" xfId="2" applyFont="1" applyBorder="1" applyAlignment="1">
      <alignment horizontal="center" vertical="center"/>
    </xf>
    <xf numFmtId="0" fontId="15" fillId="0" borderId="24" xfId="2" applyFont="1" applyBorder="1" applyAlignment="1">
      <alignment horizontal="center" vertical="center"/>
    </xf>
    <xf numFmtId="0" fontId="15" fillId="0" borderId="37" xfId="2" applyFont="1" applyBorder="1" applyAlignment="1">
      <alignment horizontal="center" vertical="center"/>
    </xf>
    <xf numFmtId="0" fontId="19" fillId="0" borderId="36" xfId="2" applyFont="1" applyBorder="1" applyAlignment="1">
      <alignment horizontal="left" vertical="center"/>
    </xf>
    <xf numFmtId="0" fontId="37" fillId="7" borderId="31" xfId="2" applyFont="1" applyFill="1" applyBorder="1" applyAlignment="1">
      <alignment horizontal="left" vertical="center"/>
    </xf>
    <xf numFmtId="0" fontId="16" fillId="7" borderId="26" xfId="2" applyFont="1" applyFill="1" applyBorder="1" applyAlignment="1">
      <alignment horizontal="left" vertical="center"/>
    </xf>
    <xf numFmtId="0" fontId="16" fillId="7" borderId="38" xfId="2" applyFont="1" applyFill="1" applyBorder="1" applyAlignment="1">
      <alignment horizontal="left" vertical="center"/>
    </xf>
    <xf numFmtId="0" fontId="37" fillId="0" borderId="29" xfId="2" applyFont="1" applyBorder="1" applyAlignment="1">
      <alignment horizontal="left" vertical="center"/>
    </xf>
    <xf numFmtId="0" fontId="15" fillId="0" borderId="75" xfId="2" applyFont="1" applyBorder="1" applyAlignment="1">
      <alignment horizontal="left" vertical="center"/>
    </xf>
    <xf numFmtId="0" fontId="15" fillId="0" borderId="76" xfId="2" applyFont="1" applyBorder="1" applyAlignment="1">
      <alignment horizontal="left" vertical="center"/>
    </xf>
    <xf numFmtId="0" fontId="15" fillId="0" borderId="77" xfId="2" applyFont="1" applyBorder="1" applyAlignment="1">
      <alignment horizontal="left" vertical="center"/>
    </xf>
    <xf numFmtId="0" fontId="15" fillId="0" borderId="29" xfId="2" applyFont="1" applyBorder="1" applyAlignment="1">
      <alignment horizontal="left" vertical="center"/>
    </xf>
    <xf numFmtId="0" fontId="15" fillId="0" borderId="28" xfId="2" applyFont="1" applyBorder="1" applyAlignment="1">
      <alignment horizontal="left" vertical="center"/>
    </xf>
    <xf numFmtId="0" fontId="15" fillId="0" borderId="39" xfId="2" applyFont="1" applyBorder="1" applyAlignment="1">
      <alignment horizontal="left" vertical="center"/>
    </xf>
    <xf numFmtId="0" fontId="16" fillId="0" borderId="45" xfId="2" applyFont="1" applyBorder="1" applyAlignment="1">
      <alignment horizontal="center" vertical="center"/>
    </xf>
    <xf numFmtId="0" fontId="20" fillId="0" borderId="45" xfId="2" applyFont="1" applyBorder="1" applyAlignment="1">
      <alignment horizontal="center" vertical="center"/>
    </xf>
    <xf numFmtId="0" fontId="16" fillId="0" borderId="50" xfId="2" applyFont="1" applyBorder="1" applyAlignment="1">
      <alignment horizontal="center" vertical="center"/>
    </xf>
    <xf numFmtId="0" fontId="20" fillId="0" borderId="47" xfId="2" applyFont="1" applyBorder="1" applyAlignment="1">
      <alignment horizontal="center" vertical="center"/>
    </xf>
    <xf numFmtId="0" fontId="20" fillId="0" borderId="48" xfId="2" applyFont="1" applyBorder="1" applyAlignment="1">
      <alignment horizontal="center" vertical="center"/>
    </xf>
    <xf numFmtId="0" fontId="20" fillId="0" borderId="52" xfId="2" applyFont="1" applyBorder="1" applyAlignment="1">
      <alignment horizontal="center" vertical="center"/>
    </xf>
    <xf numFmtId="0" fontId="20" fillId="0" borderId="23" xfId="2" applyFont="1" applyBorder="1" applyAlignment="1">
      <alignment horizontal="center" vertical="center"/>
    </xf>
    <xf numFmtId="0" fontId="20" fillId="0" borderId="24" xfId="2" applyFont="1" applyBorder="1" applyAlignment="1">
      <alignment horizontal="center" vertical="center"/>
    </xf>
    <xf numFmtId="0" fontId="20" fillId="0" borderId="37" xfId="2" applyFont="1" applyBorder="1" applyAlignment="1">
      <alignment horizontal="center" vertical="center"/>
    </xf>
    <xf numFmtId="0" fontId="17" fillId="0" borderId="45" xfId="2" applyBorder="1" applyAlignment="1">
      <alignment horizontal="center" vertical="center"/>
    </xf>
    <xf numFmtId="0" fontId="17" fillId="0" borderId="50" xfId="2" applyBorder="1" applyAlignment="1">
      <alignment horizontal="center" vertical="center"/>
    </xf>
    <xf numFmtId="0" fontId="39" fillId="8" borderId="2" xfId="2" applyFont="1" applyFill="1" applyBorder="1" applyAlignment="1">
      <alignment horizontal="left" vertical="center"/>
    </xf>
    <xf numFmtId="0" fontId="0" fillId="8" borderId="2" xfId="0" applyFill="1" applyBorder="1" applyAlignment="1">
      <alignment horizontal="left" vertical="center"/>
    </xf>
    <xf numFmtId="0" fontId="39" fillId="7" borderId="2" xfId="2" applyFont="1" applyFill="1" applyBorder="1" applyAlignment="1">
      <alignment horizontal="left" vertical="center"/>
    </xf>
    <xf numFmtId="0" fontId="0" fillId="7" borderId="2" xfId="0" applyFill="1" applyBorder="1" applyAlignment="1">
      <alignment horizontal="left" vertical="center"/>
    </xf>
    <xf numFmtId="0" fontId="39" fillId="7" borderId="0" xfId="2" applyFont="1" applyFill="1" applyAlignment="1">
      <alignment horizontal="left" vertical="center"/>
    </xf>
    <xf numFmtId="0" fontId="0" fillId="7" borderId="0" xfId="0" applyFill="1" applyAlignment="1">
      <alignment horizontal="left" vertical="center"/>
    </xf>
    <xf numFmtId="0" fontId="15" fillId="0" borderId="74" xfId="2" applyFont="1" applyBorder="1" applyAlignment="1">
      <alignment horizontal="left" vertical="center"/>
    </xf>
    <xf numFmtId="0" fontId="0" fillId="0" borderId="74" xfId="0" applyBorder="1" applyAlignment="1">
      <alignment horizontal="left" vertical="center"/>
    </xf>
    <xf numFmtId="0" fontId="14" fillId="3" borderId="12" xfId="6" applyFont="1" applyFill="1" applyBorder="1" applyAlignment="1">
      <alignment horizontal="center"/>
    </xf>
    <xf numFmtId="0" fontId="18" fillId="0" borderId="18" xfId="2" applyFont="1" applyBorder="1" applyAlignment="1">
      <alignment horizontal="center" vertical="top"/>
    </xf>
    <xf numFmtId="0" fontId="16" fillId="0" borderId="20" xfId="2" applyFont="1" applyBorder="1" applyAlignment="1">
      <alignment horizontal="center" vertical="center"/>
    </xf>
    <xf numFmtId="0" fontId="9" fillId="0" borderId="20" xfId="2" applyFont="1" applyBorder="1" applyAlignment="1">
      <alignment horizontal="center" vertical="center"/>
    </xf>
    <xf numFmtId="0" fontId="9" fillId="0" borderId="35" xfId="2" applyFont="1" applyBorder="1" applyAlignment="1">
      <alignment horizontal="center" vertical="center"/>
    </xf>
    <xf numFmtId="0" fontId="16" fillId="0" borderId="22" xfId="2" applyFont="1" applyBorder="1" applyAlignment="1">
      <alignment horizontal="center" vertical="center"/>
    </xf>
    <xf numFmtId="58" fontId="9" fillId="0" borderId="22" xfId="2" applyNumberFormat="1" applyFont="1" applyBorder="1" applyAlignment="1">
      <alignment horizontal="center" vertical="center"/>
    </xf>
    <xf numFmtId="0" fontId="9" fillId="0" borderId="22" xfId="2" applyFont="1" applyBorder="1" applyAlignment="1">
      <alignment horizontal="center" vertical="center"/>
    </xf>
    <xf numFmtId="0" fontId="40" fillId="0" borderId="22" xfId="2" applyFont="1" applyBorder="1" applyAlignment="1">
      <alignment horizontal="center" vertical="center"/>
    </xf>
    <xf numFmtId="0" fontId="16" fillId="0" borderId="24" xfId="2" applyFont="1" applyBorder="1" applyAlignment="1">
      <alignment horizontal="right" vertical="center"/>
    </xf>
    <xf numFmtId="0" fontId="19" fillId="0" borderId="24" xfId="2" applyFont="1" applyBorder="1" applyAlignment="1">
      <alignment horizontal="left" vertical="center"/>
    </xf>
    <xf numFmtId="0" fontId="9" fillId="0" borderId="25" xfId="2" applyFont="1" applyBorder="1" applyAlignment="1">
      <alignment horizontal="center" vertical="center"/>
    </xf>
    <xf numFmtId="0" fontId="9" fillId="0" borderId="26" xfId="2" applyFont="1" applyBorder="1" applyAlignment="1">
      <alignment horizontal="center" vertical="center"/>
    </xf>
    <xf numFmtId="0" fontId="9" fillId="0" borderId="38" xfId="2" applyFont="1" applyBorder="1" applyAlignment="1">
      <alignment horizontal="center" vertical="center"/>
    </xf>
    <xf numFmtId="0" fontId="9" fillId="0" borderId="27" xfId="2" applyFont="1" applyBorder="1" applyAlignment="1">
      <alignment horizontal="center" vertical="center"/>
    </xf>
    <xf numFmtId="0" fontId="9" fillId="0" borderId="28" xfId="2" applyFont="1" applyBorder="1" applyAlignment="1">
      <alignment horizontal="center" vertical="center"/>
    </xf>
    <xf numFmtId="0" fontId="9" fillId="0" borderId="39" xfId="2" applyFont="1" applyBorder="1" applyAlignment="1">
      <alignment horizontal="center" vertical="center"/>
    </xf>
    <xf numFmtId="0" fontId="40" fillId="0" borderId="21" xfId="2" applyFont="1" applyBorder="1" applyAlignment="1">
      <alignment horizontal="left" vertical="center"/>
    </xf>
    <xf numFmtId="0" fontId="9" fillId="0" borderId="22" xfId="2" applyFont="1" applyBorder="1" applyAlignment="1">
      <alignment horizontal="left" vertical="center"/>
    </xf>
    <xf numFmtId="0" fontId="9" fillId="0" borderId="36" xfId="2" applyFont="1" applyBorder="1" applyAlignment="1">
      <alignment horizontal="left" vertical="center"/>
    </xf>
    <xf numFmtId="0" fontId="40" fillId="0" borderId="29" xfId="2" applyFont="1" applyBorder="1" applyAlignment="1">
      <alignment horizontal="left" vertical="center"/>
    </xf>
    <xf numFmtId="0" fontId="9" fillId="0" borderId="39" xfId="2" applyFont="1" applyBorder="1" applyAlignment="1">
      <alignment horizontal="left" vertical="center"/>
    </xf>
    <xf numFmtId="0" fontId="9" fillId="0" borderId="21" xfId="2" applyFont="1" applyBorder="1" applyAlignment="1">
      <alignment horizontal="left" vertical="center" wrapText="1"/>
    </xf>
    <xf numFmtId="0" fontId="9" fillId="0" borderId="22" xfId="2" applyFont="1" applyBorder="1" applyAlignment="1">
      <alignment horizontal="left" vertical="center" wrapText="1"/>
    </xf>
    <xf numFmtId="0" fontId="9" fillId="0" borderId="36" xfId="2" applyFont="1" applyBorder="1" applyAlignment="1">
      <alignment horizontal="left" vertical="center" wrapText="1"/>
    </xf>
    <xf numFmtId="0" fontId="17" fillId="0" borderId="24" xfId="2" applyBorder="1" applyAlignment="1">
      <alignment horizontal="center" vertical="center"/>
    </xf>
    <xf numFmtId="0" fontId="17" fillId="0" borderId="37" xfId="2" applyBorder="1" applyAlignment="1">
      <alignment horizontal="center" vertical="center"/>
    </xf>
    <xf numFmtId="0" fontId="19" fillId="0" borderId="30" xfId="2" applyFont="1" applyBorder="1" applyAlignment="1">
      <alignment horizontal="center" vertical="center"/>
    </xf>
    <xf numFmtId="0" fontId="19" fillId="0" borderId="31" xfId="2" applyFont="1" applyBorder="1" applyAlignment="1">
      <alignment horizontal="left" vertical="center"/>
    </xf>
    <xf numFmtId="0" fontId="19" fillId="0" borderId="26" xfId="2" applyFont="1" applyBorder="1" applyAlignment="1">
      <alignment horizontal="left" vertical="center"/>
    </xf>
    <xf numFmtId="0" fontId="19" fillId="0" borderId="38" xfId="2" applyFont="1" applyBorder="1" applyAlignment="1">
      <alignment horizontal="left" vertical="center"/>
    </xf>
    <xf numFmtId="0" fontId="17" fillId="0" borderId="29" xfId="2" applyBorder="1" applyAlignment="1">
      <alignment horizontal="left" vertical="center"/>
    </xf>
    <xf numFmtId="0" fontId="17" fillId="0" borderId="28" xfId="2" applyBorder="1" applyAlignment="1">
      <alignment horizontal="left" vertical="center"/>
    </xf>
    <xf numFmtId="0" fontId="17" fillId="0" borderId="39" xfId="2" applyBorder="1" applyAlignment="1">
      <alignment horizontal="left" vertical="center"/>
    </xf>
    <xf numFmtId="0" fontId="20" fillId="0" borderId="29" xfId="2" applyFont="1" applyBorder="1" applyAlignment="1">
      <alignment horizontal="left" vertical="center"/>
    </xf>
    <xf numFmtId="0" fontId="9" fillId="0" borderId="32" xfId="2" applyFont="1" applyBorder="1" applyAlignment="1">
      <alignment horizontal="left" vertical="center"/>
    </xf>
    <xf numFmtId="0" fontId="9" fillId="0" borderId="33" xfId="2" applyFont="1" applyBorder="1" applyAlignment="1">
      <alignment horizontal="left" vertical="center"/>
    </xf>
    <xf numFmtId="0" fontId="9" fillId="0" borderId="40" xfId="2" applyFont="1" applyBorder="1" applyAlignment="1">
      <alignment horizontal="left" vertical="center"/>
    </xf>
    <xf numFmtId="0" fontId="15" fillId="0" borderId="19" xfId="2" applyFont="1" applyBorder="1" applyAlignment="1">
      <alignment horizontal="left" vertical="center"/>
    </xf>
    <xf numFmtId="0" fontId="15" fillId="0" borderId="20" xfId="2" applyFont="1" applyBorder="1" applyAlignment="1">
      <alignment horizontal="left" vertical="center"/>
    </xf>
    <xf numFmtId="0" fontId="15" fillId="0" borderId="35" xfId="2" applyFont="1" applyBorder="1" applyAlignment="1">
      <alignment horizontal="left" vertical="center"/>
    </xf>
    <xf numFmtId="0" fontId="19" fillId="0" borderId="34" xfId="2" applyFont="1" applyBorder="1" applyAlignment="1">
      <alignment horizontal="left" vertical="center"/>
    </xf>
    <xf numFmtId="0" fontId="9" fillId="0" borderId="24" xfId="2" applyFont="1" applyBorder="1" applyAlignment="1">
      <alignment horizontal="center" vertical="center"/>
    </xf>
    <xf numFmtId="0" fontId="19" fillId="0" borderId="24" xfId="2" applyFont="1" applyBorder="1" applyAlignment="1">
      <alignment horizontal="center" vertical="center"/>
    </xf>
    <xf numFmtId="0" fontId="9" fillId="0" borderId="37" xfId="2" applyFont="1" applyBorder="1" applyAlignment="1">
      <alignment horizontal="center" vertical="center"/>
    </xf>
    <xf numFmtId="0" fontId="40" fillId="0" borderId="24" xfId="2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6" xfId="0" applyFont="1" applyBorder="1" applyAlignment="1">
      <alignment horizontal="center" vertical="center"/>
    </xf>
  </cellXfs>
  <cellStyles count="7">
    <cellStyle name="常规" xfId="0" builtinId="0"/>
    <cellStyle name="常规 2" xfId="2" xr:uid="{00000000-0005-0000-0000-000032000000}"/>
    <cellStyle name="常规 23" xfId="4" xr:uid="{00000000-0005-0000-0000-000034000000}"/>
    <cellStyle name="常规 3" xfId="6" xr:uid="{00000000-0005-0000-0000-000036000000}"/>
    <cellStyle name="常规 4" xfId="3" xr:uid="{00000000-0005-0000-0000-000033000000}"/>
    <cellStyle name="常规 40" xfId="1" xr:uid="{00000000-0005-0000-0000-000031000000}"/>
    <cellStyle name="常规_110509_2006-09-28 2" xfId="5" xr:uid="{00000000-0005-0000-0000-000035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checked="Checked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checked="Checked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checked="Checked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checked="Checked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checked="Checked" noThreeD="1"/>
</file>

<file path=xl/ctrlProps/ctrlProp120.xml><?xml version="1.0" encoding="utf-8"?>
<formControlPr xmlns="http://schemas.microsoft.com/office/spreadsheetml/2009/9/main" objectType="CheckBox" checked="Checked" noThreeD="1"/>
</file>

<file path=xl/ctrlProps/ctrlProp121.xml><?xml version="1.0" encoding="utf-8"?>
<formControlPr xmlns="http://schemas.microsoft.com/office/spreadsheetml/2009/9/main" objectType="CheckBox" checked="Checked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checked="Checked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ctrlProps/ctrlProp139.xml><?xml version="1.0" encoding="utf-8"?>
<formControlPr xmlns="http://schemas.microsoft.com/office/spreadsheetml/2009/9/main" objectType="CheckBox" noThreeD="1"/>
</file>

<file path=xl/ctrlProps/ctrlProp140.xml><?xml version="1.0" encoding="utf-8"?>
<formControlPr xmlns="http://schemas.microsoft.com/office/spreadsheetml/2009/9/main" objectType="CheckBox" noThreeD="1"/>
</file>

<file path=xl/ctrlProps/ctrlProp141.xml><?xml version="1.0" encoding="utf-8"?>
<formControlPr xmlns="http://schemas.microsoft.com/office/spreadsheetml/2009/9/main" objectType="CheckBox" noThreeD="1"/>
</file>

<file path=xl/ctrlProps/ctrlProp142.xml><?xml version="1.0" encoding="utf-8"?>
<formControlPr xmlns="http://schemas.microsoft.com/office/spreadsheetml/2009/9/main" objectType="CheckBox" noThreeD="1"/>
</file>

<file path=xl/ctrlProps/ctrlProp143.xml><?xml version="1.0" encoding="utf-8"?>
<formControlPr xmlns="http://schemas.microsoft.com/office/spreadsheetml/2009/9/main" objectType="CheckBox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noThreeD="1"/>
</file>

<file path=xl/ctrlProps/ctrlProp146.xml><?xml version="1.0" encoding="utf-8"?>
<formControlPr xmlns="http://schemas.microsoft.com/office/spreadsheetml/2009/9/main" objectType="CheckBox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noThreeD="1"/>
</file>

<file path=xl/ctrlProps/ctrlProp149.xml><?xml version="1.0" encoding="utf-8"?>
<formControlPr xmlns="http://schemas.microsoft.com/office/spreadsheetml/2009/9/main" objectType="CheckBox" noThreeD="1"/>
</file>

<file path=xl/ctrlProps/ctrlProp150.xml><?xml version="1.0" encoding="utf-8"?>
<formControlPr xmlns="http://schemas.microsoft.com/office/spreadsheetml/2009/9/main" objectType="CheckBox" noThreeD="1"/>
</file>

<file path=xl/ctrlProps/ctrlProp151.xml><?xml version="1.0" encoding="utf-8"?>
<formControlPr xmlns="http://schemas.microsoft.com/office/spreadsheetml/2009/9/main" objectType="CheckBox" noThreeD="1"/>
</file>

<file path=xl/ctrlProps/ctrlProp152.xml><?xml version="1.0" encoding="utf-8"?>
<formControlPr xmlns="http://schemas.microsoft.com/office/spreadsheetml/2009/9/main" objectType="CheckBox" noThreeD="1"/>
</file>

<file path=xl/ctrlProps/ctrlProp153.xml><?xml version="1.0" encoding="utf-8"?>
<formControlPr xmlns="http://schemas.microsoft.com/office/spreadsheetml/2009/9/main" objectType="CheckBox" checked="Checked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noThreeD="1"/>
</file>

<file path=xl/ctrlProps/ctrlProp156.xml><?xml version="1.0" encoding="utf-8"?>
<formControlPr xmlns="http://schemas.microsoft.com/office/spreadsheetml/2009/9/main" objectType="CheckBox" noThreeD="1"/>
</file>

<file path=xl/ctrlProps/ctrlProp157.xml><?xml version="1.0" encoding="utf-8"?>
<formControlPr xmlns="http://schemas.microsoft.com/office/spreadsheetml/2009/9/main" objectType="CheckBox" noThreeD="1"/>
</file>

<file path=xl/ctrlProps/ctrlProp158.xml><?xml version="1.0" encoding="utf-8"?>
<formControlPr xmlns="http://schemas.microsoft.com/office/spreadsheetml/2009/9/main" objectType="CheckBox" noThreeD="1"/>
</file>

<file path=xl/ctrlProps/ctrlProp159.xml><?xml version="1.0" encoding="utf-8"?>
<formControlPr xmlns="http://schemas.microsoft.com/office/spreadsheetml/2009/9/main" objectType="CheckBox" noThreeD="1"/>
</file>

<file path=xl/ctrlProps/ctrlProp160.xml><?xml version="1.0" encoding="utf-8"?>
<formControlPr xmlns="http://schemas.microsoft.com/office/spreadsheetml/2009/9/main" objectType="CheckBox" noThreeD="1"/>
</file>

<file path=xl/ctrlProps/ctrlProp161.xml><?xml version="1.0" encoding="utf-8"?>
<formControlPr xmlns="http://schemas.microsoft.com/office/spreadsheetml/2009/9/main" objectType="CheckBox" noThreeD="1"/>
</file>

<file path=xl/ctrlProps/ctrlProp162.xml><?xml version="1.0" encoding="utf-8"?>
<formControlPr xmlns="http://schemas.microsoft.com/office/spreadsheetml/2009/9/main" objectType="CheckBox" noThreeD="1"/>
</file>

<file path=xl/ctrlProps/ctrlProp163.xml><?xml version="1.0" encoding="utf-8"?>
<formControlPr xmlns="http://schemas.microsoft.com/office/spreadsheetml/2009/9/main" objectType="CheckBox" noThreeD="1"/>
</file>

<file path=xl/ctrlProps/ctrlProp164.xml><?xml version="1.0" encoding="utf-8"?>
<formControlPr xmlns="http://schemas.microsoft.com/office/spreadsheetml/2009/9/main" objectType="CheckBox" noThreeD="1"/>
</file>

<file path=xl/ctrlProps/ctrlProp165.xml><?xml version="1.0" encoding="utf-8"?>
<formControlPr xmlns="http://schemas.microsoft.com/office/spreadsheetml/2009/9/main" objectType="CheckBox" noThreeD="1"/>
</file>

<file path=xl/ctrlProps/ctrlProp166.xml><?xml version="1.0" encoding="utf-8"?>
<formControlPr xmlns="http://schemas.microsoft.com/office/spreadsheetml/2009/9/main" objectType="CheckBox" checked="Checked" noThreeD="1"/>
</file>

<file path=xl/ctrlProps/ctrlProp167.xml><?xml version="1.0" encoding="utf-8"?>
<formControlPr xmlns="http://schemas.microsoft.com/office/spreadsheetml/2009/9/main" objectType="CheckBox" checked="Checked" noThreeD="1"/>
</file>

<file path=xl/ctrlProps/ctrlProp168.xml><?xml version="1.0" encoding="utf-8"?>
<formControlPr xmlns="http://schemas.microsoft.com/office/spreadsheetml/2009/9/main" objectType="CheckBox" noThreeD="1"/>
</file>

<file path=xl/ctrlProps/ctrlProp169.xml><?xml version="1.0" encoding="utf-8"?>
<formControlPr xmlns="http://schemas.microsoft.com/office/spreadsheetml/2009/9/main" objectType="CheckBox" noThreeD="1"/>
</file>

<file path=xl/ctrlProps/ctrlProp170.xml><?xml version="1.0" encoding="utf-8"?>
<formControlPr xmlns="http://schemas.microsoft.com/office/spreadsheetml/2009/9/main" objectType="CheckBox" noThreeD="1"/>
</file>

<file path=xl/ctrlProps/ctrlProp171.xml><?xml version="1.0" encoding="utf-8"?>
<formControlPr xmlns="http://schemas.microsoft.com/office/spreadsheetml/2009/9/main" objectType="CheckBox" noThreeD="1"/>
</file>

<file path=xl/ctrlProps/ctrlProp172.xml><?xml version="1.0" encoding="utf-8"?>
<formControlPr xmlns="http://schemas.microsoft.com/office/spreadsheetml/2009/9/main" objectType="CheckBox" noThreeD="1"/>
</file>

<file path=xl/ctrlProps/ctrlProp173.xml><?xml version="1.0" encoding="utf-8"?>
<formControlPr xmlns="http://schemas.microsoft.com/office/spreadsheetml/2009/9/main" objectType="CheckBox" noThreeD="1"/>
</file>

<file path=xl/ctrlProps/ctrlProp174.xml><?xml version="1.0" encoding="utf-8"?>
<formControlPr xmlns="http://schemas.microsoft.com/office/spreadsheetml/2009/9/main" objectType="CheckBox" noThreeD="1"/>
</file>

<file path=xl/ctrlProps/ctrlProp175.xml><?xml version="1.0" encoding="utf-8"?>
<formControlPr xmlns="http://schemas.microsoft.com/office/spreadsheetml/2009/9/main" objectType="CheckBox" noThreeD="1"/>
</file>

<file path=xl/ctrlProps/ctrlProp176.xml><?xml version="1.0" encoding="utf-8"?>
<formControlPr xmlns="http://schemas.microsoft.com/office/spreadsheetml/2009/9/main" objectType="CheckBox" noThreeD="1"/>
</file>

<file path=xl/ctrlProps/ctrlProp177.xml><?xml version="1.0" encoding="utf-8"?>
<formControlPr xmlns="http://schemas.microsoft.com/office/spreadsheetml/2009/9/main" objectType="CheckBox" noThreeD="1"/>
</file>

<file path=xl/ctrlProps/ctrlProp178.xml><?xml version="1.0" encoding="utf-8"?>
<formControlPr xmlns="http://schemas.microsoft.com/office/spreadsheetml/2009/9/main" objectType="CheckBox" noThreeD="1"/>
</file>

<file path=xl/ctrlProps/ctrlProp179.xml><?xml version="1.0" encoding="utf-8"?>
<formControlPr xmlns="http://schemas.microsoft.com/office/spreadsheetml/2009/9/main" objectType="CheckBox" noThreeD="1"/>
</file>

<file path=xl/ctrlProps/ctrlProp180.xml><?xml version="1.0" encoding="utf-8"?>
<formControlPr xmlns="http://schemas.microsoft.com/office/spreadsheetml/2009/9/main" objectType="CheckBox" noThreeD="1"/>
</file>

<file path=xl/ctrlProps/ctrlProp181.xml><?xml version="1.0" encoding="utf-8"?>
<formControlPr xmlns="http://schemas.microsoft.com/office/spreadsheetml/2009/9/main" objectType="CheckBox" checked="Checked" noThreeD="1"/>
</file>

<file path=xl/ctrlProps/ctrlProp182.xml><?xml version="1.0" encoding="utf-8"?>
<formControlPr xmlns="http://schemas.microsoft.com/office/spreadsheetml/2009/9/main" objectType="CheckBox" noThreeD="1"/>
</file>

<file path=xl/ctrlProps/ctrlProp183.xml><?xml version="1.0" encoding="utf-8"?>
<formControlPr xmlns="http://schemas.microsoft.com/office/spreadsheetml/2009/9/main" objectType="CheckBox" noThreeD="1"/>
</file>

<file path=xl/ctrlProps/ctrlProp184.xml><?xml version="1.0" encoding="utf-8"?>
<formControlPr xmlns="http://schemas.microsoft.com/office/spreadsheetml/2009/9/main" objectType="CheckBox" checked="Checked" noThreeD="1"/>
</file>

<file path=xl/ctrlProps/ctrlProp185.xml><?xml version="1.0" encoding="utf-8"?>
<formControlPr xmlns="http://schemas.microsoft.com/office/spreadsheetml/2009/9/main" objectType="CheckBox" noThreeD="1"/>
</file>

<file path=xl/ctrlProps/ctrlProp186.xml><?xml version="1.0" encoding="utf-8"?>
<formControlPr xmlns="http://schemas.microsoft.com/office/spreadsheetml/2009/9/main" objectType="CheckBox" noThreeD="1"/>
</file>

<file path=xl/ctrlProps/ctrlProp187.xml><?xml version="1.0" encoding="utf-8"?>
<formControlPr xmlns="http://schemas.microsoft.com/office/spreadsheetml/2009/9/main" objectType="CheckBox" noThreeD="1"/>
</file>

<file path=xl/ctrlProps/ctrlProp188.xml><?xml version="1.0" encoding="utf-8"?>
<formControlPr xmlns="http://schemas.microsoft.com/office/spreadsheetml/2009/9/main" objectType="CheckBox" checked="Checked" noThreeD="1"/>
</file>

<file path=xl/ctrlProps/ctrlProp189.xml><?xml version="1.0" encoding="utf-8"?>
<formControlPr xmlns="http://schemas.microsoft.com/office/spreadsheetml/2009/9/main" objectType="CheckBox" noThreeD="1"/>
</file>

<file path=xl/ctrlProps/ctrlProp190.xml><?xml version="1.0" encoding="utf-8"?>
<formControlPr xmlns="http://schemas.microsoft.com/office/spreadsheetml/2009/9/main" objectType="CheckBox" checked="Checked" noThreeD="1"/>
</file>

<file path=xl/ctrlProps/ctrlProp191.xml><?xml version="1.0" encoding="utf-8"?>
<formControlPr xmlns="http://schemas.microsoft.com/office/spreadsheetml/2009/9/main" objectType="CheckBox" noThreeD="1"/>
</file>

<file path=xl/ctrlProps/ctrlProp192.xml><?xml version="1.0" encoding="utf-8"?>
<formControlPr xmlns="http://schemas.microsoft.com/office/spreadsheetml/2009/9/main" objectType="CheckBox" noThreeD="1"/>
</file>

<file path=xl/ctrlProps/ctrlProp193.xml><?xml version="1.0" encoding="utf-8"?>
<formControlPr xmlns="http://schemas.microsoft.com/office/spreadsheetml/2009/9/main" objectType="CheckBox" checked="Checked" noThreeD="1"/>
</file>

<file path=xl/ctrlProps/ctrlProp194.xml><?xml version="1.0" encoding="utf-8"?>
<formControlPr xmlns="http://schemas.microsoft.com/office/spreadsheetml/2009/9/main" objectType="CheckBox" noThreeD="1"/>
</file>

<file path=xl/ctrlProps/ctrlProp195.xml><?xml version="1.0" encoding="utf-8"?>
<formControlPr xmlns="http://schemas.microsoft.com/office/spreadsheetml/2009/9/main" objectType="CheckBox" noThreeD="1"/>
</file>

<file path=xl/ctrlProps/ctrlProp196.xml><?xml version="1.0" encoding="utf-8"?>
<formControlPr xmlns="http://schemas.microsoft.com/office/spreadsheetml/2009/9/main" objectType="CheckBox" noThreeD="1"/>
</file>

<file path=xl/ctrlProps/ctrlProp197.xml><?xml version="1.0" encoding="utf-8"?>
<formControlPr xmlns="http://schemas.microsoft.com/office/spreadsheetml/2009/9/main" objectType="CheckBox" noThreeD="1"/>
</file>

<file path=xl/ctrlProps/ctrlProp198.xml><?xml version="1.0" encoding="utf-8"?>
<formControlPr xmlns="http://schemas.microsoft.com/office/spreadsheetml/2009/9/main" objectType="CheckBox" noThreeD="1"/>
</file>

<file path=xl/ctrlProps/ctrlProp199.xml><?xml version="1.0" encoding="utf-8"?>
<formControlPr xmlns="http://schemas.microsoft.com/office/spreadsheetml/2009/9/main" objectType="CheckBox" checked="Checked" noThreeD="1"/>
</file>

<file path=xl/ctrlProps/ctrlProp200.xml><?xml version="1.0" encoding="utf-8"?>
<formControlPr xmlns="http://schemas.microsoft.com/office/spreadsheetml/2009/9/main" objectType="CheckBox" checked="Checked" noThreeD="1"/>
</file>

<file path=xl/ctrlProps/ctrlProp201.xml><?xml version="1.0" encoding="utf-8"?>
<formControlPr xmlns="http://schemas.microsoft.com/office/spreadsheetml/2009/9/main" objectType="CheckBox" checked="Checked" noThreeD="1"/>
</file>

<file path=xl/ctrlProps/ctrlProp202.xml><?xml version="1.0" encoding="utf-8"?>
<formControlPr xmlns="http://schemas.microsoft.com/office/spreadsheetml/2009/9/main" objectType="CheckBox" noThreeD="1"/>
</file>

<file path=xl/ctrlProps/ctrlProp203.xml><?xml version="1.0" encoding="utf-8"?>
<formControlPr xmlns="http://schemas.microsoft.com/office/spreadsheetml/2009/9/main" objectType="CheckBox" checked="Checked" noThreeD="1"/>
</file>

<file path=xl/ctrlProps/ctrlProp204.xml><?xml version="1.0" encoding="utf-8"?>
<formControlPr xmlns="http://schemas.microsoft.com/office/spreadsheetml/2009/9/main" objectType="CheckBox" checked="Checked" noThreeD="1"/>
</file>

<file path=xl/ctrlProps/ctrlProp205.xml><?xml version="1.0" encoding="utf-8"?>
<formControlPr xmlns="http://schemas.microsoft.com/office/spreadsheetml/2009/9/main" objectType="CheckBox" checked="Checked" noThreeD="1"/>
</file>

<file path=xl/ctrlProps/ctrlProp206.xml><?xml version="1.0" encoding="utf-8"?>
<formControlPr xmlns="http://schemas.microsoft.com/office/spreadsheetml/2009/9/main" objectType="CheckBox" noThreeD="1"/>
</file>

<file path=xl/ctrlProps/ctrlProp207.xml><?xml version="1.0" encoding="utf-8"?>
<formControlPr xmlns="http://schemas.microsoft.com/office/spreadsheetml/2009/9/main" objectType="CheckBox" noThreeD="1"/>
</file>

<file path=xl/ctrlProps/ctrlProp208.xml><?xml version="1.0" encoding="utf-8"?>
<formControlPr xmlns="http://schemas.microsoft.com/office/spreadsheetml/2009/9/main" objectType="CheckBox" checked="Checked" noThreeD="1"/>
</file>

<file path=xl/ctrlProps/ctrlProp209.xml><?xml version="1.0" encoding="utf-8"?>
<formControlPr xmlns="http://schemas.microsoft.com/office/spreadsheetml/2009/9/main" objectType="CheckBox" checked="Checked" noThreeD="1"/>
</file>

<file path=xl/ctrlProps/ctrlProp210.xml><?xml version="1.0" encoding="utf-8"?>
<formControlPr xmlns="http://schemas.microsoft.com/office/spreadsheetml/2009/9/main" objectType="CheckBox" checked="Checked" noThreeD="1"/>
</file>

<file path=xl/ctrlProps/ctrlProp211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10</xdr:col>
          <xdr:colOff>0</xdr:colOff>
          <xdr:row>7</xdr:row>
          <xdr:rowOff>19050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10</xdr:col>
          <xdr:colOff>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9525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19050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9525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19050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444627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444627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56</xdr:row>
          <xdr:rowOff>0</xdr:rowOff>
        </xdr:from>
        <xdr:to>
          <xdr:col>252</xdr:col>
          <xdr:colOff>304800</xdr:colOff>
          <xdr:row>56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56</xdr:row>
          <xdr:rowOff>0</xdr:rowOff>
        </xdr:from>
        <xdr:to>
          <xdr:col>252</xdr:col>
          <xdr:colOff>390525</xdr:colOff>
          <xdr:row>56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 macro="" textlink="">
          <xdr:nvSpPr>
            <xdr:cNvPr id="7206" name="Check Box 38" hidden="1">
              <a:extLst>
                <a:ext uri="{63B3BB69-23CF-44E3-9099-C40C66FF867C}">
                  <a14:compatExt spid="_x0000_s7206"/>
                </a:ext>
                <a:ext uri="{FF2B5EF4-FFF2-40B4-BE49-F238E27FC236}">
                  <a16:creationId xmlns:a16="http://schemas.microsoft.com/office/drawing/2014/main" id="{00000000-0008-0000-0400-00002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 macro="" textlink="">
          <xdr:nvSpPr>
            <xdr:cNvPr id="7207" name="Check Box 39" hidden="1">
              <a:extLst>
                <a:ext uri="{63B3BB69-23CF-44E3-9099-C40C66FF867C}">
                  <a14:compatExt spid="_x0000_s7207"/>
                </a:ext>
                <a:ext uri="{FF2B5EF4-FFF2-40B4-BE49-F238E27FC236}">
                  <a16:creationId xmlns:a16="http://schemas.microsoft.com/office/drawing/2014/main" id="{00000000-0008-0000-0400-00002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 macro="" textlink="">
          <xdr:nvSpPr>
            <xdr:cNvPr id="7208" name="Check Box 40" hidden="1">
              <a:extLst>
                <a:ext uri="{63B3BB69-23CF-44E3-9099-C40C66FF867C}">
                  <a14:compatExt spid="_x0000_s7208"/>
                </a:ext>
                <a:ext uri="{FF2B5EF4-FFF2-40B4-BE49-F238E27FC236}">
                  <a16:creationId xmlns:a16="http://schemas.microsoft.com/office/drawing/2014/main" id="{00000000-0008-0000-0400-00002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 macro="" textlink="">
          <xdr:nvSpPr>
            <xdr:cNvPr id="7209" name="Check Box 41" hidden="1">
              <a:extLst>
                <a:ext uri="{63B3BB69-23CF-44E3-9099-C40C66FF867C}">
                  <a14:compatExt spid="_x0000_s7209"/>
                </a:ext>
                <a:ext uri="{FF2B5EF4-FFF2-40B4-BE49-F238E27FC236}">
                  <a16:creationId xmlns:a16="http://schemas.microsoft.com/office/drawing/2014/main" id="{00000000-0008-0000-0400-00002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 macro="" textlink="">
          <xdr:nvSpPr>
            <xdr:cNvPr id="7210" name="Check Box 42" hidden="1">
              <a:extLst>
                <a:ext uri="{63B3BB69-23CF-44E3-9099-C40C66FF867C}">
                  <a14:compatExt spid="_x0000_s7210"/>
                </a:ext>
                <a:ext uri="{FF2B5EF4-FFF2-40B4-BE49-F238E27FC236}">
                  <a16:creationId xmlns:a16="http://schemas.microsoft.com/office/drawing/2014/main" id="{00000000-0008-0000-0400-00002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 macro="" textlink="">
          <xdr:nvSpPr>
            <xdr:cNvPr id="7211" name="Check Box 43" hidden="1">
              <a:extLst>
                <a:ext uri="{63B3BB69-23CF-44E3-9099-C40C66FF867C}">
                  <a14:compatExt spid="_x0000_s7211"/>
                </a:ext>
                <a:ext uri="{FF2B5EF4-FFF2-40B4-BE49-F238E27FC236}">
                  <a16:creationId xmlns:a16="http://schemas.microsoft.com/office/drawing/2014/main" id="{00000000-0008-0000-0400-00002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 macro="" textlink="">
          <xdr:nvSpPr>
            <xdr:cNvPr id="7212" name="Check Box 44" hidden="1">
              <a:extLst>
                <a:ext uri="{63B3BB69-23CF-44E3-9099-C40C66FF867C}">
                  <a14:compatExt spid="_x0000_s7212"/>
                </a:ext>
                <a:ext uri="{FF2B5EF4-FFF2-40B4-BE49-F238E27FC236}">
                  <a16:creationId xmlns:a16="http://schemas.microsoft.com/office/drawing/2014/main" id="{00000000-0008-0000-0400-00002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 macro="" textlink="">
          <xdr:nvSpPr>
            <xdr:cNvPr id="7213" name="Check Box 45" hidden="1">
              <a:extLst>
                <a:ext uri="{63B3BB69-23CF-44E3-9099-C40C66FF867C}">
                  <a14:compatExt spid="_x0000_s7213"/>
                </a:ext>
                <a:ext uri="{FF2B5EF4-FFF2-40B4-BE49-F238E27FC236}">
                  <a16:creationId xmlns:a16="http://schemas.microsoft.com/office/drawing/2014/main" id="{00000000-0008-0000-0400-00002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 macro="" textlink="">
          <xdr:nvSpPr>
            <xdr:cNvPr id="7214" name="Check Box 46" hidden="1">
              <a:extLst>
                <a:ext uri="{63B3BB69-23CF-44E3-9099-C40C66FF867C}">
                  <a14:compatExt spid="_x0000_s7214"/>
                </a:ext>
                <a:ext uri="{FF2B5EF4-FFF2-40B4-BE49-F238E27FC236}">
                  <a16:creationId xmlns:a16="http://schemas.microsoft.com/office/drawing/2014/main" id="{00000000-0008-0000-0400-00002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 macro="" textlink="">
          <xdr:nvSpPr>
            <xdr:cNvPr id="7215" name="Check Box 47" hidden="1">
              <a:extLst>
                <a:ext uri="{63B3BB69-23CF-44E3-9099-C40C66FF867C}">
                  <a14:compatExt spid="_x0000_s7215"/>
                </a:ext>
                <a:ext uri="{FF2B5EF4-FFF2-40B4-BE49-F238E27FC236}">
                  <a16:creationId xmlns:a16="http://schemas.microsoft.com/office/drawing/2014/main" id="{00000000-0008-0000-0400-00002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7216" name="Check Box 48" hidden="1">
              <a:extLst>
                <a:ext uri="{63B3BB69-23CF-44E3-9099-C40C66FF867C}">
                  <a14:compatExt spid="_x0000_s7216"/>
                </a:ext>
                <a:ext uri="{FF2B5EF4-FFF2-40B4-BE49-F238E27FC236}">
                  <a16:creationId xmlns:a16="http://schemas.microsoft.com/office/drawing/2014/main" id="{00000000-0008-0000-0400-00003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 macro="" textlink="">
          <xdr:nvSpPr>
            <xdr:cNvPr id="7217" name="Check Box 49" hidden="1">
              <a:extLst>
                <a:ext uri="{63B3BB69-23CF-44E3-9099-C40C66FF867C}">
                  <a14:compatExt spid="_x0000_s7217"/>
                </a:ext>
                <a:ext uri="{FF2B5EF4-FFF2-40B4-BE49-F238E27FC236}">
                  <a16:creationId xmlns:a16="http://schemas.microsoft.com/office/drawing/2014/main" id="{00000000-0008-0000-0400-00003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 macro="" textlink="">
          <xdr:nvSpPr>
            <xdr:cNvPr id="7218" name="Check Box 50" hidden="1">
              <a:extLst>
                <a:ext uri="{63B3BB69-23CF-44E3-9099-C40C66FF867C}">
                  <a14:compatExt spid="_x0000_s7218"/>
                </a:ext>
                <a:ext uri="{FF2B5EF4-FFF2-40B4-BE49-F238E27FC236}">
                  <a16:creationId xmlns:a16="http://schemas.microsoft.com/office/drawing/2014/main" id="{00000000-0008-0000-0400-00003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 macro="" textlink="">
          <xdr:nvSpPr>
            <xdr:cNvPr id="7219" name="Check Box 51" hidden="1">
              <a:extLst>
                <a:ext uri="{63B3BB69-23CF-44E3-9099-C40C66FF867C}">
                  <a14:compatExt spid="_x0000_s7219"/>
                </a:ext>
                <a:ext uri="{FF2B5EF4-FFF2-40B4-BE49-F238E27FC236}">
                  <a16:creationId xmlns:a16="http://schemas.microsoft.com/office/drawing/2014/main" id="{00000000-0008-0000-0400-00003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 macro="" textlink="">
          <xdr:nvSpPr>
            <xdr:cNvPr id="7220" name="Check Box 52" hidden="1">
              <a:extLst>
                <a:ext uri="{63B3BB69-23CF-44E3-9099-C40C66FF867C}">
                  <a14:compatExt spid="_x0000_s7220"/>
                </a:ext>
                <a:ext uri="{FF2B5EF4-FFF2-40B4-BE49-F238E27FC236}">
                  <a16:creationId xmlns:a16="http://schemas.microsoft.com/office/drawing/2014/main" id="{00000000-0008-0000-0400-00003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 macro="" textlink="">
          <xdr:nvSpPr>
            <xdr:cNvPr id="7221" name="Check Box 53" hidden="1">
              <a:extLst>
                <a:ext uri="{63B3BB69-23CF-44E3-9099-C40C66FF867C}">
                  <a14:compatExt spid="_x0000_s7221"/>
                </a:ext>
                <a:ext uri="{FF2B5EF4-FFF2-40B4-BE49-F238E27FC236}">
                  <a16:creationId xmlns:a16="http://schemas.microsoft.com/office/drawing/2014/main" id="{00000000-0008-0000-0400-00003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222" name="Check Box 54" hidden="1">
              <a:extLst>
                <a:ext uri="{63B3BB69-23CF-44E3-9099-C40C66FF867C}">
                  <a14:compatExt spid="_x0000_s7222"/>
                </a:ext>
                <a:ext uri="{FF2B5EF4-FFF2-40B4-BE49-F238E27FC236}">
                  <a16:creationId xmlns:a16="http://schemas.microsoft.com/office/drawing/2014/main" id="{00000000-0008-0000-0400-00003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223" name="Check Box 55" hidden="1">
              <a:extLst>
                <a:ext uri="{63B3BB69-23CF-44E3-9099-C40C66FF867C}">
                  <a14:compatExt spid="_x0000_s7223"/>
                </a:ext>
                <a:ext uri="{FF2B5EF4-FFF2-40B4-BE49-F238E27FC236}">
                  <a16:creationId xmlns:a16="http://schemas.microsoft.com/office/drawing/2014/main" id="{00000000-0008-0000-0400-00003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224" name="Check Box 56" hidden="1">
              <a:extLst>
                <a:ext uri="{63B3BB69-23CF-44E3-9099-C40C66FF867C}">
                  <a14:compatExt spid="_x0000_s7224"/>
                </a:ext>
                <a:ext uri="{FF2B5EF4-FFF2-40B4-BE49-F238E27FC236}">
                  <a16:creationId xmlns:a16="http://schemas.microsoft.com/office/drawing/2014/main" id="{00000000-0008-0000-0400-00003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225" name="Check Box 57" hidden="1">
              <a:extLst>
                <a:ext uri="{63B3BB69-23CF-44E3-9099-C40C66FF867C}">
                  <a14:compatExt spid="_x0000_s7225"/>
                </a:ext>
                <a:ext uri="{FF2B5EF4-FFF2-40B4-BE49-F238E27FC236}">
                  <a16:creationId xmlns:a16="http://schemas.microsoft.com/office/drawing/2014/main" id="{00000000-0008-0000-0400-00003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226" name="Check Box 58" hidden="1">
              <a:extLst>
                <a:ext uri="{63B3BB69-23CF-44E3-9099-C40C66FF867C}">
                  <a14:compatExt spid="_x0000_s7226"/>
                </a:ext>
                <a:ext uri="{FF2B5EF4-FFF2-40B4-BE49-F238E27FC236}">
                  <a16:creationId xmlns:a16="http://schemas.microsoft.com/office/drawing/2014/main" id="{00000000-0008-0000-0400-00003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227" name="Check Box 59" hidden="1">
              <a:extLst>
                <a:ext uri="{63B3BB69-23CF-44E3-9099-C40C66FF867C}">
                  <a14:compatExt spid="_x0000_s7227"/>
                </a:ext>
                <a:ext uri="{FF2B5EF4-FFF2-40B4-BE49-F238E27FC236}">
                  <a16:creationId xmlns:a16="http://schemas.microsoft.com/office/drawing/2014/main" id="{00000000-0008-0000-0400-00003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228" name="Check Box 60" hidden="1">
              <a:extLst>
                <a:ext uri="{63B3BB69-23CF-44E3-9099-C40C66FF867C}">
                  <a14:compatExt spid="_x0000_s7228"/>
                </a:ext>
                <a:ext uri="{FF2B5EF4-FFF2-40B4-BE49-F238E27FC236}">
                  <a16:creationId xmlns:a16="http://schemas.microsoft.com/office/drawing/2014/main" id="{00000000-0008-0000-0400-00003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229" name="Check Box 61" hidden="1">
              <a:extLst>
                <a:ext uri="{63B3BB69-23CF-44E3-9099-C40C66FF867C}">
                  <a14:compatExt spid="_x0000_s7229"/>
                </a:ext>
                <a:ext uri="{FF2B5EF4-FFF2-40B4-BE49-F238E27FC236}">
                  <a16:creationId xmlns:a16="http://schemas.microsoft.com/office/drawing/2014/main" id="{00000000-0008-0000-0400-00003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230" name="Check Box 62" hidden="1">
              <a:extLst>
                <a:ext uri="{63B3BB69-23CF-44E3-9099-C40C66FF867C}">
                  <a14:compatExt spid="_x0000_s7230"/>
                </a:ext>
                <a:ext uri="{FF2B5EF4-FFF2-40B4-BE49-F238E27FC236}">
                  <a16:creationId xmlns:a16="http://schemas.microsoft.com/office/drawing/2014/main" id="{00000000-0008-0000-0400-00003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231" name="Check Box 63" hidden="1">
              <a:extLst>
                <a:ext uri="{63B3BB69-23CF-44E3-9099-C40C66FF867C}">
                  <a14:compatExt spid="_x0000_s7231"/>
                </a:ext>
                <a:ext uri="{FF2B5EF4-FFF2-40B4-BE49-F238E27FC236}">
                  <a16:creationId xmlns:a16="http://schemas.microsoft.com/office/drawing/2014/main" id="{00000000-0008-0000-0400-00003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232" name="Check Box 64" hidden="1">
              <a:extLst>
                <a:ext uri="{63B3BB69-23CF-44E3-9099-C40C66FF867C}">
                  <a14:compatExt spid="_x0000_s7232"/>
                </a:ext>
                <a:ext uri="{FF2B5EF4-FFF2-40B4-BE49-F238E27FC236}">
                  <a16:creationId xmlns:a16="http://schemas.microsoft.com/office/drawing/2014/main" id="{00000000-0008-0000-0400-00004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233" name="Check Box 65" hidden="1">
              <a:extLst>
                <a:ext uri="{63B3BB69-23CF-44E3-9099-C40C66FF867C}">
                  <a14:compatExt spid="_x0000_s7233"/>
                </a:ext>
                <a:ext uri="{FF2B5EF4-FFF2-40B4-BE49-F238E27FC236}">
                  <a16:creationId xmlns:a16="http://schemas.microsoft.com/office/drawing/2014/main" id="{00000000-0008-0000-0400-00004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234" name="Check Box 66" hidden="1">
              <a:extLst>
                <a:ext uri="{63B3BB69-23CF-44E3-9099-C40C66FF867C}">
                  <a14:compatExt spid="_x0000_s7234"/>
                </a:ext>
                <a:ext uri="{FF2B5EF4-FFF2-40B4-BE49-F238E27FC236}">
                  <a16:creationId xmlns:a16="http://schemas.microsoft.com/office/drawing/2014/main" id="{00000000-0008-0000-0400-00004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35" name="Check Box 67" hidden="1">
              <a:extLst>
                <a:ext uri="{63B3BB69-23CF-44E3-9099-C40C66FF867C}">
                  <a14:compatExt spid="_x0000_s7235"/>
                </a:ext>
                <a:ext uri="{FF2B5EF4-FFF2-40B4-BE49-F238E27FC236}">
                  <a16:creationId xmlns:a16="http://schemas.microsoft.com/office/drawing/2014/main" id="{00000000-0008-0000-0400-00004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36" name="Check Box 68" hidden="1">
              <a:extLst>
                <a:ext uri="{63B3BB69-23CF-44E3-9099-C40C66FF867C}">
                  <a14:compatExt spid="_x0000_s7236"/>
                </a:ext>
                <a:ext uri="{FF2B5EF4-FFF2-40B4-BE49-F238E27FC236}">
                  <a16:creationId xmlns:a16="http://schemas.microsoft.com/office/drawing/2014/main" id="{00000000-0008-0000-0400-00004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37" name="Check Box 69" hidden="1">
              <a:extLst>
                <a:ext uri="{63B3BB69-23CF-44E3-9099-C40C66FF867C}">
                  <a14:compatExt spid="_x0000_s7237"/>
                </a:ext>
                <a:ext uri="{FF2B5EF4-FFF2-40B4-BE49-F238E27FC236}">
                  <a16:creationId xmlns:a16="http://schemas.microsoft.com/office/drawing/2014/main" id="{00000000-0008-0000-0400-00004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38" name="Check Box 70" hidden="1">
              <a:extLst>
                <a:ext uri="{63B3BB69-23CF-44E3-9099-C40C66FF867C}">
                  <a14:compatExt spid="_x0000_s7238"/>
                </a:ext>
                <a:ext uri="{FF2B5EF4-FFF2-40B4-BE49-F238E27FC236}">
                  <a16:creationId xmlns:a16="http://schemas.microsoft.com/office/drawing/2014/main" id="{00000000-0008-0000-0400-00004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39" name="Check Box 71" hidden="1">
              <a:extLst>
                <a:ext uri="{63B3BB69-23CF-44E3-9099-C40C66FF867C}">
                  <a14:compatExt spid="_x0000_s7239"/>
                </a:ext>
                <a:ext uri="{FF2B5EF4-FFF2-40B4-BE49-F238E27FC236}">
                  <a16:creationId xmlns:a16="http://schemas.microsoft.com/office/drawing/2014/main" id="{00000000-0008-0000-0400-00004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40" name="Check Box 72" hidden="1">
              <a:extLst>
                <a:ext uri="{63B3BB69-23CF-44E3-9099-C40C66FF867C}">
                  <a14:compatExt spid="_x0000_s7240"/>
                </a:ext>
                <a:ext uri="{FF2B5EF4-FFF2-40B4-BE49-F238E27FC236}">
                  <a16:creationId xmlns:a16="http://schemas.microsoft.com/office/drawing/2014/main" id="{00000000-0008-0000-0400-00004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58102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43624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43624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58102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11</xdr:row>
      <xdr:rowOff>0</xdr:rowOff>
    </xdr:from>
    <xdr:to>
      <xdr:col>9</xdr:col>
      <xdr:colOff>0</xdr:colOff>
      <xdr:row>11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0</xdr:colOff>
      <xdr:row>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4354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0</xdr:colOff>
      <xdr:row>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511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0</xdr:colOff>
      <xdr:row>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0</xdr:colOff>
      <xdr:row>11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>
          <a:spLocks noChangeArrowheads="1"/>
        </xdr:cNvSpPr>
      </xdr:nvSpPr>
      <xdr:spPr>
        <a:xfrm>
          <a:off x="2501900" y="57645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>
          <a:spLocks noChangeArrowheads="1"/>
        </xdr:cNvSpPr>
      </xdr:nvSpPr>
      <xdr:spPr>
        <a:xfrm>
          <a:off x="2451100" y="444627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>
          <a:spLocks noChangeArrowheads="1"/>
        </xdr:cNvSpPr>
      </xdr:nvSpPr>
      <xdr:spPr>
        <a:xfrm>
          <a:off x="2374900" y="444627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>
          <a:spLocks noChangeArrowheads="1"/>
        </xdr:cNvSpPr>
      </xdr:nvSpPr>
      <xdr:spPr>
        <a:xfrm>
          <a:off x="2501900" y="57645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7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7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7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7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7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7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6</xdr:col>
          <xdr:colOff>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7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7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7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6</xdr:col>
          <xdr:colOff>0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7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7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7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7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10</xdr:col>
          <xdr:colOff>0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7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7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7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7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7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7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7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7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7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7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7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7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10</xdr:col>
          <xdr:colOff>0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7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10</xdr:col>
          <xdr:colOff>0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7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7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7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7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7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2</xdr:col>
          <xdr:colOff>676275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7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7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7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7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7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1882775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1831975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1755775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1882775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1882775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 txBox="1">
          <a:spLocks noChangeArrowheads="1"/>
        </xdr:cNvSpPr>
      </xdr:nvSpPr>
      <xdr:spPr>
        <a:xfrm>
          <a:off x="2501900" y="50863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 txBox="1">
          <a:spLocks noChangeArrowheads="1"/>
        </xdr:cNvSpPr>
      </xdr:nvSpPr>
      <xdr:spPr>
        <a:xfrm>
          <a:off x="2451100" y="36385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 txBox="1">
          <a:spLocks noChangeArrowheads="1"/>
        </xdr:cNvSpPr>
      </xdr:nvSpPr>
      <xdr:spPr>
        <a:xfrm>
          <a:off x="2374900" y="36385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>
          <a:spLocks noChangeArrowheads="1"/>
        </xdr:cNvSpPr>
      </xdr:nvSpPr>
      <xdr:spPr>
        <a:xfrm>
          <a:off x="2501900" y="4000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 txBox="1">
          <a:spLocks noChangeArrowheads="1"/>
        </xdr:cNvSpPr>
      </xdr:nvSpPr>
      <xdr:spPr>
        <a:xfrm>
          <a:off x="2501900" y="50863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542925</xdr:colOff>
          <xdr:row>12</xdr:row>
          <xdr:rowOff>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9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161925</xdr:colOff>
          <xdr:row>38</xdr:row>
          <xdr:rowOff>9525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9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809625</xdr:colOff>
          <xdr:row>8</xdr:row>
          <xdr:rowOff>76200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9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38</xdr:row>
          <xdr:rowOff>9525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9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38</xdr:row>
          <xdr:rowOff>9525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9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38</xdr:row>
          <xdr:rowOff>9525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9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552450</xdr:colOff>
          <xdr:row>13</xdr:row>
          <xdr:rowOff>180975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9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6</xdr:col>
          <xdr:colOff>85725</xdr:colOff>
          <xdr:row>12</xdr:row>
          <xdr:rowOff>0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9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419100</xdr:colOff>
          <xdr:row>12</xdr:row>
          <xdr:rowOff>76200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9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419100</xdr:colOff>
          <xdr:row>13</xdr:row>
          <xdr:rowOff>47625</xdr:rowOff>
        </xdr:to>
        <xdr:sp macro="" textlink=""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09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6</xdr:col>
          <xdr:colOff>85725</xdr:colOff>
          <xdr:row>13</xdr:row>
          <xdr:rowOff>161925</xdr:rowOff>
        </xdr:to>
        <xdr:sp macro="" textlink=""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id="{00000000-0008-0000-0900-00000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419100</xdr:colOff>
          <xdr:row>13</xdr:row>
          <xdr:rowOff>180975</xdr:rowOff>
        </xdr:to>
        <xdr:sp macro="" textlink=""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00000000-0008-0000-09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857250</xdr:colOff>
          <xdr:row>12</xdr:row>
          <xdr:rowOff>76200</xdr:rowOff>
        </xdr:to>
        <xdr:sp macro="" textlink=""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  <a:ext uri="{FF2B5EF4-FFF2-40B4-BE49-F238E27FC236}">
                  <a16:creationId xmlns:a16="http://schemas.microsoft.com/office/drawing/2014/main" id="{00000000-0008-0000-0900-00000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857250</xdr:colOff>
          <xdr:row>13</xdr:row>
          <xdr:rowOff>47625</xdr:rowOff>
        </xdr:to>
        <xdr:sp macro="" textlink=""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  <a:ext uri="{FF2B5EF4-FFF2-40B4-BE49-F238E27FC236}">
                  <a16:creationId xmlns:a16="http://schemas.microsoft.com/office/drawing/2014/main" id="{00000000-0008-0000-0900-00000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10</xdr:col>
          <xdr:colOff>85725</xdr:colOff>
          <xdr:row>13</xdr:row>
          <xdr:rowOff>161925</xdr:rowOff>
        </xdr:to>
        <xdr:sp macro="" textlink=""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  <a:ext uri="{FF2B5EF4-FFF2-40B4-BE49-F238E27FC236}">
                  <a16:creationId xmlns:a16="http://schemas.microsoft.com/office/drawing/2014/main" id="{00000000-0008-0000-0900-00000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857250</xdr:colOff>
          <xdr:row>14</xdr:row>
          <xdr:rowOff>133350</xdr:rowOff>
        </xdr:to>
        <xdr:sp macro="" textlink=""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  <a:ext uri="{FF2B5EF4-FFF2-40B4-BE49-F238E27FC236}">
                  <a16:creationId xmlns:a16="http://schemas.microsoft.com/office/drawing/2014/main" id="{00000000-0008-0000-0900-00001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  <a:ext uri="{FF2B5EF4-FFF2-40B4-BE49-F238E27FC236}">
                  <a16:creationId xmlns:a16="http://schemas.microsoft.com/office/drawing/2014/main" id="{00000000-0008-0000-0900-00001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  <a:ext uri="{FF2B5EF4-FFF2-40B4-BE49-F238E27FC236}">
                  <a16:creationId xmlns:a16="http://schemas.microsoft.com/office/drawing/2014/main" id="{00000000-0008-0000-0900-00001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  <a:ext uri="{FF2B5EF4-FFF2-40B4-BE49-F238E27FC236}">
                  <a16:creationId xmlns:a16="http://schemas.microsoft.com/office/drawing/2014/main" id="{00000000-0008-0000-0900-00001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542925</xdr:colOff>
          <xdr:row>9</xdr:row>
          <xdr:rowOff>0</xdr:rowOff>
        </xdr:to>
        <xdr:sp macro="" textlink=""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  <a:ext uri="{FF2B5EF4-FFF2-40B4-BE49-F238E27FC236}">
                  <a16:creationId xmlns:a16="http://schemas.microsoft.com/office/drawing/2014/main" id="{00000000-0008-0000-0900-00001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285750</xdr:colOff>
          <xdr:row>9</xdr:row>
          <xdr:rowOff>0</xdr:rowOff>
        </xdr:to>
        <xdr:sp macro="" textlink=""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  <a:ext uri="{FF2B5EF4-FFF2-40B4-BE49-F238E27FC236}">
                  <a16:creationId xmlns:a16="http://schemas.microsoft.com/office/drawing/2014/main" id="{00000000-0008-0000-0900-00001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285750</xdr:colOff>
          <xdr:row>10</xdr:row>
          <xdr:rowOff>0</xdr:rowOff>
        </xdr:to>
        <xdr:sp macro="" textlink=""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  <a:ext uri="{FF2B5EF4-FFF2-40B4-BE49-F238E27FC236}">
                  <a16:creationId xmlns:a16="http://schemas.microsoft.com/office/drawing/2014/main" id="{00000000-0008-0000-0900-00001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552450</xdr:colOff>
          <xdr:row>8</xdr:row>
          <xdr:rowOff>0</xdr:rowOff>
        </xdr:to>
        <xdr:sp macro="" textlink=""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  <a:ext uri="{FF2B5EF4-FFF2-40B4-BE49-F238E27FC236}">
                  <a16:creationId xmlns:a16="http://schemas.microsoft.com/office/drawing/2014/main" id="{00000000-0008-0000-0900-00001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 macro="" textlink=""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  <a:ext uri="{FF2B5EF4-FFF2-40B4-BE49-F238E27FC236}">
                  <a16:creationId xmlns:a16="http://schemas.microsoft.com/office/drawing/2014/main" id="{00000000-0008-0000-0900-00001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123825</xdr:colOff>
          <xdr:row>8</xdr:row>
          <xdr:rowOff>0</xdr:rowOff>
        </xdr:to>
        <xdr:sp macro="" textlink=""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  <a:ext uri="{FF2B5EF4-FFF2-40B4-BE49-F238E27FC236}">
                  <a16:creationId xmlns:a16="http://schemas.microsoft.com/office/drawing/2014/main" id="{00000000-0008-0000-0900-00001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  <a:ext uri="{FF2B5EF4-FFF2-40B4-BE49-F238E27FC236}">
                  <a16:creationId xmlns:a16="http://schemas.microsoft.com/office/drawing/2014/main" id="{00000000-0008-0000-0900-00001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10</xdr:col>
          <xdr:colOff>85725</xdr:colOff>
          <xdr:row>11</xdr:row>
          <xdr:rowOff>161925</xdr:rowOff>
        </xdr:to>
        <xdr:sp macro="" textlink=""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  <a:ext uri="{FF2B5EF4-FFF2-40B4-BE49-F238E27FC236}">
                  <a16:creationId xmlns:a16="http://schemas.microsoft.com/office/drawing/2014/main" id="{00000000-0008-0000-0900-00001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10</xdr:col>
          <xdr:colOff>85725</xdr:colOff>
          <xdr:row>12</xdr:row>
          <xdr:rowOff>161925</xdr:rowOff>
        </xdr:to>
        <xdr:sp macro="" textlink=""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  <a:ext uri="{FF2B5EF4-FFF2-40B4-BE49-F238E27FC236}">
                  <a16:creationId xmlns:a16="http://schemas.microsoft.com/office/drawing/2014/main" id="{00000000-0008-0000-0900-00001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  <a:ext uri="{FF2B5EF4-FFF2-40B4-BE49-F238E27FC236}">
                  <a16:creationId xmlns:a16="http://schemas.microsoft.com/office/drawing/2014/main" id="{00000000-0008-0000-0900-00001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  <a:ext uri="{FF2B5EF4-FFF2-40B4-BE49-F238E27FC236}">
                  <a16:creationId xmlns:a16="http://schemas.microsoft.com/office/drawing/2014/main" id="{00000000-0008-0000-0900-00001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  <a:ext uri="{FF2B5EF4-FFF2-40B4-BE49-F238E27FC236}">
                  <a16:creationId xmlns:a16="http://schemas.microsoft.com/office/drawing/2014/main" id="{00000000-0008-0000-0900-00001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161925</xdr:colOff>
          <xdr:row>13</xdr:row>
          <xdr:rowOff>47625</xdr:rowOff>
        </xdr:to>
        <xdr:sp macro="" textlink=""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  <a:ext uri="{FF2B5EF4-FFF2-40B4-BE49-F238E27FC236}">
                  <a16:creationId xmlns:a16="http://schemas.microsoft.com/office/drawing/2014/main" id="{00000000-0008-0000-0900-00002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2</xdr:col>
          <xdr:colOff>676275</xdr:colOff>
          <xdr:row>25</xdr:row>
          <xdr:rowOff>19050</xdr:rowOff>
        </xdr:to>
        <xdr:sp macro="" textlink=""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  <a:ext uri="{FF2B5EF4-FFF2-40B4-BE49-F238E27FC236}">
                  <a16:creationId xmlns:a16="http://schemas.microsoft.com/office/drawing/2014/main" id="{00000000-0008-0000-0900-00002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542925</xdr:colOff>
          <xdr:row>13</xdr:row>
          <xdr:rowOff>0</xdr:rowOff>
        </xdr:to>
        <xdr:sp macro="" textlink=""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  <a:ext uri="{FF2B5EF4-FFF2-40B4-BE49-F238E27FC236}">
                  <a16:creationId xmlns:a16="http://schemas.microsoft.com/office/drawing/2014/main" id="{00000000-0008-0000-0900-00002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209550</xdr:colOff>
          <xdr:row>13</xdr:row>
          <xdr:rowOff>180975</xdr:rowOff>
        </xdr:to>
        <xdr:sp macro="" textlink=""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  <a:ext uri="{FF2B5EF4-FFF2-40B4-BE49-F238E27FC236}">
                  <a16:creationId xmlns:a16="http://schemas.microsoft.com/office/drawing/2014/main" id="{00000000-0008-0000-0900-00002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266700</xdr:colOff>
          <xdr:row>12</xdr:row>
          <xdr:rowOff>28575</xdr:rowOff>
        </xdr:to>
        <xdr:sp macro="" textlink=""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  <a:ext uri="{FF2B5EF4-FFF2-40B4-BE49-F238E27FC236}">
                  <a16:creationId xmlns:a16="http://schemas.microsoft.com/office/drawing/2014/main" id="{00000000-0008-0000-0900-00002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342900</xdr:colOff>
          <xdr:row>13</xdr:row>
          <xdr:rowOff>9525</xdr:rowOff>
        </xdr:to>
        <xdr:sp macro="" textlink=""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  <a:ext uri="{FF2B5EF4-FFF2-40B4-BE49-F238E27FC236}">
                  <a16:creationId xmlns:a16="http://schemas.microsoft.com/office/drawing/2014/main" id="{00000000-0008-0000-0900-00002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428625</xdr:colOff>
          <xdr:row>7</xdr:row>
          <xdr:rowOff>0</xdr:rowOff>
        </xdr:from>
        <xdr:to>
          <xdr:col>3</xdr:col>
          <xdr:colOff>47625</xdr:colOff>
          <xdr:row>7</xdr:row>
          <xdr:rowOff>171450</xdr:rowOff>
        </xdr:to>
        <xdr:sp macro="" textlink=""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  <a:ext uri="{FF2B5EF4-FFF2-40B4-BE49-F238E27FC236}">
                  <a16:creationId xmlns:a16="http://schemas.microsoft.com/office/drawing/2014/main" id="{00000000-0008-0000-0900-00002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>
          <a:spLocks noChangeArrowheads="1"/>
        </xdr:cNvSpPr>
      </xdr:nvSpPr>
      <xdr:spPr>
        <a:xfrm>
          <a:off x="2451100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>
          <a:spLocks noChangeArrowheads="1"/>
        </xdr:cNvSpPr>
      </xdr:nvSpPr>
      <xdr:spPr>
        <a:xfrm>
          <a:off x="2374900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>
          <a:spLocks noChangeArrowheads="1"/>
        </xdr:cNvSpPr>
      </xdr:nvSpPr>
      <xdr:spPr>
        <a:xfrm>
          <a:off x="2501900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 txBox="1">
          <a:spLocks noChangeArrowheads="1"/>
        </xdr:cNvSpPr>
      </xdr:nvSpPr>
      <xdr:spPr>
        <a:xfrm>
          <a:off x="2501900" y="50863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 txBox="1">
          <a:spLocks noChangeArrowheads="1"/>
        </xdr:cNvSpPr>
      </xdr:nvSpPr>
      <xdr:spPr>
        <a:xfrm>
          <a:off x="2451100" y="36385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 txBox="1">
          <a:spLocks noChangeArrowheads="1"/>
        </xdr:cNvSpPr>
      </xdr:nvSpPr>
      <xdr:spPr>
        <a:xfrm>
          <a:off x="2374900" y="36385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 txBox="1">
          <a:spLocks noChangeArrowheads="1"/>
        </xdr:cNvSpPr>
      </xdr:nvSpPr>
      <xdr:spPr>
        <a:xfrm>
          <a:off x="2501900" y="4000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SpPr txBox="1">
          <a:spLocks noChangeArrowheads="1"/>
        </xdr:cNvSpPr>
      </xdr:nvSpPr>
      <xdr:spPr>
        <a:xfrm>
          <a:off x="2501900" y="50863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88.xml"/><Relationship Id="rId21" Type="http://schemas.openxmlformats.org/officeDocument/2006/relationships/ctrlProp" Target="../ctrlProps/ctrlProp83.xml"/><Relationship Id="rId42" Type="http://schemas.openxmlformats.org/officeDocument/2006/relationships/ctrlProp" Target="../ctrlProps/ctrlProp104.xml"/><Relationship Id="rId47" Type="http://schemas.openxmlformats.org/officeDocument/2006/relationships/ctrlProp" Target="../ctrlProps/ctrlProp109.xml"/><Relationship Id="rId63" Type="http://schemas.openxmlformats.org/officeDocument/2006/relationships/ctrlProp" Target="../ctrlProps/ctrlProp125.xml"/><Relationship Id="rId68" Type="http://schemas.openxmlformats.org/officeDocument/2006/relationships/ctrlProp" Target="../ctrlProps/ctrlProp13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9" Type="http://schemas.openxmlformats.org/officeDocument/2006/relationships/ctrlProp" Target="../ctrlProps/ctrlProp91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40" Type="http://schemas.openxmlformats.org/officeDocument/2006/relationships/ctrlProp" Target="../ctrlProps/ctrlProp102.xml"/><Relationship Id="rId45" Type="http://schemas.openxmlformats.org/officeDocument/2006/relationships/ctrlProp" Target="../ctrlProps/ctrlProp107.xml"/><Relationship Id="rId53" Type="http://schemas.openxmlformats.org/officeDocument/2006/relationships/ctrlProp" Target="../ctrlProps/ctrlProp115.xml"/><Relationship Id="rId58" Type="http://schemas.openxmlformats.org/officeDocument/2006/relationships/ctrlProp" Target="../ctrlProps/ctrlProp120.xml"/><Relationship Id="rId66" Type="http://schemas.openxmlformats.org/officeDocument/2006/relationships/ctrlProp" Target="../ctrlProps/ctrlProp128.xml"/><Relationship Id="rId74" Type="http://schemas.openxmlformats.org/officeDocument/2006/relationships/ctrlProp" Target="../ctrlProps/ctrlProp136.xml"/><Relationship Id="rId5" Type="http://schemas.openxmlformats.org/officeDocument/2006/relationships/ctrlProp" Target="../ctrlProps/ctrlProp67.xml"/><Relationship Id="rId61" Type="http://schemas.openxmlformats.org/officeDocument/2006/relationships/ctrlProp" Target="../ctrlProps/ctrlProp123.xml"/><Relationship Id="rId19" Type="http://schemas.openxmlformats.org/officeDocument/2006/relationships/ctrlProp" Target="../ctrlProps/ctrlProp8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43" Type="http://schemas.openxmlformats.org/officeDocument/2006/relationships/ctrlProp" Target="../ctrlProps/ctrlProp105.xml"/><Relationship Id="rId48" Type="http://schemas.openxmlformats.org/officeDocument/2006/relationships/ctrlProp" Target="../ctrlProps/ctrlProp110.xml"/><Relationship Id="rId56" Type="http://schemas.openxmlformats.org/officeDocument/2006/relationships/ctrlProp" Target="../ctrlProps/ctrlProp118.xml"/><Relationship Id="rId64" Type="http://schemas.openxmlformats.org/officeDocument/2006/relationships/ctrlProp" Target="../ctrlProps/ctrlProp126.xml"/><Relationship Id="rId69" Type="http://schemas.openxmlformats.org/officeDocument/2006/relationships/ctrlProp" Target="../ctrlProps/ctrlProp131.xml"/><Relationship Id="rId8" Type="http://schemas.openxmlformats.org/officeDocument/2006/relationships/ctrlProp" Target="../ctrlProps/ctrlProp70.xml"/><Relationship Id="rId51" Type="http://schemas.openxmlformats.org/officeDocument/2006/relationships/ctrlProp" Target="../ctrlProps/ctrlProp113.xml"/><Relationship Id="rId72" Type="http://schemas.openxmlformats.org/officeDocument/2006/relationships/ctrlProp" Target="../ctrlProps/ctrlProp134.xml"/><Relationship Id="rId3" Type="http://schemas.openxmlformats.org/officeDocument/2006/relationships/ctrlProp" Target="../ctrlProps/ctrlProp65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46" Type="http://schemas.openxmlformats.org/officeDocument/2006/relationships/ctrlProp" Target="../ctrlProps/ctrlProp108.xml"/><Relationship Id="rId59" Type="http://schemas.openxmlformats.org/officeDocument/2006/relationships/ctrlProp" Target="../ctrlProps/ctrlProp121.xml"/><Relationship Id="rId67" Type="http://schemas.openxmlformats.org/officeDocument/2006/relationships/ctrlProp" Target="../ctrlProps/ctrlProp129.xml"/><Relationship Id="rId20" Type="http://schemas.openxmlformats.org/officeDocument/2006/relationships/ctrlProp" Target="../ctrlProps/ctrlProp82.xml"/><Relationship Id="rId41" Type="http://schemas.openxmlformats.org/officeDocument/2006/relationships/ctrlProp" Target="../ctrlProps/ctrlProp103.xml"/><Relationship Id="rId54" Type="http://schemas.openxmlformats.org/officeDocument/2006/relationships/ctrlProp" Target="../ctrlProps/ctrlProp116.xml"/><Relationship Id="rId62" Type="http://schemas.openxmlformats.org/officeDocument/2006/relationships/ctrlProp" Target="../ctrlProps/ctrlProp124.xml"/><Relationship Id="rId70" Type="http://schemas.openxmlformats.org/officeDocument/2006/relationships/ctrlProp" Target="../ctrlProps/ctrlProp132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49" Type="http://schemas.openxmlformats.org/officeDocument/2006/relationships/ctrlProp" Target="../ctrlProps/ctrlProp111.xml"/><Relationship Id="rId57" Type="http://schemas.openxmlformats.org/officeDocument/2006/relationships/ctrlProp" Target="../ctrlProps/ctrlProp119.xml"/><Relationship Id="rId10" Type="http://schemas.openxmlformats.org/officeDocument/2006/relationships/ctrlProp" Target="../ctrlProps/ctrlProp72.xml"/><Relationship Id="rId31" Type="http://schemas.openxmlformats.org/officeDocument/2006/relationships/ctrlProp" Target="../ctrlProps/ctrlProp93.xml"/><Relationship Id="rId44" Type="http://schemas.openxmlformats.org/officeDocument/2006/relationships/ctrlProp" Target="../ctrlProps/ctrlProp106.xml"/><Relationship Id="rId52" Type="http://schemas.openxmlformats.org/officeDocument/2006/relationships/ctrlProp" Target="../ctrlProps/ctrlProp114.xml"/><Relationship Id="rId60" Type="http://schemas.openxmlformats.org/officeDocument/2006/relationships/ctrlProp" Target="../ctrlProps/ctrlProp122.xml"/><Relationship Id="rId65" Type="http://schemas.openxmlformats.org/officeDocument/2006/relationships/ctrlProp" Target="../ctrlProps/ctrlProp127.xml"/><Relationship Id="rId73" Type="http://schemas.openxmlformats.org/officeDocument/2006/relationships/ctrlProp" Target="../ctrlProps/ctrlProp135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39" Type="http://schemas.openxmlformats.org/officeDocument/2006/relationships/ctrlProp" Target="../ctrlProps/ctrlProp101.xml"/><Relationship Id="rId34" Type="http://schemas.openxmlformats.org/officeDocument/2006/relationships/ctrlProp" Target="../ctrlProps/ctrlProp96.xml"/><Relationship Id="rId50" Type="http://schemas.openxmlformats.org/officeDocument/2006/relationships/ctrlProp" Target="../ctrlProps/ctrlProp112.xml"/><Relationship Id="rId55" Type="http://schemas.openxmlformats.org/officeDocument/2006/relationships/ctrlProp" Target="../ctrlProps/ctrlProp117.xml"/><Relationship Id="rId7" Type="http://schemas.openxmlformats.org/officeDocument/2006/relationships/ctrlProp" Target="../ctrlProps/ctrlProp69.xml"/><Relationship Id="rId71" Type="http://schemas.openxmlformats.org/officeDocument/2006/relationships/ctrlProp" Target="../ctrlProps/ctrlProp13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47.xml"/><Relationship Id="rId18" Type="http://schemas.openxmlformats.org/officeDocument/2006/relationships/ctrlProp" Target="../ctrlProps/ctrlProp152.xml"/><Relationship Id="rId26" Type="http://schemas.openxmlformats.org/officeDocument/2006/relationships/ctrlProp" Target="../ctrlProps/ctrlProp160.xml"/><Relationship Id="rId39" Type="http://schemas.openxmlformats.org/officeDocument/2006/relationships/ctrlProp" Target="../ctrlProps/ctrlProp173.xml"/><Relationship Id="rId21" Type="http://schemas.openxmlformats.org/officeDocument/2006/relationships/ctrlProp" Target="../ctrlProps/ctrlProp155.xml"/><Relationship Id="rId34" Type="http://schemas.openxmlformats.org/officeDocument/2006/relationships/ctrlProp" Target="../ctrlProps/ctrlProp168.xml"/><Relationship Id="rId7" Type="http://schemas.openxmlformats.org/officeDocument/2006/relationships/ctrlProp" Target="../ctrlProps/ctrlProp141.xml"/><Relationship Id="rId12" Type="http://schemas.openxmlformats.org/officeDocument/2006/relationships/ctrlProp" Target="../ctrlProps/ctrlProp146.xml"/><Relationship Id="rId17" Type="http://schemas.openxmlformats.org/officeDocument/2006/relationships/ctrlProp" Target="../ctrlProps/ctrlProp151.xml"/><Relationship Id="rId25" Type="http://schemas.openxmlformats.org/officeDocument/2006/relationships/ctrlProp" Target="../ctrlProps/ctrlProp159.xml"/><Relationship Id="rId33" Type="http://schemas.openxmlformats.org/officeDocument/2006/relationships/ctrlProp" Target="../ctrlProps/ctrlProp167.xml"/><Relationship Id="rId38" Type="http://schemas.openxmlformats.org/officeDocument/2006/relationships/ctrlProp" Target="../ctrlProps/ctrlProp172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50.xml"/><Relationship Id="rId20" Type="http://schemas.openxmlformats.org/officeDocument/2006/relationships/ctrlProp" Target="../ctrlProps/ctrlProp154.xml"/><Relationship Id="rId29" Type="http://schemas.openxmlformats.org/officeDocument/2006/relationships/ctrlProp" Target="../ctrlProps/ctrlProp163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40.xml"/><Relationship Id="rId11" Type="http://schemas.openxmlformats.org/officeDocument/2006/relationships/ctrlProp" Target="../ctrlProps/ctrlProp145.xml"/><Relationship Id="rId24" Type="http://schemas.openxmlformats.org/officeDocument/2006/relationships/ctrlProp" Target="../ctrlProps/ctrlProp158.xml"/><Relationship Id="rId32" Type="http://schemas.openxmlformats.org/officeDocument/2006/relationships/ctrlProp" Target="../ctrlProps/ctrlProp166.xml"/><Relationship Id="rId37" Type="http://schemas.openxmlformats.org/officeDocument/2006/relationships/ctrlProp" Target="../ctrlProps/ctrlProp171.xml"/><Relationship Id="rId5" Type="http://schemas.openxmlformats.org/officeDocument/2006/relationships/ctrlProp" Target="../ctrlProps/ctrlProp139.xml"/><Relationship Id="rId15" Type="http://schemas.openxmlformats.org/officeDocument/2006/relationships/ctrlProp" Target="../ctrlProps/ctrlProp149.xml"/><Relationship Id="rId23" Type="http://schemas.openxmlformats.org/officeDocument/2006/relationships/ctrlProp" Target="../ctrlProps/ctrlProp157.xml"/><Relationship Id="rId28" Type="http://schemas.openxmlformats.org/officeDocument/2006/relationships/ctrlProp" Target="../ctrlProps/ctrlProp162.xml"/><Relationship Id="rId36" Type="http://schemas.openxmlformats.org/officeDocument/2006/relationships/ctrlProp" Target="../ctrlProps/ctrlProp170.xml"/><Relationship Id="rId10" Type="http://schemas.openxmlformats.org/officeDocument/2006/relationships/ctrlProp" Target="../ctrlProps/ctrlProp144.xml"/><Relationship Id="rId19" Type="http://schemas.openxmlformats.org/officeDocument/2006/relationships/ctrlProp" Target="../ctrlProps/ctrlProp153.xml"/><Relationship Id="rId31" Type="http://schemas.openxmlformats.org/officeDocument/2006/relationships/ctrlProp" Target="../ctrlProps/ctrlProp165.xml"/><Relationship Id="rId4" Type="http://schemas.openxmlformats.org/officeDocument/2006/relationships/ctrlProp" Target="../ctrlProps/ctrlProp138.xml"/><Relationship Id="rId9" Type="http://schemas.openxmlformats.org/officeDocument/2006/relationships/ctrlProp" Target="../ctrlProps/ctrlProp143.xml"/><Relationship Id="rId14" Type="http://schemas.openxmlformats.org/officeDocument/2006/relationships/ctrlProp" Target="../ctrlProps/ctrlProp148.xml"/><Relationship Id="rId22" Type="http://schemas.openxmlformats.org/officeDocument/2006/relationships/ctrlProp" Target="../ctrlProps/ctrlProp156.xml"/><Relationship Id="rId27" Type="http://schemas.openxmlformats.org/officeDocument/2006/relationships/ctrlProp" Target="../ctrlProps/ctrlProp161.xml"/><Relationship Id="rId30" Type="http://schemas.openxmlformats.org/officeDocument/2006/relationships/ctrlProp" Target="../ctrlProps/ctrlProp164.xml"/><Relationship Id="rId35" Type="http://schemas.openxmlformats.org/officeDocument/2006/relationships/ctrlProp" Target="../ctrlProps/ctrlProp169.xml"/><Relationship Id="rId8" Type="http://schemas.openxmlformats.org/officeDocument/2006/relationships/ctrlProp" Target="../ctrlProps/ctrlProp142.xml"/><Relationship Id="rId3" Type="http://schemas.openxmlformats.org/officeDocument/2006/relationships/ctrlProp" Target="../ctrlProps/ctrlProp13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84.xml"/><Relationship Id="rId18" Type="http://schemas.openxmlformats.org/officeDocument/2006/relationships/ctrlProp" Target="../ctrlProps/ctrlProp189.xml"/><Relationship Id="rId26" Type="http://schemas.openxmlformats.org/officeDocument/2006/relationships/ctrlProp" Target="../ctrlProps/ctrlProp197.xml"/><Relationship Id="rId39" Type="http://schemas.openxmlformats.org/officeDocument/2006/relationships/ctrlProp" Target="../ctrlProps/ctrlProp210.xml"/><Relationship Id="rId21" Type="http://schemas.openxmlformats.org/officeDocument/2006/relationships/ctrlProp" Target="../ctrlProps/ctrlProp192.xml"/><Relationship Id="rId34" Type="http://schemas.openxmlformats.org/officeDocument/2006/relationships/ctrlProp" Target="../ctrlProps/ctrlProp205.xml"/><Relationship Id="rId7" Type="http://schemas.openxmlformats.org/officeDocument/2006/relationships/ctrlProp" Target="../ctrlProps/ctrlProp178.xml"/><Relationship Id="rId12" Type="http://schemas.openxmlformats.org/officeDocument/2006/relationships/ctrlProp" Target="../ctrlProps/ctrlProp183.xml"/><Relationship Id="rId17" Type="http://schemas.openxmlformats.org/officeDocument/2006/relationships/ctrlProp" Target="../ctrlProps/ctrlProp188.xml"/><Relationship Id="rId25" Type="http://schemas.openxmlformats.org/officeDocument/2006/relationships/ctrlProp" Target="../ctrlProps/ctrlProp196.xml"/><Relationship Id="rId33" Type="http://schemas.openxmlformats.org/officeDocument/2006/relationships/ctrlProp" Target="../ctrlProps/ctrlProp204.xml"/><Relationship Id="rId38" Type="http://schemas.openxmlformats.org/officeDocument/2006/relationships/ctrlProp" Target="../ctrlProps/ctrlProp209.xml"/><Relationship Id="rId2" Type="http://schemas.openxmlformats.org/officeDocument/2006/relationships/vmlDrawing" Target="../drawings/vmlDrawing4.vml"/><Relationship Id="rId16" Type="http://schemas.openxmlformats.org/officeDocument/2006/relationships/ctrlProp" Target="../ctrlProps/ctrlProp187.xml"/><Relationship Id="rId20" Type="http://schemas.openxmlformats.org/officeDocument/2006/relationships/ctrlProp" Target="../ctrlProps/ctrlProp191.xml"/><Relationship Id="rId29" Type="http://schemas.openxmlformats.org/officeDocument/2006/relationships/ctrlProp" Target="../ctrlProps/ctrlProp200.xml"/><Relationship Id="rId1" Type="http://schemas.openxmlformats.org/officeDocument/2006/relationships/drawing" Target="../drawings/drawing8.xml"/><Relationship Id="rId6" Type="http://schemas.openxmlformats.org/officeDocument/2006/relationships/ctrlProp" Target="../ctrlProps/ctrlProp177.xml"/><Relationship Id="rId11" Type="http://schemas.openxmlformats.org/officeDocument/2006/relationships/ctrlProp" Target="../ctrlProps/ctrlProp182.xml"/><Relationship Id="rId24" Type="http://schemas.openxmlformats.org/officeDocument/2006/relationships/ctrlProp" Target="../ctrlProps/ctrlProp195.xml"/><Relationship Id="rId32" Type="http://schemas.openxmlformats.org/officeDocument/2006/relationships/ctrlProp" Target="../ctrlProps/ctrlProp203.xml"/><Relationship Id="rId37" Type="http://schemas.openxmlformats.org/officeDocument/2006/relationships/ctrlProp" Target="../ctrlProps/ctrlProp208.xml"/><Relationship Id="rId40" Type="http://schemas.openxmlformats.org/officeDocument/2006/relationships/ctrlProp" Target="../ctrlProps/ctrlProp211.xml"/><Relationship Id="rId5" Type="http://schemas.openxmlformats.org/officeDocument/2006/relationships/ctrlProp" Target="../ctrlProps/ctrlProp176.xml"/><Relationship Id="rId15" Type="http://schemas.openxmlformats.org/officeDocument/2006/relationships/ctrlProp" Target="../ctrlProps/ctrlProp186.xml"/><Relationship Id="rId23" Type="http://schemas.openxmlformats.org/officeDocument/2006/relationships/ctrlProp" Target="../ctrlProps/ctrlProp194.xml"/><Relationship Id="rId28" Type="http://schemas.openxmlformats.org/officeDocument/2006/relationships/ctrlProp" Target="../ctrlProps/ctrlProp199.xml"/><Relationship Id="rId36" Type="http://schemas.openxmlformats.org/officeDocument/2006/relationships/ctrlProp" Target="../ctrlProps/ctrlProp207.xml"/><Relationship Id="rId10" Type="http://schemas.openxmlformats.org/officeDocument/2006/relationships/ctrlProp" Target="../ctrlProps/ctrlProp181.xml"/><Relationship Id="rId19" Type="http://schemas.openxmlformats.org/officeDocument/2006/relationships/ctrlProp" Target="../ctrlProps/ctrlProp190.xml"/><Relationship Id="rId31" Type="http://schemas.openxmlformats.org/officeDocument/2006/relationships/ctrlProp" Target="../ctrlProps/ctrlProp202.xml"/><Relationship Id="rId4" Type="http://schemas.openxmlformats.org/officeDocument/2006/relationships/ctrlProp" Target="../ctrlProps/ctrlProp175.xml"/><Relationship Id="rId9" Type="http://schemas.openxmlformats.org/officeDocument/2006/relationships/ctrlProp" Target="../ctrlProps/ctrlProp180.xml"/><Relationship Id="rId14" Type="http://schemas.openxmlformats.org/officeDocument/2006/relationships/ctrlProp" Target="../ctrlProps/ctrlProp185.xml"/><Relationship Id="rId22" Type="http://schemas.openxmlformats.org/officeDocument/2006/relationships/ctrlProp" Target="../ctrlProps/ctrlProp193.xml"/><Relationship Id="rId27" Type="http://schemas.openxmlformats.org/officeDocument/2006/relationships/ctrlProp" Target="../ctrlProps/ctrlProp198.xml"/><Relationship Id="rId30" Type="http://schemas.openxmlformats.org/officeDocument/2006/relationships/ctrlProp" Target="../ctrlProps/ctrlProp201.xml"/><Relationship Id="rId35" Type="http://schemas.openxmlformats.org/officeDocument/2006/relationships/ctrlProp" Target="../ctrlProps/ctrlProp206.xml"/><Relationship Id="rId8" Type="http://schemas.openxmlformats.org/officeDocument/2006/relationships/ctrlProp" Target="../ctrlProps/ctrlProp179.xml"/><Relationship Id="rId3" Type="http://schemas.openxmlformats.org/officeDocument/2006/relationships/ctrlProp" Target="../ctrlProps/ctrlProp17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35"/>
  <sheetViews>
    <sheetView zoomScalePageLayoutView="120" workbookViewId="0">
      <selection activeCell="C13" sqref="C13"/>
    </sheetView>
  </sheetViews>
  <sheetFormatPr defaultColWidth="11" defaultRowHeight="14.25" x14ac:dyDescent="0.15"/>
  <cols>
    <col min="1" max="1" width="5.5" customWidth="1"/>
    <col min="2" max="2" width="96.375" style="174" customWidth="1"/>
    <col min="3" max="3" width="10.125" customWidth="1"/>
  </cols>
  <sheetData>
    <row r="1" spans="1:2" ht="21" customHeight="1" x14ac:dyDescent="0.15">
      <c r="A1" s="175"/>
      <c r="B1" s="176" t="s">
        <v>0</v>
      </c>
    </row>
    <row r="2" spans="1:2" x14ac:dyDescent="0.15">
      <c r="A2" s="5">
        <v>1</v>
      </c>
      <c r="B2" s="177" t="s">
        <v>1</v>
      </c>
    </row>
    <row r="3" spans="1:2" x14ac:dyDescent="0.15">
      <c r="A3" s="5">
        <v>2</v>
      </c>
      <c r="B3" s="177" t="s">
        <v>2</v>
      </c>
    </row>
    <row r="4" spans="1:2" x14ac:dyDescent="0.15">
      <c r="A4" s="5">
        <v>3</v>
      </c>
      <c r="B4" s="177" t="s">
        <v>3</v>
      </c>
    </row>
    <row r="5" spans="1:2" x14ac:dyDescent="0.15">
      <c r="A5" s="5">
        <v>4</v>
      </c>
      <c r="B5" s="177" t="s">
        <v>4</v>
      </c>
    </row>
    <row r="6" spans="1:2" x14ac:dyDescent="0.15">
      <c r="A6" s="5">
        <v>5</v>
      </c>
      <c r="B6" s="177" t="s">
        <v>5</v>
      </c>
    </row>
    <row r="7" spans="1:2" ht="13.5" customHeight="1" x14ac:dyDescent="0.15">
      <c r="A7" s="5">
        <v>6</v>
      </c>
      <c r="B7" s="177" t="s">
        <v>6</v>
      </c>
    </row>
    <row r="8" spans="1:2" s="173" customFormat="1" ht="15" customHeight="1" x14ac:dyDescent="0.15">
      <c r="A8" s="178">
        <v>7</v>
      </c>
      <c r="B8" s="179" t="s">
        <v>7</v>
      </c>
    </row>
    <row r="9" spans="1:2" x14ac:dyDescent="0.15">
      <c r="A9" s="5"/>
      <c r="B9" s="177"/>
    </row>
    <row r="10" spans="1:2" ht="18.95" customHeight="1" x14ac:dyDescent="0.15">
      <c r="A10" s="175"/>
      <c r="B10" s="180" t="s">
        <v>8</v>
      </c>
    </row>
    <row r="11" spans="1:2" ht="15.95" customHeight="1" x14ac:dyDescent="0.15">
      <c r="A11" s="5">
        <v>1</v>
      </c>
      <c r="B11" s="181" t="s">
        <v>9</v>
      </c>
    </row>
    <row r="12" spans="1:2" x14ac:dyDescent="0.15">
      <c r="A12" s="5">
        <v>2</v>
      </c>
      <c r="B12" s="177" t="s">
        <v>10</v>
      </c>
    </row>
    <row r="13" spans="1:2" x14ac:dyDescent="0.15">
      <c r="A13" s="5">
        <v>3</v>
      </c>
      <c r="B13" s="179" t="s">
        <v>11</v>
      </c>
    </row>
    <row r="14" spans="1:2" x14ac:dyDescent="0.15">
      <c r="A14" s="5">
        <v>4</v>
      </c>
      <c r="B14" s="177" t="s">
        <v>12</v>
      </c>
    </row>
    <row r="15" spans="1:2" x14ac:dyDescent="0.15">
      <c r="A15" s="5">
        <v>5</v>
      </c>
      <c r="B15" s="177" t="s">
        <v>13</v>
      </c>
    </row>
    <row r="16" spans="1:2" x14ac:dyDescent="0.15">
      <c r="A16" s="5">
        <v>6</v>
      </c>
      <c r="B16" s="177" t="s">
        <v>14</v>
      </c>
    </row>
    <row r="17" spans="1:2" x14ac:dyDescent="0.15">
      <c r="A17" s="5">
        <v>7</v>
      </c>
      <c r="B17" s="177" t="s">
        <v>15</v>
      </c>
    </row>
    <row r="18" spans="1:2" x14ac:dyDescent="0.15">
      <c r="A18" s="5"/>
      <c r="B18" s="177"/>
    </row>
    <row r="19" spans="1:2" ht="20.25" x14ac:dyDescent="0.15">
      <c r="A19" s="175"/>
      <c r="B19" s="176" t="s">
        <v>16</v>
      </c>
    </row>
    <row r="20" spans="1:2" x14ac:dyDescent="0.15">
      <c r="A20" s="5">
        <v>1</v>
      </c>
      <c r="B20" s="177" t="s">
        <v>17</v>
      </c>
    </row>
    <row r="21" spans="1:2" x14ac:dyDescent="0.15">
      <c r="A21" s="5">
        <v>2</v>
      </c>
      <c r="B21" s="177" t="s">
        <v>18</v>
      </c>
    </row>
    <row r="22" spans="1:2" x14ac:dyDescent="0.15">
      <c r="A22" s="5">
        <v>3</v>
      </c>
      <c r="B22" s="177" t="s">
        <v>19</v>
      </c>
    </row>
    <row r="23" spans="1:2" x14ac:dyDescent="0.15">
      <c r="A23" s="5">
        <v>4</v>
      </c>
      <c r="B23" s="177" t="s">
        <v>20</v>
      </c>
    </row>
    <row r="24" spans="1:2" x14ac:dyDescent="0.15">
      <c r="A24" s="5">
        <v>5</v>
      </c>
      <c r="B24" s="177" t="s">
        <v>21</v>
      </c>
    </row>
    <row r="25" spans="1:2" x14ac:dyDescent="0.15">
      <c r="A25" s="5">
        <v>6</v>
      </c>
      <c r="B25" s="177" t="s">
        <v>22</v>
      </c>
    </row>
    <row r="26" spans="1:2" x14ac:dyDescent="0.15">
      <c r="A26" s="5">
        <v>7</v>
      </c>
      <c r="B26" s="177" t="s">
        <v>23</v>
      </c>
    </row>
    <row r="27" spans="1:2" x14ac:dyDescent="0.15">
      <c r="A27" s="5"/>
      <c r="B27" s="177"/>
    </row>
    <row r="28" spans="1:2" ht="20.25" x14ac:dyDescent="0.15">
      <c r="A28" s="175"/>
      <c r="B28" s="176" t="s">
        <v>24</v>
      </c>
    </row>
    <row r="29" spans="1:2" x14ac:dyDescent="0.15">
      <c r="A29" s="5">
        <v>1</v>
      </c>
      <c r="B29" s="177" t="s">
        <v>25</v>
      </c>
    </row>
    <row r="30" spans="1:2" x14ac:dyDescent="0.15">
      <c r="A30" s="5">
        <v>2</v>
      </c>
      <c r="B30" s="177" t="s">
        <v>26</v>
      </c>
    </row>
    <row r="31" spans="1:2" x14ac:dyDescent="0.15">
      <c r="A31" s="5">
        <v>3</v>
      </c>
      <c r="B31" s="177" t="s">
        <v>27</v>
      </c>
    </row>
    <row r="32" spans="1:2" x14ac:dyDescent="0.15">
      <c r="A32" s="5">
        <v>4</v>
      </c>
      <c r="B32" s="177" t="s">
        <v>28</v>
      </c>
    </row>
    <row r="33" spans="1:2" x14ac:dyDescent="0.15">
      <c r="A33" s="5">
        <v>5</v>
      </c>
      <c r="B33" s="177" t="s">
        <v>29</v>
      </c>
    </row>
    <row r="34" spans="1:2" x14ac:dyDescent="0.15">
      <c r="A34" s="5">
        <v>6</v>
      </c>
      <c r="B34" s="177" t="s">
        <v>30</v>
      </c>
    </row>
    <row r="35" spans="1:2" x14ac:dyDescent="0.15">
      <c r="A35" s="5">
        <v>7</v>
      </c>
      <c r="B35" s="177" t="s">
        <v>31</v>
      </c>
    </row>
  </sheetData>
  <phoneticPr fontId="35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I14"/>
  <sheetViews>
    <sheetView zoomScalePageLayoutView="125" workbookViewId="0">
      <selection activeCell="K11" sqref="K11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89" t="s">
        <v>32</v>
      </c>
      <c r="C2" s="190"/>
      <c r="D2" s="190"/>
      <c r="E2" s="190"/>
      <c r="F2" s="190"/>
      <c r="G2" s="190"/>
      <c r="H2" s="190"/>
      <c r="I2" s="191"/>
    </row>
    <row r="3" spans="2:9" ht="27.95" customHeight="1" x14ac:dyDescent="0.25">
      <c r="B3" s="161"/>
      <c r="C3" s="162"/>
      <c r="D3" s="192" t="s">
        <v>33</v>
      </c>
      <c r="E3" s="193"/>
      <c r="F3" s="194" t="s">
        <v>34</v>
      </c>
      <c r="G3" s="195"/>
      <c r="H3" s="192" t="s">
        <v>35</v>
      </c>
      <c r="I3" s="196"/>
    </row>
    <row r="4" spans="2:9" ht="27.95" customHeight="1" x14ac:dyDescent="0.25">
      <c r="B4" s="161" t="s">
        <v>36</v>
      </c>
      <c r="C4" s="162" t="s">
        <v>37</v>
      </c>
      <c r="D4" s="162" t="s">
        <v>38</v>
      </c>
      <c r="E4" s="162" t="s">
        <v>39</v>
      </c>
      <c r="F4" s="163" t="s">
        <v>38</v>
      </c>
      <c r="G4" s="163" t="s">
        <v>39</v>
      </c>
      <c r="H4" s="162" t="s">
        <v>38</v>
      </c>
      <c r="I4" s="170" t="s">
        <v>39</v>
      </c>
    </row>
    <row r="5" spans="2:9" ht="27.95" customHeight="1" x14ac:dyDescent="0.15">
      <c r="B5" s="164" t="s">
        <v>40</v>
      </c>
      <c r="C5" s="5">
        <v>13</v>
      </c>
      <c r="D5" s="5">
        <v>0</v>
      </c>
      <c r="E5" s="5">
        <v>1</v>
      </c>
      <c r="F5" s="165">
        <v>0</v>
      </c>
      <c r="G5" s="165">
        <v>1</v>
      </c>
      <c r="H5" s="5">
        <v>1</v>
      </c>
      <c r="I5" s="171">
        <v>2</v>
      </c>
    </row>
    <row r="6" spans="2:9" ht="27.95" customHeight="1" x14ac:dyDescent="0.15">
      <c r="B6" s="164" t="s">
        <v>41</v>
      </c>
      <c r="C6" s="5">
        <v>20</v>
      </c>
      <c r="D6" s="5">
        <v>0</v>
      </c>
      <c r="E6" s="5">
        <v>1</v>
      </c>
      <c r="F6" s="165">
        <v>1</v>
      </c>
      <c r="G6" s="165">
        <v>2</v>
      </c>
      <c r="H6" s="5">
        <v>2</v>
      </c>
      <c r="I6" s="171">
        <v>3</v>
      </c>
    </row>
    <row r="7" spans="2:9" ht="27.95" customHeight="1" x14ac:dyDescent="0.15">
      <c r="B7" s="164" t="s">
        <v>42</v>
      </c>
      <c r="C7" s="5">
        <v>32</v>
      </c>
      <c r="D7" s="5">
        <v>0</v>
      </c>
      <c r="E7" s="5">
        <v>1</v>
      </c>
      <c r="F7" s="165">
        <v>2</v>
      </c>
      <c r="G7" s="165">
        <v>3</v>
      </c>
      <c r="H7" s="5">
        <v>3</v>
      </c>
      <c r="I7" s="171">
        <v>4</v>
      </c>
    </row>
    <row r="8" spans="2:9" ht="27.95" customHeight="1" x14ac:dyDescent="0.15">
      <c r="B8" s="164" t="s">
        <v>43</v>
      </c>
      <c r="C8" s="5">
        <v>50</v>
      </c>
      <c r="D8" s="5">
        <v>1</v>
      </c>
      <c r="E8" s="5">
        <v>2</v>
      </c>
      <c r="F8" s="165">
        <v>3</v>
      </c>
      <c r="G8" s="165">
        <v>4</v>
      </c>
      <c r="H8" s="5">
        <v>5</v>
      </c>
      <c r="I8" s="171">
        <v>6</v>
      </c>
    </row>
    <row r="9" spans="2:9" ht="27.95" customHeight="1" x14ac:dyDescent="0.15">
      <c r="B9" s="164" t="s">
        <v>44</v>
      </c>
      <c r="C9" s="5">
        <v>80</v>
      </c>
      <c r="D9" s="5">
        <v>2</v>
      </c>
      <c r="E9" s="5">
        <v>3</v>
      </c>
      <c r="F9" s="165">
        <v>5</v>
      </c>
      <c r="G9" s="165">
        <v>6</v>
      </c>
      <c r="H9" s="5">
        <v>7</v>
      </c>
      <c r="I9" s="171">
        <v>8</v>
      </c>
    </row>
    <row r="10" spans="2:9" ht="27.95" customHeight="1" x14ac:dyDescent="0.15">
      <c r="B10" s="164" t="s">
        <v>45</v>
      </c>
      <c r="C10" s="5">
        <v>125</v>
      </c>
      <c r="D10" s="5">
        <v>3</v>
      </c>
      <c r="E10" s="5">
        <v>4</v>
      </c>
      <c r="F10" s="165">
        <v>7</v>
      </c>
      <c r="G10" s="165">
        <v>8</v>
      </c>
      <c r="H10" s="5">
        <v>10</v>
      </c>
      <c r="I10" s="171">
        <v>11</v>
      </c>
    </row>
    <row r="11" spans="2:9" ht="27.95" customHeight="1" x14ac:dyDescent="0.15">
      <c r="B11" s="164" t="s">
        <v>46</v>
      </c>
      <c r="C11" s="5">
        <v>200</v>
      </c>
      <c r="D11" s="5">
        <v>5</v>
      </c>
      <c r="E11" s="5">
        <v>6</v>
      </c>
      <c r="F11" s="165">
        <v>10</v>
      </c>
      <c r="G11" s="165">
        <v>11</v>
      </c>
      <c r="H11" s="5">
        <v>14</v>
      </c>
      <c r="I11" s="171">
        <v>15</v>
      </c>
    </row>
    <row r="12" spans="2:9" ht="27.95" customHeight="1" x14ac:dyDescent="0.15">
      <c r="B12" s="166" t="s">
        <v>47</v>
      </c>
      <c r="C12" s="167">
        <v>315</v>
      </c>
      <c r="D12" s="167">
        <v>7</v>
      </c>
      <c r="E12" s="167">
        <v>8</v>
      </c>
      <c r="F12" s="168">
        <v>14</v>
      </c>
      <c r="G12" s="168">
        <v>15</v>
      </c>
      <c r="H12" s="167">
        <v>21</v>
      </c>
      <c r="I12" s="172">
        <v>22</v>
      </c>
    </row>
    <row r="14" spans="2:9" x14ac:dyDescent="0.15">
      <c r="B14" s="169" t="s">
        <v>48</v>
      </c>
      <c r="C14" s="169"/>
      <c r="D14" s="169"/>
    </row>
  </sheetData>
  <mergeCells count="4">
    <mergeCell ref="B2:I2"/>
    <mergeCell ref="D3:E3"/>
    <mergeCell ref="F3:G3"/>
    <mergeCell ref="H3:I3"/>
  </mergeCells>
  <phoneticPr fontId="35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V53"/>
  <sheetViews>
    <sheetView topLeftCell="A32" zoomScale="125" zoomScaleNormal="125" zoomScalePageLayoutView="125" workbookViewId="0">
      <selection activeCell="J50" sqref="J50:K50"/>
    </sheetView>
  </sheetViews>
  <sheetFormatPr defaultColWidth="10.375" defaultRowHeight="16.5" customHeight="1" x14ac:dyDescent="0.15"/>
  <cols>
    <col min="1" max="9" width="10.375" style="61"/>
    <col min="10" max="10" width="8.875" style="61" customWidth="1"/>
    <col min="11" max="11" width="12" style="61" customWidth="1"/>
    <col min="12" max="16384" width="10.375" style="61"/>
  </cols>
  <sheetData>
    <row r="1" spans="1:11" ht="20.25" x14ac:dyDescent="0.15">
      <c r="A1" s="197" t="s">
        <v>49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</row>
    <row r="2" spans="1:11" ht="14.25" x14ac:dyDescent="0.15">
      <c r="A2" s="100" t="s">
        <v>50</v>
      </c>
      <c r="B2" s="198" t="s">
        <v>51</v>
      </c>
      <c r="C2" s="198"/>
      <c r="D2" s="199" t="s">
        <v>52</v>
      </c>
      <c r="E2" s="199"/>
      <c r="F2" s="200" t="s">
        <v>53</v>
      </c>
      <c r="G2" s="200"/>
      <c r="H2" s="101" t="s">
        <v>54</v>
      </c>
      <c r="I2" s="201" t="s">
        <v>55</v>
      </c>
      <c r="J2" s="201"/>
      <c r="K2" s="202"/>
    </row>
    <row r="3" spans="1:11" ht="14.25" x14ac:dyDescent="0.15">
      <c r="A3" s="203" t="s">
        <v>56</v>
      </c>
      <c r="B3" s="204"/>
      <c r="C3" s="205"/>
      <c r="D3" s="206" t="s">
        <v>57</v>
      </c>
      <c r="E3" s="207"/>
      <c r="F3" s="207"/>
      <c r="G3" s="208"/>
      <c r="H3" s="206" t="s">
        <v>58</v>
      </c>
      <c r="I3" s="207"/>
      <c r="J3" s="207"/>
      <c r="K3" s="208"/>
    </row>
    <row r="4" spans="1:11" ht="14.25" x14ac:dyDescent="0.15">
      <c r="A4" s="104" t="s">
        <v>59</v>
      </c>
      <c r="B4" s="209" t="s">
        <v>60</v>
      </c>
      <c r="C4" s="210"/>
      <c r="D4" s="211" t="s">
        <v>61</v>
      </c>
      <c r="E4" s="212"/>
      <c r="F4" s="213" t="s">
        <v>62</v>
      </c>
      <c r="G4" s="214"/>
      <c r="H4" s="211" t="s">
        <v>63</v>
      </c>
      <c r="I4" s="212"/>
      <c r="J4" s="105" t="s">
        <v>64</v>
      </c>
      <c r="K4" s="106" t="s">
        <v>65</v>
      </c>
    </row>
    <row r="5" spans="1:11" ht="14.25" x14ac:dyDescent="0.15">
      <c r="A5" s="108" t="s">
        <v>66</v>
      </c>
      <c r="B5" s="209" t="s">
        <v>67</v>
      </c>
      <c r="C5" s="210"/>
      <c r="D5" s="211" t="s">
        <v>68</v>
      </c>
      <c r="E5" s="212"/>
      <c r="F5" s="213">
        <v>45233</v>
      </c>
      <c r="G5" s="214"/>
      <c r="H5" s="211" t="s">
        <v>69</v>
      </c>
      <c r="I5" s="212"/>
      <c r="J5" s="105" t="s">
        <v>64</v>
      </c>
      <c r="K5" s="106" t="s">
        <v>65</v>
      </c>
    </row>
    <row r="6" spans="1:11" ht="14.25" x14ac:dyDescent="0.15">
      <c r="A6" s="104" t="s">
        <v>70</v>
      </c>
      <c r="B6" s="136">
        <v>4</v>
      </c>
      <c r="C6" s="137">
        <v>6</v>
      </c>
      <c r="D6" s="108" t="s">
        <v>71</v>
      </c>
      <c r="E6" s="121"/>
      <c r="F6" s="213">
        <v>45280</v>
      </c>
      <c r="G6" s="214"/>
      <c r="H6" s="211" t="s">
        <v>72</v>
      </c>
      <c r="I6" s="212"/>
      <c r="J6" s="105" t="s">
        <v>64</v>
      </c>
      <c r="K6" s="106" t="s">
        <v>65</v>
      </c>
    </row>
    <row r="7" spans="1:11" ht="14.25" x14ac:dyDescent="0.15">
      <c r="A7" s="104" t="s">
        <v>73</v>
      </c>
      <c r="B7" s="215">
        <v>50834</v>
      </c>
      <c r="C7" s="216"/>
      <c r="D7" s="108" t="s">
        <v>74</v>
      </c>
      <c r="E7" s="120"/>
      <c r="F7" s="213">
        <v>45285</v>
      </c>
      <c r="G7" s="214"/>
      <c r="H7" s="211" t="s">
        <v>75</v>
      </c>
      <c r="I7" s="212"/>
      <c r="J7" s="105" t="s">
        <v>64</v>
      </c>
      <c r="K7" s="106" t="s">
        <v>65</v>
      </c>
    </row>
    <row r="8" spans="1:11" ht="14.25" x14ac:dyDescent="0.15">
      <c r="A8" s="138"/>
      <c r="B8" s="217"/>
      <c r="C8" s="218"/>
      <c r="D8" s="219" t="s">
        <v>76</v>
      </c>
      <c r="E8" s="220"/>
      <c r="F8" s="221">
        <v>45288</v>
      </c>
      <c r="G8" s="222"/>
      <c r="H8" s="219" t="s">
        <v>77</v>
      </c>
      <c r="I8" s="220"/>
      <c r="J8" s="122" t="s">
        <v>64</v>
      </c>
      <c r="K8" s="128" t="s">
        <v>65</v>
      </c>
    </row>
    <row r="9" spans="1:11" ht="14.25" x14ac:dyDescent="0.15">
      <c r="A9" s="223" t="s">
        <v>78</v>
      </c>
      <c r="B9" s="224"/>
      <c r="C9" s="224"/>
      <c r="D9" s="224"/>
      <c r="E9" s="224"/>
      <c r="F9" s="224"/>
      <c r="G9" s="224"/>
      <c r="H9" s="224"/>
      <c r="I9" s="224"/>
      <c r="J9" s="224"/>
      <c r="K9" s="225"/>
    </row>
    <row r="10" spans="1:11" ht="14.25" x14ac:dyDescent="0.15">
      <c r="A10" s="226" t="s">
        <v>79</v>
      </c>
      <c r="B10" s="227"/>
      <c r="C10" s="227"/>
      <c r="D10" s="227"/>
      <c r="E10" s="227"/>
      <c r="F10" s="227"/>
      <c r="G10" s="227"/>
      <c r="H10" s="227"/>
      <c r="I10" s="227"/>
      <c r="J10" s="227"/>
      <c r="K10" s="228"/>
    </row>
    <row r="11" spans="1:11" ht="14.25" x14ac:dyDescent="0.15">
      <c r="A11" s="139" t="s">
        <v>80</v>
      </c>
      <c r="B11" s="140" t="s">
        <v>81</v>
      </c>
      <c r="C11" s="141" t="s">
        <v>82</v>
      </c>
      <c r="D11" s="142"/>
      <c r="E11" s="143" t="s">
        <v>83</v>
      </c>
      <c r="F11" s="140" t="s">
        <v>81</v>
      </c>
      <c r="G11" s="141" t="s">
        <v>82</v>
      </c>
      <c r="H11" s="141" t="s">
        <v>84</v>
      </c>
      <c r="I11" s="143" t="s">
        <v>85</v>
      </c>
      <c r="J11" s="140" t="s">
        <v>81</v>
      </c>
      <c r="K11" s="157" t="s">
        <v>82</v>
      </c>
    </row>
    <row r="12" spans="1:11" ht="14.25" x14ac:dyDescent="0.15">
      <c r="A12" s="108" t="s">
        <v>86</v>
      </c>
      <c r="B12" s="119" t="s">
        <v>81</v>
      </c>
      <c r="C12" s="105" t="s">
        <v>82</v>
      </c>
      <c r="D12" s="120"/>
      <c r="E12" s="121" t="s">
        <v>87</v>
      </c>
      <c r="F12" s="119" t="s">
        <v>81</v>
      </c>
      <c r="G12" s="105" t="s">
        <v>82</v>
      </c>
      <c r="H12" s="105" t="s">
        <v>84</v>
      </c>
      <c r="I12" s="121" t="s">
        <v>88</v>
      </c>
      <c r="J12" s="119" t="s">
        <v>81</v>
      </c>
      <c r="K12" s="106" t="s">
        <v>82</v>
      </c>
    </row>
    <row r="13" spans="1:11" ht="14.25" x14ac:dyDescent="0.15">
      <c r="A13" s="108" t="s">
        <v>89</v>
      </c>
      <c r="B13" s="119" t="s">
        <v>81</v>
      </c>
      <c r="C13" s="105" t="s">
        <v>82</v>
      </c>
      <c r="D13" s="120"/>
      <c r="E13" s="121" t="s">
        <v>90</v>
      </c>
      <c r="F13" s="105" t="s">
        <v>91</v>
      </c>
      <c r="G13" s="105" t="s">
        <v>92</v>
      </c>
      <c r="H13" s="105" t="s">
        <v>84</v>
      </c>
      <c r="I13" s="121" t="s">
        <v>93</v>
      </c>
      <c r="J13" s="119" t="s">
        <v>81</v>
      </c>
      <c r="K13" s="106" t="s">
        <v>82</v>
      </c>
    </row>
    <row r="14" spans="1:11" ht="14.25" x14ac:dyDescent="0.15">
      <c r="A14" s="219" t="s">
        <v>94</v>
      </c>
      <c r="B14" s="220"/>
      <c r="C14" s="220"/>
      <c r="D14" s="220"/>
      <c r="E14" s="220"/>
      <c r="F14" s="220"/>
      <c r="G14" s="220"/>
      <c r="H14" s="220"/>
      <c r="I14" s="220"/>
      <c r="J14" s="220"/>
      <c r="K14" s="229"/>
    </row>
    <row r="15" spans="1:11" ht="14.25" x14ac:dyDescent="0.15">
      <c r="A15" s="226" t="s">
        <v>95</v>
      </c>
      <c r="B15" s="227"/>
      <c r="C15" s="227"/>
      <c r="D15" s="227"/>
      <c r="E15" s="227"/>
      <c r="F15" s="227"/>
      <c r="G15" s="227"/>
      <c r="H15" s="227"/>
      <c r="I15" s="227"/>
      <c r="J15" s="227"/>
      <c r="K15" s="228"/>
    </row>
    <row r="16" spans="1:11" ht="14.25" x14ac:dyDescent="0.15">
      <c r="A16" s="144" t="s">
        <v>96</v>
      </c>
      <c r="B16" s="141" t="s">
        <v>91</v>
      </c>
      <c r="C16" s="141" t="s">
        <v>92</v>
      </c>
      <c r="D16" s="145"/>
      <c r="E16" s="146" t="s">
        <v>97</v>
      </c>
      <c r="F16" s="141" t="s">
        <v>91</v>
      </c>
      <c r="G16" s="141" t="s">
        <v>92</v>
      </c>
      <c r="H16" s="147"/>
      <c r="I16" s="146" t="s">
        <v>98</v>
      </c>
      <c r="J16" s="141" t="s">
        <v>91</v>
      </c>
      <c r="K16" s="157" t="s">
        <v>92</v>
      </c>
    </row>
    <row r="17" spans="1:22" ht="16.5" customHeight="1" x14ac:dyDescent="0.15">
      <c r="A17" s="111" t="s">
        <v>99</v>
      </c>
      <c r="B17" s="105" t="s">
        <v>91</v>
      </c>
      <c r="C17" s="105" t="s">
        <v>92</v>
      </c>
      <c r="D17" s="67"/>
      <c r="E17" s="123" t="s">
        <v>100</v>
      </c>
      <c r="F17" s="105" t="s">
        <v>91</v>
      </c>
      <c r="G17" s="105" t="s">
        <v>92</v>
      </c>
      <c r="H17" s="148"/>
      <c r="I17" s="123" t="s">
        <v>101</v>
      </c>
      <c r="J17" s="105" t="s">
        <v>91</v>
      </c>
      <c r="K17" s="106" t="s">
        <v>92</v>
      </c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</row>
    <row r="18" spans="1:22" ht="18" customHeight="1" x14ac:dyDescent="0.15">
      <c r="A18" s="230" t="s">
        <v>102</v>
      </c>
      <c r="B18" s="231"/>
      <c r="C18" s="231"/>
      <c r="D18" s="231"/>
      <c r="E18" s="231"/>
      <c r="F18" s="231"/>
      <c r="G18" s="231"/>
      <c r="H18" s="231"/>
      <c r="I18" s="231"/>
      <c r="J18" s="231"/>
      <c r="K18" s="232"/>
    </row>
    <row r="19" spans="1:22" ht="18" customHeight="1" x14ac:dyDescent="0.15">
      <c r="A19" s="226" t="s">
        <v>103</v>
      </c>
      <c r="B19" s="227"/>
      <c r="C19" s="227"/>
      <c r="D19" s="227"/>
      <c r="E19" s="227"/>
      <c r="F19" s="227"/>
      <c r="G19" s="227"/>
      <c r="H19" s="227"/>
      <c r="I19" s="227"/>
      <c r="J19" s="227"/>
      <c r="K19" s="228"/>
    </row>
    <row r="20" spans="1:22" ht="16.5" customHeight="1" x14ac:dyDescent="0.15">
      <c r="A20" s="233" t="s">
        <v>104</v>
      </c>
      <c r="B20" s="234"/>
      <c r="C20" s="234"/>
      <c r="D20" s="234"/>
      <c r="E20" s="234"/>
      <c r="F20" s="234"/>
      <c r="G20" s="234"/>
      <c r="H20" s="234"/>
      <c r="I20" s="234"/>
      <c r="J20" s="234"/>
      <c r="K20" s="235"/>
    </row>
    <row r="21" spans="1:22" ht="21.75" customHeight="1" x14ac:dyDescent="0.15">
      <c r="A21" s="149" t="s">
        <v>105</v>
      </c>
      <c r="B21" s="123" t="s">
        <v>106</v>
      </c>
      <c r="C21" s="123" t="s">
        <v>107</v>
      </c>
      <c r="D21" s="123" t="s">
        <v>108</v>
      </c>
      <c r="E21" s="123" t="s">
        <v>109</v>
      </c>
      <c r="F21" s="123" t="s">
        <v>110</v>
      </c>
      <c r="G21" s="123" t="s">
        <v>111</v>
      </c>
      <c r="H21" s="123" t="s">
        <v>112</v>
      </c>
      <c r="I21" s="123" t="s">
        <v>113</v>
      </c>
      <c r="J21" s="123" t="s">
        <v>114</v>
      </c>
      <c r="K21" s="87" t="s">
        <v>115</v>
      </c>
    </row>
    <row r="22" spans="1:22" ht="16.5" customHeight="1" x14ac:dyDescent="0.15">
      <c r="A22" s="150" t="s">
        <v>116</v>
      </c>
      <c r="B22" s="109"/>
      <c r="C22" s="109"/>
      <c r="D22" s="109">
        <v>0.6</v>
      </c>
      <c r="E22" s="109">
        <v>0.6</v>
      </c>
      <c r="F22" s="109">
        <v>0.6</v>
      </c>
      <c r="G22" s="109">
        <v>0.6</v>
      </c>
      <c r="H22" s="109">
        <v>0.6</v>
      </c>
      <c r="I22" s="109">
        <v>0.6</v>
      </c>
      <c r="J22" s="109"/>
      <c r="K22" s="159"/>
    </row>
    <row r="23" spans="1:22" ht="16.5" customHeight="1" x14ac:dyDescent="0.15">
      <c r="A23" s="150" t="s">
        <v>117</v>
      </c>
      <c r="B23" s="109"/>
      <c r="C23" s="109"/>
      <c r="D23" s="109">
        <v>0.6</v>
      </c>
      <c r="E23" s="109">
        <v>0.6</v>
      </c>
      <c r="F23" s="109">
        <v>0.6</v>
      </c>
      <c r="G23" s="109">
        <v>0.6</v>
      </c>
      <c r="H23" s="109">
        <v>0.6</v>
      </c>
      <c r="I23" s="109">
        <v>0.6</v>
      </c>
      <c r="J23" s="109"/>
      <c r="K23" s="160"/>
    </row>
    <row r="24" spans="1:22" ht="16.5" customHeight="1" x14ac:dyDescent="0.15">
      <c r="A24" s="150" t="s">
        <v>118</v>
      </c>
      <c r="B24" s="109"/>
      <c r="C24" s="109"/>
      <c r="D24" s="109">
        <v>0.6</v>
      </c>
      <c r="E24" s="109">
        <v>0.6</v>
      </c>
      <c r="F24" s="109">
        <v>0.6</v>
      </c>
      <c r="G24" s="109">
        <v>0.6</v>
      </c>
      <c r="H24" s="109">
        <v>0.6</v>
      </c>
      <c r="I24" s="109">
        <v>0.6</v>
      </c>
      <c r="J24" s="109"/>
      <c r="K24" s="160"/>
    </row>
    <row r="25" spans="1:22" ht="16.5" customHeight="1" x14ac:dyDescent="0.15">
      <c r="A25" s="150" t="s">
        <v>119</v>
      </c>
      <c r="B25" s="109"/>
      <c r="C25" s="109"/>
      <c r="D25" s="109">
        <v>1</v>
      </c>
      <c r="E25" s="109">
        <v>1</v>
      </c>
      <c r="F25" s="109">
        <v>1</v>
      </c>
      <c r="G25" s="109">
        <v>1</v>
      </c>
      <c r="H25" s="109">
        <v>1</v>
      </c>
      <c r="I25" s="109">
        <v>1</v>
      </c>
      <c r="J25" s="109"/>
      <c r="K25" s="85"/>
    </row>
    <row r="26" spans="1:22" ht="16.5" customHeight="1" x14ac:dyDescent="0.15">
      <c r="A26" s="112"/>
      <c r="B26" s="109"/>
      <c r="C26" s="109"/>
      <c r="D26" s="109"/>
      <c r="E26" s="109"/>
      <c r="F26" s="109"/>
      <c r="G26" s="109"/>
      <c r="H26" s="109"/>
      <c r="I26" s="109"/>
      <c r="J26" s="109"/>
      <c r="K26" s="85"/>
    </row>
    <row r="27" spans="1:22" ht="16.5" customHeight="1" x14ac:dyDescent="0.15">
      <c r="A27" s="112"/>
      <c r="B27" s="109"/>
      <c r="C27" s="109"/>
      <c r="D27" s="109"/>
      <c r="E27" s="109"/>
      <c r="F27" s="109"/>
      <c r="G27" s="109"/>
      <c r="H27" s="109"/>
      <c r="I27" s="109"/>
      <c r="J27" s="109"/>
      <c r="K27" s="85"/>
    </row>
    <row r="28" spans="1:22" ht="16.5" customHeight="1" x14ac:dyDescent="0.15">
      <c r="A28" s="112"/>
      <c r="B28" s="109"/>
      <c r="C28" s="109"/>
      <c r="D28" s="109"/>
      <c r="E28" s="109"/>
      <c r="F28" s="109"/>
      <c r="G28" s="109"/>
      <c r="H28" s="109"/>
      <c r="I28" s="109"/>
      <c r="J28" s="109"/>
      <c r="K28" s="85"/>
    </row>
    <row r="29" spans="1:22" ht="18" customHeight="1" x14ac:dyDescent="0.15">
      <c r="A29" s="236" t="s">
        <v>120</v>
      </c>
      <c r="B29" s="237"/>
      <c r="C29" s="237"/>
      <c r="D29" s="237"/>
      <c r="E29" s="237"/>
      <c r="F29" s="237"/>
      <c r="G29" s="237"/>
      <c r="H29" s="237"/>
      <c r="I29" s="237"/>
      <c r="J29" s="237"/>
      <c r="K29" s="238"/>
    </row>
    <row r="30" spans="1:22" ht="18.75" customHeight="1" x14ac:dyDescent="0.15">
      <c r="A30" s="239" t="s">
        <v>121</v>
      </c>
      <c r="B30" s="240"/>
      <c r="C30" s="240"/>
      <c r="D30" s="240"/>
      <c r="E30" s="240"/>
      <c r="F30" s="240"/>
      <c r="G30" s="240"/>
      <c r="H30" s="240"/>
      <c r="I30" s="240"/>
      <c r="J30" s="240"/>
      <c r="K30" s="241"/>
    </row>
    <row r="31" spans="1:22" ht="18.75" customHeight="1" x14ac:dyDescent="0.15">
      <c r="A31" s="242"/>
      <c r="B31" s="243"/>
      <c r="C31" s="243"/>
      <c r="D31" s="243"/>
      <c r="E31" s="243"/>
      <c r="F31" s="243"/>
      <c r="G31" s="243"/>
      <c r="H31" s="243"/>
      <c r="I31" s="243"/>
      <c r="J31" s="243"/>
      <c r="K31" s="244"/>
    </row>
    <row r="32" spans="1:22" ht="18" customHeight="1" x14ac:dyDescent="0.15">
      <c r="A32" s="236" t="s">
        <v>122</v>
      </c>
      <c r="B32" s="237"/>
      <c r="C32" s="237"/>
      <c r="D32" s="237"/>
      <c r="E32" s="237"/>
      <c r="F32" s="237"/>
      <c r="G32" s="237"/>
      <c r="H32" s="237"/>
      <c r="I32" s="237"/>
      <c r="J32" s="237"/>
      <c r="K32" s="238"/>
    </row>
    <row r="33" spans="1:11" ht="14.25" x14ac:dyDescent="0.15">
      <c r="A33" s="245" t="s">
        <v>123</v>
      </c>
      <c r="B33" s="246"/>
      <c r="C33" s="246"/>
      <c r="D33" s="246"/>
      <c r="E33" s="246"/>
      <c r="F33" s="246"/>
      <c r="G33" s="246"/>
      <c r="H33" s="246"/>
      <c r="I33" s="246"/>
      <c r="J33" s="246"/>
      <c r="K33" s="247"/>
    </row>
    <row r="34" spans="1:11" ht="14.25" x14ac:dyDescent="0.15">
      <c r="A34" s="248" t="s">
        <v>124</v>
      </c>
      <c r="B34" s="249"/>
      <c r="C34" s="105" t="s">
        <v>64</v>
      </c>
      <c r="D34" s="105" t="s">
        <v>65</v>
      </c>
      <c r="E34" s="250" t="s">
        <v>125</v>
      </c>
      <c r="F34" s="251"/>
      <c r="G34" s="251"/>
      <c r="H34" s="251"/>
      <c r="I34" s="251"/>
      <c r="J34" s="251"/>
      <c r="K34" s="252"/>
    </row>
    <row r="35" spans="1:11" ht="14.25" x14ac:dyDescent="0.15">
      <c r="A35" s="253" t="s">
        <v>126</v>
      </c>
      <c r="B35" s="253"/>
      <c r="C35" s="253"/>
      <c r="D35" s="253"/>
      <c r="E35" s="253"/>
      <c r="F35" s="253"/>
      <c r="G35" s="253"/>
      <c r="H35" s="253"/>
      <c r="I35" s="253"/>
      <c r="J35" s="253"/>
      <c r="K35" s="253"/>
    </row>
    <row r="36" spans="1:11" ht="14.25" x14ac:dyDescent="0.15">
      <c r="A36" s="254" t="s">
        <v>127</v>
      </c>
      <c r="B36" s="255"/>
      <c r="C36" s="255"/>
      <c r="D36" s="255"/>
      <c r="E36" s="255"/>
      <c r="F36" s="255"/>
      <c r="G36" s="255"/>
      <c r="H36" s="255"/>
      <c r="I36" s="255"/>
      <c r="J36" s="255"/>
      <c r="K36" s="256"/>
    </row>
    <row r="37" spans="1:11" ht="14.25" x14ac:dyDescent="0.15">
      <c r="A37" s="257" t="s">
        <v>128</v>
      </c>
      <c r="B37" s="258"/>
      <c r="C37" s="258"/>
      <c r="D37" s="258"/>
      <c r="E37" s="258"/>
      <c r="F37" s="258"/>
      <c r="G37" s="258"/>
      <c r="H37" s="258"/>
      <c r="I37" s="258"/>
      <c r="J37" s="258"/>
      <c r="K37" s="216"/>
    </row>
    <row r="38" spans="1:11" ht="14.25" x14ac:dyDescent="0.15">
      <c r="A38" s="257" t="s">
        <v>129</v>
      </c>
      <c r="B38" s="258"/>
      <c r="C38" s="258"/>
      <c r="D38" s="258"/>
      <c r="E38" s="258"/>
      <c r="F38" s="258"/>
      <c r="G38" s="258"/>
      <c r="H38" s="258"/>
      <c r="I38" s="258"/>
      <c r="J38" s="258"/>
      <c r="K38" s="216"/>
    </row>
    <row r="39" spans="1:11" ht="14.25" x14ac:dyDescent="0.15">
      <c r="A39" s="257" t="s">
        <v>130</v>
      </c>
      <c r="B39" s="258"/>
      <c r="C39" s="258"/>
      <c r="D39" s="258"/>
      <c r="E39" s="258"/>
      <c r="F39" s="258"/>
      <c r="G39" s="258"/>
      <c r="H39" s="258"/>
      <c r="I39" s="258"/>
      <c r="J39" s="258"/>
      <c r="K39" s="216"/>
    </row>
    <row r="40" spans="1:11" ht="14.25" x14ac:dyDescent="0.15">
      <c r="A40" s="257"/>
      <c r="B40" s="258"/>
      <c r="C40" s="258"/>
      <c r="D40" s="258"/>
      <c r="E40" s="258"/>
      <c r="F40" s="258"/>
      <c r="G40" s="258"/>
      <c r="H40" s="258"/>
      <c r="I40" s="258"/>
      <c r="J40" s="258"/>
      <c r="K40" s="216"/>
    </row>
    <row r="41" spans="1:11" ht="14.25" x14ac:dyDescent="0.15">
      <c r="A41" s="257"/>
      <c r="B41" s="258"/>
      <c r="C41" s="258"/>
      <c r="D41" s="258"/>
      <c r="E41" s="258"/>
      <c r="F41" s="258"/>
      <c r="G41" s="258"/>
      <c r="H41" s="258"/>
      <c r="I41" s="258"/>
      <c r="J41" s="258"/>
      <c r="K41" s="216"/>
    </row>
    <row r="42" spans="1:11" ht="14.25" x14ac:dyDescent="0.15">
      <c r="A42" s="257"/>
      <c r="B42" s="258"/>
      <c r="C42" s="258"/>
      <c r="D42" s="258"/>
      <c r="E42" s="258"/>
      <c r="F42" s="258"/>
      <c r="G42" s="258"/>
      <c r="H42" s="258"/>
      <c r="I42" s="258"/>
      <c r="J42" s="258"/>
      <c r="K42" s="216"/>
    </row>
    <row r="43" spans="1:11" ht="14.25" x14ac:dyDescent="0.15">
      <c r="A43" s="259" t="s">
        <v>131</v>
      </c>
      <c r="B43" s="260"/>
      <c r="C43" s="260"/>
      <c r="D43" s="260"/>
      <c r="E43" s="260"/>
      <c r="F43" s="260"/>
      <c r="G43" s="260"/>
      <c r="H43" s="260"/>
      <c r="I43" s="260"/>
      <c r="J43" s="260"/>
      <c r="K43" s="261"/>
    </row>
    <row r="44" spans="1:11" ht="14.25" x14ac:dyDescent="0.15">
      <c r="A44" s="226" t="s">
        <v>132</v>
      </c>
      <c r="B44" s="227"/>
      <c r="C44" s="227"/>
      <c r="D44" s="227"/>
      <c r="E44" s="227"/>
      <c r="F44" s="227"/>
      <c r="G44" s="227"/>
      <c r="H44" s="227"/>
      <c r="I44" s="227"/>
      <c r="J44" s="227"/>
      <c r="K44" s="228"/>
    </row>
    <row r="45" spans="1:11" ht="14.25" x14ac:dyDescent="0.15">
      <c r="A45" s="144" t="s">
        <v>133</v>
      </c>
      <c r="B45" s="141" t="s">
        <v>91</v>
      </c>
      <c r="C45" s="141" t="s">
        <v>92</v>
      </c>
      <c r="D45" s="141" t="s">
        <v>84</v>
      </c>
      <c r="E45" s="146" t="s">
        <v>134</v>
      </c>
      <c r="F45" s="141" t="s">
        <v>91</v>
      </c>
      <c r="G45" s="141" t="s">
        <v>92</v>
      </c>
      <c r="H45" s="141" t="s">
        <v>84</v>
      </c>
      <c r="I45" s="146" t="s">
        <v>135</v>
      </c>
      <c r="J45" s="141" t="s">
        <v>91</v>
      </c>
      <c r="K45" s="157" t="s">
        <v>92</v>
      </c>
    </row>
    <row r="46" spans="1:11" ht="14.25" x14ac:dyDescent="0.15">
      <c r="A46" s="111" t="s">
        <v>83</v>
      </c>
      <c r="B46" s="105" t="s">
        <v>91</v>
      </c>
      <c r="C46" s="105" t="s">
        <v>92</v>
      </c>
      <c r="D46" s="105" t="s">
        <v>84</v>
      </c>
      <c r="E46" s="123" t="s">
        <v>90</v>
      </c>
      <c r="F46" s="105" t="s">
        <v>91</v>
      </c>
      <c r="G46" s="105" t="s">
        <v>92</v>
      </c>
      <c r="H46" s="105" t="s">
        <v>84</v>
      </c>
      <c r="I46" s="123" t="s">
        <v>101</v>
      </c>
      <c r="J46" s="105" t="s">
        <v>91</v>
      </c>
      <c r="K46" s="106" t="s">
        <v>92</v>
      </c>
    </row>
    <row r="47" spans="1:11" ht="14.25" x14ac:dyDescent="0.15">
      <c r="A47" s="219" t="s">
        <v>94</v>
      </c>
      <c r="B47" s="220"/>
      <c r="C47" s="220"/>
      <c r="D47" s="220"/>
      <c r="E47" s="220"/>
      <c r="F47" s="220"/>
      <c r="G47" s="220"/>
      <c r="H47" s="220"/>
      <c r="I47" s="220"/>
      <c r="J47" s="220"/>
      <c r="K47" s="229"/>
    </row>
    <row r="48" spans="1:11" ht="14.25" x14ac:dyDescent="0.15">
      <c r="A48" s="253" t="s">
        <v>136</v>
      </c>
      <c r="B48" s="253"/>
      <c r="C48" s="253"/>
      <c r="D48" s="253"/>
      <c r="E48" s="253"/>
      <c r="F48" s="253"/>
      <c r="G48" s="253"/>
      <c r="H48" s="253"/>
      <c r="I48" s="253"/>
      <c r="J48" s="253"/>
      <c r="K48" s="253"/>
    </row>
    <row r="49" spans="1:11" ht="14.25" x14ac:dyDescent="0.15">
      <c r="A49" s="254"/>
      <c r="B49" s="255"/>
      <c r="C49" s="255"/>
      <c r="D49" s="255"/>
      <c r="E49" s="255"/>
      <c r="F49" s="255"/>
      <c r="G49" s="255"/>
      <c r="H49" s="255"/>
      <c r="I49" s="255"/>
      <c r="J49" s="255"/>
      <c r="K49" s="256"/>
    </row>
    <row r="50" spans="1:11" ht="14.25" x14ac:dyDescent="0.15">
      <c r="A50" s="151" t="s">
        <v>137</v>
      </c>
      <c r="B50" s="262" t="s">
        <v>138</v>
      </c>
      <c r="C50" s="262"/>
      <c r="D50" s="152" t="s">
        <v>139</v>
      </c>
      <c r="E50" s="153" t="s">
        <v>140</v>
      </c>
      <c r="F50" s="154" t="s">
        <v>141</v>
      </c>
      <c r="G50" s="155">
        <v>45239</v>
      </c>
      <c r="H50" s="263" t="s">
        <v>142</v>
      </c>
      <c r="I50" s="264"/>
      <c r="J50" s="265" t="s">
        <v>143</v>
      </c>
      <c r="K50" s="266"/>
    </row>
    <row r="51" spans="1:11" ht="14.25" x14ac:dyDescent="0.15">
      <c r="A51" s="253" t="s">
        <v>144</v>
      </c>
      <c r="B51" s="253"/>
      <c r="C51" s="253"/>
      <c r="D51" s="253"/>
      <c r="E51" s="253"/>
      <c r="F51" s="253"/>
      <c r="G51" s="253"/>
      <c r="H51" s="253"/>
      <c r="I51" s="253"/>
      <c r="J51" s="253"/>
      <c r="K51" s="253"/>
    </row>
    <row r="52" spans="1:11" ht="14.25" x14ac:dyDescent="0.15">
      <c r="A52" s="267"/>
      <c r="B52" s="268"/>
      <c r="C52" s="268"/>
      <c r="D52" s="268"/>
      <c r="E52" s="268"/>
      <c r="F52" s="268"/>
      <c r="G52" s="268"/>
      <c r="H52" s="268"/>
      <c r="I52" s="268"/>
      <c r="J52" s="268"/>
      <c r="K52" s="269"/>
    </row>
    <row r="53" spans="1:11" ht="14.25" x14ac:dyDescent="0.15">
      <c r="A53" s="151" t="s">
        <v>137</v>
      </c>
      <c r="B53" s="262" t="s">
        <v>138</v>
      </c>
      <c r="C53" s="262"/>
      <c r="D53" s="152" t="s">
        <v>139</v>
      </c>
      <c r="E53" s="156"/>
      <c r="F53" s="154" t="s">
        <v>145</v>
      </c>
      <c r="G53" s="155"/>
      <c r="H53" s="263" t="s">
        <v>142</v>
      </c>
      <c r="I53" s="264"/>
      <c r="J53" s="265"/>
      <c r="K53" s="266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5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N20"/>
  <sheetViews>
    <sheetView workbookViewId="0">
      <selection activeCell="K7" sqref="K7"/>
    </sheetView>
  </sheetViews>
  <sheetFormatPr defaultColWidth="9" defaultRowHeight="26.1" customHeight="1" x14ac:dyDescent="0.15"/>
  <cols>
    <col min="1" max="1" width="17.125" style="45" customWidth="1"/>
    <col min="2" max="7" width="9.375" style="45" customWidth="1"/>
    <col min="8" max="8" width="1.375" style="45" customWidth="1"/>
    <col min="9" max="9" width="16.5" style="45" customWidth="1"/>
    <col min="10" max="10" width="17" style="45" customWidth="1"/>
    <col min="11" max="11" width="18.5" style="45" customWidth="1"/>
    <col min="12" max="12" width="16.625" style="45" customWidth="1"/>
    <col min="13" max="13" width="14.125" style="45" customWidth="1"/>
    <col min="14" max="14" width="16.375" style="45" customWidth="1"/>
    <col min="15" max="16384" width="9" style="45"/>
  </cols>
  <sheetData>
    <row r="1" spans="1:14" ht="30" customHeight="1" x14ac:dyDescent="0.15">
      <c r="A1" s="270" t="s">
        <v>146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</row>
    <row r="2" spans="1:14" ht="29.1" customHeight="1" x14ac:dyDescent="0.15">
      <c r="A2" s="38" t="s">
        <v>59</v>
      </c>
      <c r="B2" s="272" t="s">
        <v>60</v>
      </c>
      <c r="C2" s="272"/>
      <c r="D2" s="39" t="s">
        <v>66</v>
      </c>
      <c r="E2" s="272" t="s">
        <v>67</v>
      </c>
      <c r="F2" s="272"/>
      <c r="G2" s="272"/>
      <c r="H2" s="277"/>
      <c r="I2" s="47" t="s">
        <v>54</v>
      </c>
      <c r="J2" s="272" t="s">
        <v>55</v>
      </c>
      <c r="K2" s="272"/>
      <c r="L2" s="272"/>
      <c r="M2" s="272"/>
      <c r="N2" s="273"/>
    </row>
    <row r="3" spans="1:14" ht="29.1" customHeight="1" x14ac:dyDescent="0.15">
      <c r="A3" s="276" t="s">
        <v>147</v>
      </c>
      <c r="B3" s="274" t="s">
        <v>148</v>
      </c>
      <c r="C3" s="274"/>
      <c r="D3" s="274"/>
      <c r="E3" s="274"/>
      <c r="F3" s="274"/>
      <c r="G3" s="274"/>
      <c r="H3" s="278"/>
      <c r="I3" s="274" t="s">
        <v>149</v>
      </c>
      <c r="J3" s="274"/>
      <c r="K3" s="274"/>
      <c r="L3" s="274"/>
      <c r="M3" s="274"/>
      <c r="N3" s="275"/>
    </row>
    <row r="4" spans="1:14" ht="29.1" customHeight="1" x14ac:dyDescent="0.15">
      <c r="A4" s="276"/>
      <c r="B4" s="40" t="s">
        <v>108</v>
      </c>
      <c r="C4" s="40" t="s">
        <v>109</v>
      </c>
      <c r="D4" s="41" t="s">
        <v>110</v>
      </c>
      <c r="E4" s="40" t="s">
        <v>111</v>
      </c>
      <c r="F4" s="40" t="s">
        <v>112</v>
      </c>
      <c r="G4" s="40" t="s">
        <v>113</v>
      </c>
      <c r="H4" s="278"/>
      <c r="I4" s="48"/>
      <c r="J4" s="48" t="s">
        <v>150</v>
      </c>
      <c r="K4" s="48" t="s">
        <v>151</v>
      </c>
      <c r="L4" s="48"/>
      <c r="M4" s="48"/>
      <c r="N4" s="49"/>
    </row>
    <row r="5" spans="1:14" ht="29.1" customHeight="1" x14ac:dyDescent="0.15">
      <c r="A5" s="276"/>
      <c r="B5" s="88" t="s">
        <v>152</v>
      </c>
      <c r="C5" s="88" t="s">
        <v>153</v>
      </c>
      <c r="D5" s="89" t="s">
        <v>154</v>
      </c>
      <c r="E5" s="88" t="s">
        <v>155</v>
      </c>
      <c r="F5" s="88" t="s">
        <v>156</v>
      </c>
      <c r="G5" s="88" t="s">
        <v>157</v>
      </c>
      <c r="H5" s="278"/>
      <c r="I5" s="50"/>
      <c r="J5" s="50" t="s">
        <v>158</v>
      </c>
      <c r="K5" s="50" t="s">
        <v>111</v>
      </c>
      <c r="L5" s="50"/>
      <c r="M5" s="50"/>
      <c r="N5" s="51"/>
    </row>
    <row r="6" spans="1:14" ht="29.1" customHeight="1" x14ac:dyDescent="0.35">
      <c r="A6" s="90" t="s">
        <v>159</v>
      </c>
      <c r="B6" s="91">
        <f>C6-1</f>
        <v>67</v>
      </c>
      <c r="C6" s="91">
        <f>D6-2</f>
        <v>68</v>
      </c>
      <c r="D6" s="89">
        <v>70</v>
      </c>
      <c r="E6" s="91">
        <f>D6+2</f>
        <v>72</v>
      </c>
      <c r="F6" s="91">
        <f>E6+2</f>
        <v>74</v>
      </c>
      <c r="G6" s="91">
        <f>F6+1</f>
        <v>75</v>
      </c>
      <c r="H6" s="278"/>
      <c r="I6" s="52"/>
      <c r="J6" s="52" t="s">
        <v>160</v>
      </c>
      <c r="K6" s="52" t="s">
        <v>161</v>
      </c>
      <c r="L6" s="52"/>
      <c r="M6" s="52"/>
      <c r="N6" s="53"/>
    </row>
    <row r="7" spans="1:14" ht="29.1" customHeight="1" x14ac:dyDescent="0.35">
      <c r="A7" s="92" t="s">
        <v>162</v>
      </c>
      <c r="B7" s="91">
        <f t="shared" ref="B7:B9" si="0">C7-4</f>
        <v>100</v>
      </c>
      <c r="C7" s="91">
        <f t="shared" ref="C7:C9" si="1">D7-4</f>
        <v>104</v>
      </c>
      <c r="D7" s="93">
        <v>108</v>
      </c>
      <c r="E7" s="91">
        <f t="shared" ref="E7:E9" si="2">D7+4</f>
        <v>112</v>
      </c>
      <c r="F7" s="91">
        <f>E7+4</f>
        <v>116</v>
      </c>
      <c r="G7" s="91">
        <f t="shared" ref="G7:G9" si="3">F7+6</f>
        <v>122</v>
      </c>
      <c r="H7" s="278"/>
      <c r="I7" s="52"/>
      <c r="J7" s="52" t="s">
        <v>163</v>
      </c>
      <c r="K7" s="52" t="s">
        <v>164</v>
      </c>
      <c r="L7" s="52"/>
      <c r="M7" s="52"/>
      <c r="N7" s="53"/>
    </row>
    <row r="8" spans="1:14" ht="29.1" customHeight="1" x14ac:dyDescent="0.35">
      <c r="A8" s="92" t="s">
        <v>165</v>
      </c>
      <c r="B8" s="91">
        <f t="shared" si="0"/>
        <v>98</v>
      </c>
      <c r="C8" s="91">
        <f t="shared" si="1"/>
        <v>102</v>
      </c>
      <c r="D8" s="93" t="s">
        <v>166</v>
      </c>
      <c r="E8" s="91">
        <f t="shared" si="2"/>
        <v>110</v>
      </c>
      <c r="F8" s="91">
        <f>E8+5</f>
        <v>115</v>
      </c>
      <c r="G8" s="91">
        <f t="shared" si="3"/>
        <v>121</v>
      </c>
      <c r="H8" s="278"/>
      <c r="I8" s="42"/>
      <c r="J8" s="42" t="s">
        <v>167</v>
      </c>
      <c r="K8" s="42" t="s">
        <v>168</v>
      </c>
      <c r="L8" s="42"/>
      <c r="M8" s="54"/>
      <c r="N8" s="133"/>
    </row>
    <row r="9" spans="1:14" ht="29.1" customHeight="1" x14ac:dyDescent="0.35">
      <c r="A9" s="92" t="s">
        <v>169</v>
      </c>
      <c r="B9" s="94">
        <f t="shared" si="0"/>
        <v>98</v>
      </c>
      <c r="C9" s="94">
        <f t="shared" si="1"/>
        <v>102</v>
      </c>
      <c r="D9" s="95" t="s">
        <v>166</v>
      </c>
      <c r="E9" s="94">
        <f t="shared" si="2"/>
        <v>110</v>
      </c>
      <c r="F9" s="94">
        <f>E9+5</f>
        <v>115</v>
      </c>
      <c r="G9" s="94">
        <f t="shared" si="3"/>
        <v>121</v>
      </c>
      <c r="H9" s="278"/>
      <c r="I9" s="42"/>
      <c r="J9" s="42" t="s">
        <v>170</v>
      </c>
      <c r="K9" s="42" t="s">
        <v>168</v>
      </c>
      <c r="L9" s="42"/>
      <c r="M9" s="54"/>
      <c r="N9" s="133"/>
    </row>
    <row r="10" spans="1:14" ht="29.1" customHeight="1" x14ac:dyDescent="0.35">
      <c r="A10" s="92" t="s">
        <v>171</v>
      </c>
      <c r="B10" s="91">
        <f>C10-1.2</f>
        <v>43.599999999999994</v>
      </c>
      <c r="C10" s="91">
        <f>D10-1.2</f>
        <v>44.8</v>
      </c>
      <c r="D10" s="89">
        <v>46</v>
      </c>
      <c r="E10" s="91">
        <f>D10+1.2</f>
        <v>47.2</v>
      </c>
      <c r="F10" s="91">
        <f>E10+1.2</f>
        <v>48.400000000000006</v>
      </c>
      <c r="G10" s="91">
        <f>F10+1.4</f>
        <v>49.800000000000004</v>
      </c>
      <c r="H10" s="278"/>
      <c r="I10" s="42"/>
      <c r="J10" s="42" t="s">
        <v>172</v>
      </c>
      <c r="K10" s="42" t="s">
        <v>173</v>
      </c>
      <c r="L10" s="42"/>
      <c r="M10" s="54"/>
      <c r="N10" s="133"/>
    </row>
    <row r="11" spans="1:14" ht="29.1" customHeight="1" x14ac:dyDescent="0.35">
      <c r="A11" s="92" t="s">
        <v>174</v>
      </c>
      <c r="B11" s="91">
        <f>C11-0.5</f>
        <v>19.5</v>
      </c>
      <c r="C11" s="91">
        <f>D11-0.5</f>
        <v>20</v>
      </c>
      <c r="D11" s="89">
        <v>20.5</v>
      </c>
      <c r="E11" s="91">
        <f t="shared" ref="E11:G11" si="4">D11+0.5</f>
        <v>21</v>
      </c>
      <c r="F11" s="91">
        <f t="shared" si="4"/>
        <v>21.5</v>
      </c>
      <c r="G11" s="91">
        <f t="shared" si="4"/>
        <v>22</v>
      </c>
      <c r="H11" s="278"/>
      <c r="I11" s="42"/>
      <c r="J11" s="42" t="s">
        <v>160</v>
      </c>
      <c r="K11" s="42" t="s">
        <v>175</v>
      </c>
      <c r="L11" s="42"/>
      <c r="M11" s="54"/>
      <c r="N11" s="133"/>
    </row>
    <row r="12" spans="1:14" ht="29.1" customHeight="1" x14ac:dyDescent="0.35">
      <c r="A12" s="92" t="s">
        <v>176</v>
      </c>
      <c r="B12" s="91">
        <f>C12-0.7</f>
        <v>18.100000000000001</v>
      </c>
      <c r="C12" s="91">
        <f>D12-0.7</f>
        <v>18.8</v>
      </c>
      <c r="D12" s="89">
        <v>19.5</v>
      </c>
      <c r="E12" s="91">
        <v>0</v>
      </c>
      <c r="F12" s="91">
        <f>E12+0.7</f>
        <v>0.7</v>
      </c>
      <c r="G12" s="91">
        <f>F12+1</f>
        <v>1.7</v>
      </c>
      <c r="H12" s="278"/>
      <c r="I12" s="52"/>
      <c r="J12" s="52" t="s">
        <v>167</v>
      </c>
      <c r="K12" s="52" t="s">
        <v>168</v>
      </c>
      <c r="L12" s="52"/>
      <c r="M12" s="56"/>
      <c r="N12" s="57"/>
    </row>
    <row r="13" spans="1:14" ht="29.1" customHeight="1" x14ac:dyDescent="0.35">
      <c r="A13" s="92" t="s">
        <v>177</v>
      </c>
      <c r="B13" s="91">
        <f>C13-0.7</f>
        <v>16.100000000000001</v>
      </c>
      <c r="C13" s="91">
        <f>D13-0.7</f>
        <v>16.8</v>
      </c>
      <c r="D13" s="89">
        <v>17.5</v>
      </c>
      <c r="E13" s="91">
        <f>D13+0.7</f>
        <v>18.2</v>
      </c>
      <c r="F13" s="91">
        <f>E13+0.7</f>
        <v>18.899999999999999</v>
      </c>
      <c r="G13" s="91">
        <f>F13+1</f>
        <v>19.899999999999999</v>
      </c>
      <c r="H13" s="278"/>
      <c r="I13" s="42"/>
      <c r="J13" s="42" t="s">
        <v>167</v>
      </c>
      <c r="K13" s="42" t="s">
        <v>178</v>
      </c>
      <c r="L13" s="42"/>
      <c r="M13" s="54"/>
      <c r="N13" s="134"/>
    </row>
    <row r="14" spans="1:14" ht="29.1" customHeight="1" x14ac:dyDescent="0.35">
      <c r="A14" s="92" t="s">
        <v>179</v>
      </c>
      <c r="B14" s="91">
        <f>C14-1</f>
        <v>45</v>
      </c>
      <c r="C14" s="91">
        <f>D14-1</f>
        <v>46</v>
      </c>
      <c r="D14" s="89">
        <v>47</v>
      </c>
      <c r="E14" s="91">
        <f>D14+1</f>
        <v>48</v>
      </c>
      <c r="F14" s="91">
        <f>E14+1</f>
        <v>49</v>
      </c>
      <c r="G14" s="91">
        <f>F14+1.5</f>
        <v>50.5</v>
      </c>
      <c r="H14" s="278"/>
      <c r="I14" s="42"/>
      <c r="J14" s="42" t="s">
        <v>160</v>
      </c>
      <c r="K14" s="42" t="s">
        <v>161</v>
      </c>
      <c r="L14" s="42"/>
      <c r="M14" s="54"/>
      <c r="N14" s="133"/>
    </row>
    <row r="15" spans="1:14" ht="29.1" customHeight="1" x14ac:dyDescent="0.35">
      <c r="A15" s="97" t="s">
        <v>180</v>
      </c>
      <c r="B15" s="91">
        <f t="shared" ref="B15:B17" si="5">C15</f>
        <v>14</v>
      </c>
      <c r="C15" s="91">
        <f>D15-0.5</f>
        <v>14</v>
      </c>
      <c r="D15" s="89">
        <v>14.5</v>
      </c>
      <c r="E15" s="91">
        <f t="shared" ref="E15:G15" si="6">D15+0.5</f>
        <v>15</v>
      </c>
      <c r="F15" s="91">
        <f t="shared" si="6"/>
        <v>15.5</v>
      </c>
      <c r="G15" s="91">
        <f t="shared" si="6"/>
        <v>16</v>
      </c>
      <c r="H15" s="278"/>
      <c r="I15" s="42"/>
      <c r="J15" s="42" t="s">
        <v>167</v>
      </c>
      <c r="K15" s="42" t="s">
        <v>168</v>
      </c>
      <c r="L15" s="42"/>
      <c r="M15" s="54"/>
      <c r="N15" s="133"/>
    </row>
    <row r="16" spans="1:14" ht="29.1" customHeight="1" x14ac:dyDescent="0.35">
      <c r="A16" s="97" t="s">
        <v>181</v>
      </c>
      <c r="B16" s="91">
        <f t="shared" si="5"/>
        <v>2.5</v>
      </c>
      <c r="C16" s="91">
        <f>D16</f>
        <v>2.5</v>
      </c>
      <c r="D16" s="89">
        <v>2.5</v>
      </c>
      <c r="E16" s="91">
        <f>D16</f>
        <v>2.5</v>
      </c>
      <c r="F16" s="91">
        <f>D16</f>
        <v>2.5</v>
      </c>
      <c r="G16" s="91">
        <f>D16</f>
        <v>2.5</v>
      </c>
      <c r="H16" s="278"/>
      <c r="I16" s="42"/>
      <c r="J16" s="42" t="s">
        <v>167</v>
      </c>
      <c r="K16" s="42" t="s">
        <v>168</v>
      </c>
      <c r="L16" s="42"/>
      <c r="M16" s="54"/>
      <c r="N16" s="55"/>
    </row>
    <row r="17" spans="1:14" ht="29.1" customHeight="1" x14ac:dyDescent="0.35">
      <c r="A17" s="97" t="s">
        <v>182</v>
      </c>
      <c r="B17" s="91">
        <f t="shared" si="5"/>
        <v>1.8</v>
      </c>
      <c r="C17" s="91">
        <f>D17</f>
        <v>1.8</v>
      </c>
      <c r="D17" s="89">
        <v>1.8</v>
      </c>
      <c r="E17" s="91">
        <f>D17</f>
        <v>1.8</v>
      </c>
      <c r="F17" s="91">
        <f>D17</f>
        <v>1.8</v>
      </c>
      <c r="G17" s="91">
        <f>D17</f>
        <v>1.8</v>
      </c>
      <c r="H17" s="278"/>
      <c r="I17" s="42"/>
      <c r="J17" s="42" t="s">
        <v>183</v>
      </c>
      <c r="K17" s="42" t="s">
        <v>184</v>
      </c>
      <c r="L17" s="42"/>
      <c r="M17" s="54"/>
      <c r="N17" s="135"/>
    </row>
    <row r="18" spans="1:14" ht="14.25" x14ac:dyDescent="0.15">
      <c r="A18" s="130" t="s">
        <v>125</v>
      </c>
      <c r="B18" s="131"/>
      <c r="C18" s="131"/>
      <c r="D18" s="132"/>
      <c r="E18" s="132"/>
      <c r="F18" s="132"/>
      <c r="G18" s="132"/>
      <c r="H18" s="46"/>
      <c r="I18" s="46"/>
      <c r="J18" s="46"/>
      <c r="K18" s="46"/>
      <c r="L18" s="46"/>
      <c r="M18" s="46"/>
      <c r="N18" s="46"/>
    </row>
    <row r="19" spans="1:14" ht="14.25" x14ac:dyDescent="0.15">
      <c r="A19" s="45" t="s">
        <v>185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</row>
    <row r="20" spans="1:14" ht="14.25" x14ac:dyDescent="0.15">
      <c r="A20" s="46"/>
      <c r="B20" s="46"/>
      <c r="C20" s="46"/>
      <c r="D20" s="46"/>
      <c r="E20" s="46"/>
      <c r="F20" s="46"/>
      <c r="G20" s="46"/>
      <c r="H20" s="46"/>
      <c r="I20" s="44" t="s">
        <v>186</v>
      </c>
      <c r="J20" s="60"/>
      <c r="K20" s="44" t="s">
        <v>187</v>
      </c>
      <c r="L20" s="44"/>
      <c r="M20" s="44" t="s">
        <v>188</v>
      </c>
      <c r="N20" s="45" t="s">
        <v>143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honeticPr fontId="35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61"/>
  <sheetViews>
    <sheetView topLeftCell="A29" zoomScaleNormal="100" zoomScalePageLayoutView="125" workbookViewId="0">
      <selection activeCell="N36" sqref="N36"/>
    </sheetView>
  </sheetViews>
  <sheetFormatPr defaultColWidth="10" defaultRowHeight="16.5" customHeight="1" x14ac:dyDescent="0.15"/>
  <cols>
    <col min="1" max="16384" width="10" style="61"/>
  </cols>
  <sheetData>
    <row r="1" spans="1:11" ht="22.5" customHeight="1" x14ac:dyDescent="0.15">
      <c r="A1" s="279" t="s">
        <v>189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</row>
    <row r="2" spans="1:11" ht="17.25" customHeight="1" x14ac:dyDescent="0.15">
      <c r="A2" s="100" t="s">
        <v>50</v>
      </c>
      <c r="B2" s="198" t="s">
        <v>51</v>
      </c>
      <c r="C2" s="198"/>
      <c r="D2" s="199" t="s">
        <v>52</v>
      </c>
      <c r="E2" s="199"/>
      <c r="F2" s="200" t="s">
        <v>190</v>
      </c>
      <c r="G2" s="200"/>
      <c r="H2" s="101" t="s">
        <v>54</v>
      </c>
      <c r="I2" s="201" t="s">
        <v>55</v>
      </c>
      <c r="J2" s="201"/>
      <c r="K2" s="202"/>
    </row>
    <row r="3" spans="1:11" ht="16.5" customHeight="1" x14ac:dyDescent="0.15">
      <c r="A3" s="203" t="s">
        <v>56</v>
      </c>
      <c r="B3" s="204"/>
      <c r="C3" s="205"/>
      <c r="D3" s="206" t="s">
        <v>57</v>
      </c>
      <c r="E3" s="207"/>
      <c r="F3" s="207"/>
      <c r="G3" s="208"/>
      <c r="H3" s="206" t="s">
        <v>58</v>
      </c>
      <c r="I3" s="207"/>
      <c r="J3" s="207"/>
      <c r="K3" s="208"/>
    </row>
    <row r="4" spans="1:11" ht="16.5" customHeight="1" x14ac:dyDescent="0.15">
      <c r="A4" s="104" t="s">
        <v>59</v>
      </c>
      <c r="B4" s="209" t="s">
        <v>60</v>
      </c>
      <c r="C4" s="210"/>
      <c r="D4" s="211" t="s">
        <v>61</v>
      </c>
      <c r="E4" s="212"/>
      <c r="F4" s="213" t="s">
        <v>191</v>
      </c>
      <c r="G4" s="214"/>
      <c r="H4" s="211" t="s">
        <v>192</v>
      </c>
      <c r="I4" s="212"/>
      <c r="J4" s="105" t="s">
        <v>64</v>
      </c>
      <c r="K4" s="106" t="s">
        <v>65</v>
      </c>
    </row>
    <row r="5" spans="1:11" ht="16.5" customHeight="1" x14ac:dyDescent="0.15">
      <c r="A5" s="108" t="s">
        <v>66</v>
      </c>
      <c r="B5" s="209" t="s">
        <v>67</v>
      </c>
      <c r="C5" s="210"/>
      <c r="D5" s="211" t="s">
        <v>193</v>
      </c>
      <c r="E5" s="212"/>
      <c r="F5" s="280">
        <v>1.01</v>
      </c>
      <c r="G5" s="214"/>
      <c r="H5" s="211" t="s">
        <v>194</v>
      </c>
      <c r="I5" s="212"/>
      <c r="J5" s="105" t="s">
        <v>64</v>
      </c>
      <c r="K5" s="106" t="s">
        <v>65</v>
      </c>
    </row>
    <row r="6" spans="1:11" ht="16.5" customHeight="1" x14ac:dyDescent="0.15">
      <c r="A6" s="104" t="s">
        <v>70</v>
      </c>
      <c r="B6" s="67">
        <v>4</v>
      </c>
      <c r="C6" s="110">
        <v>6</v>
      </c>
      <c r="D6" s="211" t="s">
        <v>195</v>
      </c>
      <c r="E6" s="212"/>
      <c r="F6" s="280">
        <v>0.2</v>
      </c>
      <c r="G6" s="214"/>
      <c r="H6" s="281" t="s">
        <v>196</v>
      </c>
      <c r="I6" s="282"/>
      <c r="J6" s="282"/>
      <c r="K6" s="283"/>
    </row>
    <row r="7" spans="1:11" ht="16.5" customHeight="1" x14ac:dyDescent="0.15">
      <c r="A7" s="104" t="s">
        <v>73</v>
      </c>
      <c r="B7" s="215" t="s">
        <v>197</v>
      </c>
      <c r="C7" s="216"/>
      <c r="D7" s="104" t="s">
        <v>198</v>
      </c>
      <c r="E7" s="107"/>
      <c r="F7" s="280">
        <v>0.05</v>
      </c>
      <c r="G7" s="214"/>
      <c r="H7" s="284"/>
      <c r="I7" s="209"/>
      <c r="J7" s="209"/>
      <c r="K7" s="210"/>
    </row>
    <row r="8" spans="1:11" ht="16.5" customHeight="1" x14ac:dyDescent="0.15">
      <c r="A8" s="113"/>
      <c r="B8" s="217"/>
      <c r="C8" s="218"/>
      <c r="D8" s="219" t="s">
        <v>76</v>
      </c>
      <c r="E8" s="220"/>
      <c r="F8" s="221"/>
      <c r="G8" s="222"/>
      <c r="H8" s="285"/>
      <c r="I8" s="286"/>
      <c r="J8" s="286"/>
      <c r="K8" s="287"/>
    </row>
    <row r="9" spans="1:11" ht="16.5" customHeight="1" x14ac:dyDescent="0.15">
      <c r="A9" s="288" t="s">
        <v>199</v>
      </c>
      <c r="B9" s="288"/>
      <c r="C9" s="288"/>
      <c r="D9" s="288"/>
      <c r="E9" s="288"/>
      <c r="F9" s="288"/>
      <c r="G9" s="288"/>
      <c r="H9" s="288"/>
      <c r="I9" s="288"/>
      <c r="J9" s="288"/>
      <c r="K9" s="288"/>
    </row>
    <row r="10" spans="1:11" ht="16.5" customHeight="1" x14ac:dyDescent="0.15">
      <c r="A10" s="114" t="s">
        <v>80</v>
      </c>
      <c r="B10" s="115" t="s">
        <v>81</v>
      </c>
      <c r="C10" s="116" t="s">
        <v>82</v>
      </c>
      <c r="D10" s="117"/>
      <c r="E10" s="118" t="s">
        <v>85</v>
      </c>
      <c r="F10" s="115" t="s">
        <v>81</v>
      </c>
      <c r="G10" s="116" t="s">
        <v>82</v>
      </c>
      <c r="H10" s="115"/>
      <c r="I10" s="118" t="s">
        <v>83</v>
      </c>
      <c r="J10" s="115" t="s">
        <v>81</v>
      </c>
      <c r="K10" s="129" t="s">
        <v>82</v>
      </c>
    </row>
    <row r="11" spans="1:11" ht="16.5" customHeight="1" x14ac:dyDescent="0.15">
      <c r="A11" s="108" t="s">
        <v>86</v>
      </c>
      <c r="B11" s="119" t="s">
        <v>81</v>
      </c>
      <c r="C11" s="105" t="s">
        <v>82</v>
      </c>
      <c r="D11" s="120"/>
      <c r="E11" s="121" t="s">
        <v>88</v>
      </c>
      <c r="F11" s="119" t="s">
        <v>81</v>
      </c>
      <c r="G11" s="105" t="s">
        <v>82</v>
      </c>
      <c r="H11" s="119"/>
      <c r="I11" s="121" t="s">
        <v>93</v>
      </c>
      <c r="J11" s="119" t="s">
        <v>81</v>
      </c>
      <c r="K11" s="106" t="s">
        <v>82</v>
      </c>
    </row>
    <row r="12" spans="1:11" ht="16.5" customHeight="1" x14ac:dyDescent="0.15">
      <c r="A12" s="219" t="s">
        <v>125</v>
      </c>
      <c r="B12" s="220"/>
      <c r="C12" s="220"/>
      <c r="D12" s="220"/>
      <c r="E12" s="220"/>
      <c r="F12" s="220"/>
      <c r="G12" s="220"/>
      <c r="H12" s="220"/>
      <c r="I12" s="220"/>
      <c r="J12" s="220"/>
      <c r="K12" s="229"/>
    </row>
    <row r="13" spans="1:11" ht="16.5" customHeight="1" x14ac:dyDescent="0.15">
      <c r="A13" s="289" t="s">
        <v>200</v>
      </c>
      <c r="B13" s="289"/>
      <c r="C13" s="289"/>
      <c r="D13" s="289"/>
      <c r="E13" s="289"/>
      <c r="F13" s="289"/>
      <c r="G13" s="289"/>
      <c r="H13" s="289"/>
      <c r="I13" s="289"/>
      <c r="J13" s="289"/>
      <c r="K13" s="289"/>
    </row>
    <row r="14" spans="1:11" ht="16.5" customHeight="1" x14ac:dyDescent="0.15">
      <c r="A14" s="290" t="s">
        <v>201</v>
      </c>
      <c r="B14" s="291"/>
      <c r="C14" s="291"/>
      <c r="D14" s="291"/>
      <c r="E14" s="291"/>
      <c r="F14" s="291"/>
      <c r="G14" s="291"/>
      <c r="H14" s="291"/>
      <c r="I14" s="292"/>
      <c r="J14" s="292"/>
      <c r="K14" s="293"/>
    </row>
    <row r="15" spans="1:11" ht="16.5" customHeight="1" x14ac:dyDescent="0.15">
      <c r="A15" s="294"/>
      <c r="B15" s="295"/>
      <c r="C15" s="295"/>
      <c r="D15" s="296"/>
      <c r="E15" s="297"/>
      <c r="F15" s="295"/>
      <c r="G15" s="295"/>
      <c r="H15" s="296"/>
      <c r="I15" s="298"/>
      <c r="J15" s="299"/>
      <c r="K15" s="300"/>
    </row>
    <row r="16" spans="1:11" ht="16.5" customHeight="1" x14ac:dyDescent="0.15">
      <c r="A16" s="285"/>
      <c r="B16" s="286"/>
      <c r="C16" s="286"/>
      <c r="D16" s="286"/>
      <c r="E16" s="286"/>
      <c r="F16" s="286"/>
      <c r="G16" s="286"/>
      <c r="H16" s="286"/>
      <c r="I16" s="286"/>
      <c r="J16" s="286"/>
      <c r="K16" s="287"/>
    </row>
    <row r="17" spans="1:11" ht="16.5" customHeight="1" x14ac:dyDescent="0.15">
      <c r="A17" s="289" t="s">
        <v>202</v>
      </c>
      <c r="B17" s="289"/>
      <c r="C17" s="289"/>
      <c r="D17" s="289"/>
      <c r="E17" s="289"/>
      <c r="F17" s="289"/>
      <c r="G17" s="289"/>
      <c r="H17" s="289"/>
      <c r="I17" s="289"/>
      <c r="J17" s="289"/>
      <c r="K17" s="289"/>
    </row>
    <row r="18" spans="1:11" ht="16.5" customHeight="1" x14ac:dyDescent="0.15">
      <c r="A18" s="290"/>
      <c r="B18" s="291"/>
      <c r="C18" s="291"/>
      <c r="D18" s="291"/>
      <c r="E18" s="291"/>
      <c r="F18" s="291"/>
      <c r="G18" s="291"/>
      <c r="H18" s="291"/>
      <c r="I18" s="292"/>
      <c r="J18" s="292"/>
      <c r="K18" s="293"/>
    </row>
    <row r="19" spans="1:11" ht="16.5" customHeight="1" x14ac:dyDescent="0.15">
      <c r="A19" s="294"/>
      <c r="B19" s="295"/>
      <c r="C19" s="295"/>
      <c r="D19" s="296"/>
      <c r="E19" s="297"/>
      <c r="F19" s="295"/>
      <c r="G19" s="295"/>
      <c r="H19" s="296"/>
      <c r="I19" s="298"/>
      <c r="J19" s="299"/>
      <c r="K19" s="300"/>
    </row>
    <row r="20" spans="1:11" ht="16.5" customHeight="1" x14ac:dyDescent="0.15">
      <c r="A20" s="285"/>
      <c r="B20" s="286"/>
      <c r="C20" s="286"/>
      <c r="D20" s="286"/>
      <c r="E20" s="286"/>
      <c r="F20" s="286"/>
      <c r="G20" s="286"/>
      <c r="H20" s="286"/>
      <c r="I20" s="286"/>
      <c r="J20" s="286"/>
      <c r="K20" s="287"/>
    </row>
    <row r="21" spans="1:11" ht="16.5" customHeight="1" x14ac:dyDescent="0.15">
      <c r="A21" s="301" t="s">
        <v>122</v>
      </c>
      <c r="B21" s="301"/>
      <c r="C21" s="301"/>
      <c r="D21" s="301"/>
      <c r="E21" s="301"/>
      <c r="F21" s="301"/>
      <c r="G21" s="301"/>
      <c r="H21" s="301"/>
      <c r="I21" s="301"/>
      <c r="J21" s="301"/>
      <c r="K21" s="301"/>
    </row>
    <row r="22" spans="1:11" ht="16.5" customHeight="1" x14ac:dyDescent="0.15">
      <c r="A22" s="302" t="s">
        <v>123</v>
      </c>
      <c r="B22" s="292"/>
      <c r="C22" s="292"/>
      <c r="D22" s="292"/>
      <c r="E22" s="292"/>
      <c r="F22" s="292"/>
      <c r="G22" s="292"/>
      <c r="H22" s="292"/>
      <c r="I22" s="292"/>
      <c r="J22" s="292"/>
      <c r="K22" s="293"/>
    </row>
    <row r="23" spans="1:11" ht="16.5" customHeight="1" x14ac:dyDescent="0.15">
      <c r="A23" s="248" t="s">
        <v>124</v>
      </c>
      <c r="B23" s="249"/>
      <c r="C23" s="105" t="s">
        <v>64</v>
      </c>
      <c r="D23" s="105" t="s">
        <v>65</v>
      </c>
      <c r="E23" s="303"/>
      <c r="F23" s="303"/>
      <c r="G23" s="303"/>
      <c r="H23" s="303"/>
      <c r="I23" s="303"/>
      <c r="J23" s="303"/>
      <c r="K23" s="304"/>
    </row>
    <row r="24" spans="1:11" ht="16.5" customHeight="1" x14ac:dyDescent="0.15">
      <c r="A24" s="211" t="s">
        <v>203</v>
      </c>
      <c r="B24" s="209"/>
      <c r="C24" s="209"/>
      <c r="D24" s="209"/>
      <c r="E24" s="209"/>
      <c r="F24" s="209"/>
      <c r="G24" s="209"/>
      <c r="H24" s="209"/>
      <c r="I24" s="209"/>
      <c r="J24" s="209"/>
      <c r="K24" s="210"/>
    </row>
    <row r="25" spans="1:11" ht="16.5" customHeight="1" x14ac:dyDescent="0.15">
      <c r="A25" s="305"/>
      <c r="B25" s="306"/>
      <c r="C25" s="306"/>
      <c r="D25" s="306"/>
      <c r="E25" s="306"/>
      <c r="F25" s="306"/>
      <c r="G25" s="306"/>
      <c r="H25" s="306"/>
      <c r="I25" s="306"/>
      <c r="J25" s="306"/>
      <c r="K25" s="307"/>
    </row>
    <row r="26" spans="1:11" ht="16.5" customHeight="1" x14ac:dyDescent="0.15">
      <c r="A26" s="288" t="s">
        <v>132</v>
      </c>
      <c r="B26" s="288"/>
      <c r="C26" s="288"/>
      <c r="D26" s="288"/>
      <c r="E26" s="288"/>
      <c r="F26" s="288"/>
      <c r="G26" s="288"/>
      <c r="H26" s="288"/>
      <c r="I26" s="288"/>
      <c r="J26" s="288"/>
      <c r="K26" s="288"/>
    </row>
    <row r="27" spans="1:11" ht="16.5" customHeight="1" x14ac:dyDescent="0.15">
      <c r="A27" s="102" t="s">
        <v>133</v>
      </c>
      <c r="B27" s="116" t="s">
        <v>91</v>
      </c>
      <c r="C27" s="116" t="s">
        <v>92</v>
      </c>
      <c r="D27" s="116" t="s">
        <v>84</v>
      </c>
      <c r="E27" s="103" t="s">
        <v>134</v>
      </c>
      <c r="F27" s="116" t="s">
        <v>91</v>
      </c>
      <c r="G27" s="116" t="s">
        <v>92</v>
      </c>
      <c r="H27" s="116" t="s">
        <v>84</v>
      </c>
      <c r="I27" s="103" t="s">
        <v>135</v>
      </c>
      <c r="J27" s="116" t="s">
        <v>91</v>
      </c>
      <c r="K27" s="129" t="s">
        <v>92</v>
      </c>
    </row>
    <row r="28" spans="1:11" ht="16.5" customHeight="1" x14ac:dyDescent="0.15">
      <c r="A28" s="111" t="s">
        <v>83</v>
      </c>
      <c r="B28" s="105" t="s">
        <v>91</v>
      </c>
      <c r="C28" s="105" t="s">
        <v>92</v>
      </c>
      <c r="D28" s="105" t="s">
        <v>84</v>
      </c>
      <c r="E28" s="123" t="s">
        <v>90</v>
      </c>
      <c r="F28" s="105" t="s">
        <v>91</v>
      </c>
      <c r="G28" s="105" t="s">
        <v>92</v>
      </c>
      <c r="H28" s="105" t="s">
        <v>84</v>
      </c>
      <c r="I28" s="123" t="s">
        <v>101</v>
      </c>
      <c r="J28" s="105" t="s">
        <v>91</v>
      </c>
      <c r="K28" s="106" t="s">
        <v>92</v>
      </c>
    </row>
    <row r="29" spans="1:11" ht="16.5" customHeight="1" x14ac:dyDescent="0.15">
      <c r="A29" s="211" t="s">
        <v>94</v>
      </c>
      <c r="B29" s="249"/>
      <c r="C29" s="249"/>
      <c r="D29" s="249"/>
      <c r="E29" s="249"/>
      <c r="F29" s="249"/>
      <c r="G29" s="249"/>
      <c r="H29" s="249"/>
      <c r="I29" s="249"/>
      <c r="J29" s="249"/>
      <c r="K29" s="308"/>
    </row>
    <row r="30" spans="1:11" ht="16.5" customHeight="1" x14ac:dyDescent="0.15">
      <c r="A30" s="259"/>
      <c r="B30" s="260"/>
      <c r="C30" s="260"/>
      <c r="D30" s="260"/>
      <c r="E30" s="260"/>
      <c r="F30" s="260"/>
      <c r="G30" s="260"/>
      <c r="H30" s="260"/>
      <c r="I30" s="260"/>
      <c r="J30" s="260"/>
      <c r="K30" s="261"/>
    </row>
    <row r="31" spans="1:11" ht="16.5" customHeight="1" x14ac:dyDescent="0.15">
      <c r="A31" s="288" t="s">
        <v>204</v>
      </c>
      <c r="B31" s="288"/>
      <c r="C31" s="288"/>
      <c r="D31" s="288"/>
      <c r="E31" s="288"/>
      <c r="F31" s="288"/>
      <c r="G31" s="288"/>
      <c r="H31" s="288"/>
      <c r="I31" s="288"/>
      <c r="J31" s="288"/>
      <c r="K31" s="288"/>
    </row>
    <row r="32" spans="1:11" ht="17.25" customHeight="1" x14ac:dyDescent="0.15">
      <c r="A32" s="309" t="s">
        <v>365</v>
      </c>
      <c r="B32" s="310"/>
      <c r="C32" s="310"/>
      <c r="D32" s="310"/>
      <c r="E32" s="310"/>
      <c r="F32" s="310"/>
      <c r="G32" s="310"/>
      <c r="H32" s="310"/>
      <c r="I32" s="310"/>
      <c r="J32" s="310"/>
      <c r="K32" s="311"/>
    </row>
    <row r="33" spans="1:11" ht="17.25" customHeight="1" x14ac:dyDescent="0.15">
      <c r="A33" s="312" t="s">
        <v>363</v>
      </c>
      <c r="B33" s="258"/>
      <c r="C33" s="258"/>
      <c r="D33" s="258"/>
      <c r="E33" s="258"/>
      <c r="F33" s="258"/>
      <c r="G33" s="258"/>
      <c r="H33" s="258"/>
      <c r="I33" s="258"/>
      <c r="J33" s="258"/>
      <c r="K33" s="216"/>
    </row>
    <row r="34" spans="1:11" ht="17.25" customHeight="1" x14ac:dyDescent="0.15">
      <c r="A34" s="312" t="s">
        <v>360</v>
      </c>
      <c r="B34" s="258"/>
      <c r="C34" s="258"/>
      <c r="D34" s="258"/>
      <c r="E34" s="258"/>
      <c r="F34" s="258"/>
      <c r="G34" s="258"/>
      <c r="H34" s="258"/>
      <c r="I34" s="258"/>
      <c r="J34" s="258"/>
      <c r="K34" s="216"/>
    </row>
    <row r="35" spans="1:11" ht="17.25" customHeight="1" x14ac:dyDescent="0.15">
      <c r="A35" s="312" t="s">
        <v>362</v>
      </c>
      <c r="B35" s="258"/>
      <c r="C35" s="258"/>
      <c r="D35" s="258"/>
      <c r="E35" s="258"/>
      <c r="F35" s="258"/>
      <c r="G35" s="258"/>
      <c r="H35" s="258"/>
      <c r="I35" s="258"/>
      <c r="J35" s="258"/>
      <c r="K35" s="216"/>
    </row>
    <row r="36" spans="1:11" ht="17.25" customHeight="1" x14ac:dyDescent="0.15">
      <c r="A36" s="312" t="s">
        <v>355</v>
      </c>
      <c r="B36" s="258"/>
      <c r="C36" s="258"/>
      <c r="D36" s="258"/>
      <c r="E36" s="258"/>
      <c r="F36" s="258"/>
      <c r="G36" s="258"/>
      <c r="H36" s="258"/>
      <c r="I36" s="258"/>
      <c r="J36" s="258"/>
      <c r="K36" s="216"/>
    </row>
    <row r="37" spans="1:11" ht="17.25" customHeight="1" x14ac:dyDescent="0.15">
      <c r="A37" s="312" t="s">
        <v>356</v>
      </c>
      <c r="B37" s="258"/>
      <c r="C37" s="258"/>
      <c r="D37" s="258"/>
      <c r="E37" s="258"/>
      <c r="F37" s="258"/>
      <c r="G37" s="258"/>
      <c r="H37" s="258"/>
      <c r="I37" s="258"/>
      <c r="J37" s="258"/>
      <c r="K37" s="216"/>
    </row>
    <row r="38" spans="1:11" ht="17.25" customHeight="1" x14ac:dyDescent="0.15">
      <c r="A38" s="312" t="s">
        <v>357</v>
      </c>
      <c r="B38" s="258"/>
      <c r="C38" s="258"/>
      <c r="D38" s="258"/>
      <c r="E38" s="258"/>
      <c r="F38" s="258"/>
      <c r="G38" s="258"/>
      <c r="H38" s="258"/>
      <c r="I38" s="258"/>
      <c r="J38" s="258"/>
      <c r="K38" s="216"/>
    </row>
    <row r="39" spans="1:11" ht="17.25" customHeight="1" x14ac:dyDescent="0.15">
      <c r="A39" s="312" t="s">
        <v>358</v>
      </c>
      <c r="B39" s="258"/>
      <c r="C39" s="258"/>
      <c r="D39" s="258"/>
      <c r="E39" s="258"/>
      <c r="F39" s="258"/>
      <c r="G39" s="258"/>
      <c r="H39" s="258"/>
      <c r="I39" s="258"/>
      <c r="J39" s="258"/>
      <c r="K39" s="216"/>
    </row>
    <row r="40" spans="1:11" ht="17.25" customHeight="1" x14ac:dyDescent="0.15">
      <c r="A40" s="312" t="s">
        <v>359</v>
      </c>
      <c r="B40" s="258"/>
      <c r="C40" s="258"/>
      <c r="D40" s="258"/>
      <c r="E40" s="258"/>
      <c r="F40" s="258"/>
      <c r="G40" s="258"/>
      <c r="H40" s="258"/>
      <c r="I40" s="258"/>
      <c r="J40" s="258"/>
      <c r="K40" s="216"/>
    </row>
    <row r="41" spans="1:11" ht="17.25" customHeight="1" x14ac:dyDescent="0.15">
      <c r="A41" s="312" t="s">
        <v>361</v>
      </c>
      <c r="B41" s="258"/>
      <c r="C41" s="258"/>
      <c r="D41" s="258"/>
      <c r="E41" s="258"/>
      <c r="F41" s="258"/>
      <c r="G41" s="258"/>
      <c r="H41" s="258"/>
      <c r="I41" s="258"/>
      <c r="J41" s="258"/>
      <c r="K41" s="216"/>
    </row>
    <row r="42" spans="1:11" ht="17.25" customHeight="1" x14ac:dyDescent="0.15">
      <c r="A42" s="312" t="s">
        <v>364</v>
      </c>
      <c r="B42" s="258"/>
      <c r="C42" s="258"/>
      <c r="D42" s="258"/>
      <c r="E42" s="258"/>
      <c r="F42" s="258"/>
      <c r="G42" s="258"/>
      <c r="H42" s="258"/>
      <c r="I42" s="258"/>
      <c r="J42" s="258"/>
      <c r="K42" s="216"/>
    </row>
    <row r="43" spans="1:11" ht="17.25" customHeight="1" x14ac:dyDescent="0.15">
      <c r="A43" s="313" t="s">
        <v>131</v>
      </c>
      <c r="B43" s="314"/>
      <c r="C43" s="314"/>
      <c r="D43" s="314"/>
      <c r="E43" s="314"/>
      <c r="F43" s="314"/>
      <c r="G43" s="314"/>
      <c r="H43" s="314"/>
      <c r="I43" s="314"/>
      <c r="J43" s="314"/>
      <c r="K43" s="315"/>
    </row>
    <row r="44" spans="1:11" ht="17.25" customHeight="1" x14ac:dyDescent="0.15">
      <c r="A44" s="330" t="s">
        <v>420</v>
      </c>
      <c r="B44" s="331"/>
      <c r="C44" s="331"/>
      <c r="D44" s="331"/>
      <c r="E44" s="331"/>
      <c r="F44" s="331"/>
      <c r="G44" s="331"/>
      <c r="H44" s="331"/>
      <c r="I44" s="331"/>
      <c r="J44" s="331"/>
      <c r="K44" s="331"/>
    </row>
    <row r="45" spans="1:11" ht="17.25" customHeight="1" x14ac:dyDescent="0.15">
      <c r="A45" s="330" t="s">
        <v>415</v>
      </c>
      <c r="B45" s="331"/>
      <c r="C45" s="331"/>
      <c r="D45" s="331"/>
      <c r="E45" s="331"/>
      <c r="F45" s="331"/>
      <c r="G45" s="331"/>
      <c r="H45" s="331"/>
      <c r="I45" s="331"/>
      <c r="J45" s="331"/>
      <c r="K45" s="331"/>
    </row>
    <row r="46" spans="1:11" ht="17.25" customHeight="1" x14ac:dyDescent="0.15">
      <c r="A46" s="330" t="s">
        <v>416</v>
      </c>
      <c r="B46" s="331"/>
      <c r="C46" s="331"/>
      <c r="D46" s="331"/>
      <c r="E46" s="331"/>
      <c r="F46" s="331"/>
      <c r="G46" s="331"/>
      <c r="H46" s="331"/>
      <c r="I46" s="331"/>
      <c r="J46" s="331"/>
      <c r="K46" s="331"/>
    </row>
    <row r="47" spans="1:11" ht="17.25" customHeight="1" x14ac:dyDescent="0.15">
      <c r="A47" s="330" t="s">
        <v>417</v>
      </c>
      <c r="B47" s="331"/>
      <c r="C47" s="331"/>
      <c r="D47" s="331"/>
      <c r="E47" s="331"/>
      <c r="F47" s="331"/>
      <c r="G47" s="331"/>
      <c r="H47" s="331"/>
      <c r="I47" s="331"/>
      <c r="J47" s="331"/>
      <c r="K47" s="331"/>
    </row>
    <row r="48" spans="1:11" ht="17.25" customHeight="1" x14ac:dyDescent="0.15">
      <c r="A48" s="330" t="s">
        <v>418</v>
      </c>
      <c r="B48" s="331"/>
      <c r="C48" s="331"/>
      <c r="D48" s="331"/>
      <c r="E48" s="331"/>
      <c r="F48" s="331"/>
      <c r="G48" s="331"/>
      <c r="H48" s="331"/>
      <c r="I48" s="331"/>
      <c r="J48" s="331"/>
      <c r="K48" s="331"/>
    </row>
    <row r="49" spans="1:11" ht="17.25" customHeight="1" x14ac:dyDescent="0.15">
      <c r="A49" s="330" t="s">
        <v>419</v>
      </c>
      <c r="B49" s="331"/>
      <c r="C49" s="331"/>
      <c r="D49" s="331"/>
      <c r="E49" s="331"/>
      <c r="F49" s="331"/>
      <c r="G49" s="331"/>
      <c r="H49" s="331"/>
      <c r="I49" s="331"/>
      <c r="J49" s="331"/>
      <c r="K49" s="331"/>
    </row>
    <row r="50" spans="1:11" ht="17.25" customHeight="1" x14ac:dyDescent="0.15">
      <c r="A50" s="332" t="s">
        <v>421</v>
      </c>
      <c r="B50" s="333"/>
      <c r="C50" s="333"/>
      <c r="D50" s="333"/>
      <c r="E50" s="333"/>
      <c r="F50" s="333"/>
      <c r="G50" s="333"/>
      <c r="H50" s="333"/>
      <c r="I50" s="333"/>
      <c r="J50" s="333"/>
      <c r="K50" s="333"/>
    </row>
    <row r="51" spans="1:11" ht="17.25" customHeight="1" thickBot="1" x14ac:dyDescent="0.2">
      <c r="A51" s="334" t="s">
        <v>422</v>
      </c>
      <c r="B51" s="335"/>
      <c r="C51" s="335"/>
      <c r="D51" s="335"/>
      <c r="E51" s="335"/>
      <c r="F51" s="335"/>
      <c r="G51" s="335"/>
      <c r="H51" s="335"/>
      <c r="I51" s="335"/>
      <c r="J51" s="335"/>
      <c r="K51" s="335"/>
    </row>
    <row r="52" spans="1:11" ht="17.25" customHeight="1" x14ac:dyDescent="0.15">
      <c r="A52" s="336"/>
      <c r="B52" s="337"/>
      <c r="C52" s="337"/>
      <c r="D52" s="337"/>
      <c r="E52" s="337"/>
      <c r="F52" s="337"/>
      <c r="G52" s="337"/>
      <c r="H52" s="337"/>
      <c r="I52" s="337"/>
      <c r="J52" s="337"/>
      <c r="K52" s="337"/>
    </row>
    <row r="53" spans="1:11" ht="16.5" customHeight="1" x14ac:dyDescent="0.15">
      <c r="A53" s="288" t="s">
        <v>205</v>
      </c>
      <c r="B53" s="288"/>
      <c r="C53" s="288"/>
      <c r="D53" s="288"/>
      <c r="E53" s="288"/>
      <c r="F53" s="288"/>
      <c r="G53" s="288"/>
      <c r="H53" s="288"/>
      <c r="I53" s="288"/>
      <c r="J53" s="288"/>
      <c r="K53" s="288"/>
    </row>
    <row r="54" spans="1:11" ht="18" customHeight="1" x14ac:dyDescent="0.15">
      <c r="A54" s="316" t="s">
        <v>125</v>
      </c>
      <c r="B54" s="317"/>
      <c r="C54" s="317"/>
      <c r="D54" s="317"/>
      <c r="E54" s="317"/>
      <c r="F54" s="317"/>
      <c r="G54" s="317"/>
      <c r="H54" s="317"/>
      <c r="I54" s="317"/>
      <c r="J54" s="317"/>
      <c r="K54" s="318"/>
    </row>
    <row r="55" spans="1:11" ht="18" customHeight="1" x14ac:dyDescent="0.15">
      <c r="A55" s="316"/>
      <c r="B55" s="317"/>
      <c r="C55" s="317"/>
      <c r="D55" s="317"/>
      <c r="E55" s="317"/>
      <c r="F55" s="317"/>
      <c r="G55" s="317"/>
      <c r="H55" s="317"/>
      <c r="I55" s="317"/>
      <c r="J55" s="317"/>
      <c r="K55" s="318"/>
    </row>
    <row r="56" spans="1:11" ht="18" customHeight="1" x14ac:dyDescent="0.15">
      <c r="A56" s="305"/>
      <c r="B56" s="306"/>
      <c r="C56" s="306"/>
      <c r="D56" s="306"/>
      <c r="E56" s="306"/>
      <c r="F56" s="306"/>
      <c r="G56" s="306"/>
      <c r="H56" s="306"/>
      <c r="I56" s="306"/>
      <c r="J56" s="306"/>
      <c r="K56" s="307"/>
    </row>
    <row r="57" spans="1:11" ht="21" customHeight="1" x14ac:dyDescent="0.15">
      <c r="A57" s="124" t="s">
        <v>137</v>
      </c>
      <c r="B57" s="319" t="s">
        <v>138</v>
      </c>
      <c r="C57" s="319"/>
      <c r="D57" s="125" t="s">
        <v>139</v>
      </c>
      <c r="E57" s="126" t="s">
        <v>140</v>
      </c>
      <c r="F57" s="125" t="s">
        <v>141</v>
      </c>
      <c r="G57" s="127">
        <v>45252</v>
      </c>
      <c r="H57" s="320" t="s">
        <v>142</v>
      </c>
      <c r="I57" s="320"/>
      <c r="J57" s="319" t="s">
        <v>143</v>
      </c>
      <c r="K57" s="321"/>
    </row>
    <row r="58" spans="1:11" ht="16.5" customHeight="1" x14ac:dyDescent="0.15">
      <c r="A58" s="226" t="s">
        <v>144</v>
      </c>
      <c r="B58" s="227"/>
      <c r="C58" s="227"/>
      <c r="D58" s="227"/>
      <c r="E58" s="227"/>
      <c r="F58" s="227"/>
      <c r="G58" s="227"/>
      <c r="H58" s="227"/>
      <c r="I58" s="227"/>
      <c r="J58" s="227"/>
      <c r="K58" s="228"/>
    </row>
    <row r="59" spans="1:11" ht="16.5" customHeight="1" x14ac:dyDescent="0.15">
      <c r="A59" s="322"/>
      <c r="B59" s="323"/>
      <c r="C59" s="323"/>
      <c r="D59" s="323"/>
      <c r="E59" s="323"/>
      <c r="F59" s="323"/>
      <c r="G59" s="323"/>
      <c r="H59" s="323"/>
      <c r="I59" s="323"/>
      <c r="J59" s="323"/>
      <c r="K59" s="324"/>
    </row>
    <row r="60" spans="1:11" ht="16.5" customHeight="1" x14ac:dyDescent="0.15">
      <c r="A60" s="325"/>
      <c r="B60" s="326"/>
      <c r="C60" s="326"/>
      <c r="D60" s="326"/>
      <c r="E60" s="326"/>
      <c r="F60" s="326"/>
      <c r="G60" s="326"/>
      <c r="H60" s="326"/>
      <c r="I60" s="326"/>
      <c r="J60" s="326"/>
      <c r="K60" s="327"/>
    </row>
    <row r="61" spans="1:11" ht="21" customHeight="1" x14ac:dyDescent="0.15">
      <c r="A61" s="124" t="s">
        <v>137</v>
      </c>
      <c r="B61" s="319" t="s">
        <v>138</v>
      </c>
      <c r="C61" s="319"/>
      <c r="D61" s="125" t="s">
        <v>139</v>
      </c>
      <c r="E61" s="125"/>
      <c r="F61" s="125" t="s">
        <v>141</v>
      </c>
      <c r="G61" s="125"/>
      <c r="H61" s="320" t="s">
        <v>142</v>
      </c>
      <c r="I61" s="320"/>
      <c r="J61" s="328"/>
      <c r="K61" s="329"/>
    </row>
  </sheetData>
  <mergeCells count="92">
    <mergeCell ref="A49:K49"/>
    <mergeCell ref="A50:K50"/>
    <mergeCell ref="A51:K51"/>
    <mergeCell ref="A52:K52"/>
    <mergeCell ref="A44:K44"/>
    <mergeCell ref="A45:K45"/>
    <mergeCell ref="A46:K46"/>
    <mergeCell ref="A47:K47"/>
    <mergeCell ref="A48:K48"/>
    <mergeCell ref="A58:K58"/>
    <mergeCell ref="A59:K59"/>
    <mergeCell ref="A60:K60"/>
    <mergeCell ref="B61:C61"/>
    <mergeCell ref="H61:I61"/>
    <mergeCell ref="J61:K61"/>
    <mergeCell ref="A53:K53"/>
    <mergeCell ref="A54:K54"/>
    <mergeCell ref="A55:K55"/>
    <mergeCell ref="A56:K56"/>
    <mergeCell ref="B57:C57"/>
    <mergeCell ref="H57:I57"/>
    <mergeCell ref="J57:K57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5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56</xdr:row>
                    <xdr:rowOff>0</xdr:rowOff>
                  </from>
                  <to>
                    <xdr:col>252</xdr:col>
                    <xdr:colOff>304800</xdr:colOff>
                    <xdr:row>56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56</xdr:row>
                    <xdr:rowOff>0</xdr:rowOff>
                  </from>
                  <to>
                    <xdr:col>252</xdr:col>
                    <xdr:colOff>390525</xdr:colOff>
                    <xdr:row>56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r:id="rId40" name="Check Box 38">
              <controlPr defaultSize="0" autoPict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r:id="rId41" name="Check Box 39">
              <controlPr defaultSize="0" autoPict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r:id="rId42" name="Check Box 40">
              <controlPr defaultSize="0" autoPict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r:id="rId43" name="Check Box 41">
              <controlPr defaultSize="0" autoPict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r:id="rId44" name="Check Box 42">
              <controlPr defaultSize="0" autoPict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r:id="rId45" name="Check Box 43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r:id="rId46" name="Check Box 44">
              <controlPr defaultSize="0" autoPict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r:id="rId47" name="Check Box 45">
              <controlPr defaultSize="0" autoPict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r:id="rId48" name="Check Box 46">
              <controlPr defaultSize="0" autoPict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r:id="rId49" name="Check Box 47">
              <controlPr defaultSize="0" autoPict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r:id="rId50" name="Check Box 48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r:id="rId51" name="Check Box 49">
              <controlPr defaultSize="0" autoPict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r:id="rId52" name="Check Box 50">
              <controlPr defaultSize="0" autoPict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r:id="rId53" name="Check Box 51">
              <controlPr defaultSize="0" autoPict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r:id="rId55" name="Check Box 53">
              <controlPr defaultSize="0" autoPict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r:id="rId56" name="Check Box 54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r:id="rId57" name="Check Box 55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r:id="rId58" name="Check Box 56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r:id="rId59" name="Check Box 57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6" r:id="rId60" name="Check Box 58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7" r:id="rId61" name="Check Box 59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8" r:id="rId62" name="Check Box 60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" r:id="rId63" name="Check Box 61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0" r:id="rId64" name="Check Box 62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1" r:id="rId65" name="Check Box 63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2" r:id="rId66" name="Check Box 64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3" r:id="rId67" name="Check Box 65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4" r:id="rId68" name="Check Box 66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5" r:id="rId69" name="Check Box 67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6" r:id="rId70" name="Check Box 68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7" r:id="rId71" name="Check Box 69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8" r:id="rId72" name="Check Box 70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9" r:id="rId73" name="Check Box 71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0" r:id="rId74" name="Check Box 72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5D664-AD02-423C-943A-5A41F0359E94}">
  <dimension ref="A1:N18"/>
  <sheetViews>
    <sheetView zoomScale="90" zoomScaleNormal="90" workbookViewId="0">
      <selection sqref="A1:XFD1048576"/>
    </sheetView>
  </sheetViews>
  <sheetFormatPr defaultColWidth="9" defaultRowHeight="26.1" customHeight="1" x14ac:dyDescent="0.15"/>
  <cols>
    <col min="1" max="1" width="17.125" style="45" customWidth="1"/>
    <col min="2" max="7" width="9.375" style="45" customWidth="1"/>
    <col min="8" max="8" width="1.375" style="45" customWidth="1"/>
    <col min="9" max="9" width="16.5" style="45" customWidth="1"/>
    <col min="10" max="10" width="17" style="45" customWidth="1"/>
    <col min="11" max="11" width="18.5" style="45" customWidth="1"/>
    <col min="12" max="12" width="16.625" style="45" customWidth="1"/>
    <col min="13" max="13" width="14.125" style="45" customWidth="1"/>
    <col min="14" max="14" width="16.375" style="45" customWidth="1"/>
    <col min="15" max="16384" width="9" style="45"/>
  </cols>
  <sheetData>
    <row r="1" spans="1:14" ht="30" customHeight="1" thickBot="1" x14ac:dyDescent="0.2">
      <c r="A1" s="270" t="s">
        <v>146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</row>
    <row r="2" spans="1:14" ht="29.1" customHeight="1" thickTop="1" x14ac:dyDescent="0.15">
      <c r="A2" s="38" t="s">
        <v>59</v>
      </c>
      <c r="B2" s="272" t="s">
        <v>60</v>
      </c>
      <c r="C2" s="272"/>
      <c r="D2" s="39" t="s">
        <v>66</v>
      </c>
      <c r="E2" s="272" t="s">
        <v>67</v>
      </c>
      <c r="F2" s="272"/>
      <c r="G2" s="272"/>
      <c r="H2" s="277"/>
      <c r="I2" s="47" t="s">
        <v>54</v>
      </c>
      <c r="J2" s="272" t="s">
        <v>55</v>
      </c>
      <c r="K2" s="272"/>
      <c r="L2" s="272"/>
      <c r="M2" s="272"/>
      <c r="N2" s="273"/>
    </row>
    <row r="3" spans="1:14" ht="29.1" customHeight="1" x14ac:dyDescent="0.15">
      <c r="A3" s="276" t="s">
        <v>147</v>
      </c>
      <c r="B3" s="274" t="s">
        <v>148</v>
      </c>
      <c r="C3" s="274"/>
      <c r="D3" s="274"/>
      <c r="E3" s="274"/>
      <c r="F3" s="274"/>
      <c r="G3" s="274"/>
      <c r="H3" s="278"/>
      <c r="I3" s="274" t="s">
        <v>149</v>
      </c>
      <c r="J3" s="274"/>
      <c r="K3" s="274"/>
      <c r="L3" s="274"/>
      <c r="M3" s="274"/>
      <c r="N3" s="275"/>
    </row>
    <row r="4" spans="1:14" ht="29.1" customHeight="1" x14ac:dyDescent="0.15">
      <c r="A4" s="276"/>
      <c r="B4" s="40" t="s">
        <v>108</v>
      </c>
      <c r="C4" s="40" t="s">
        <v>109</v>
      </c>
      <c r="D4" s="41" t="s">
        <v>110</v>
      </c>
      <c r="E4" s="40" t="s">
        <v>111</v>
      </c>
      <c r="F4" s="40" t="s">
        <v>112</v>
      </c>
      <c r="G4" s="40" t="s">
        <v>113</v>
      </c>
      <c r="H4" s="278"/>
      <c r="I4" s="40" t="s">
        <v>108</v>
      </c>
      <c r="J4" s="40" t="s">
        <v>109</v>
      </c>
      <c r="K4" s="41" t="s">
        <v>110</v>
      </c>
      <c r="L4" s="40" t="s">
        <v>111</v>
      </c>
      <c r="M4" s="40" t="s">
        <v>112</v>
      </c>
      <c r="N4" s="40" t="s">
        <v>113</v>
      </c>
    </row>
    <row r="5" spans="1:14" ht="29.1" customHeight="1" x14ac:dyDescent="0.15">
      <c r="A5" s="276"/>
      <c r="B5" s="88" t="s">
        <v>152</v>
      </c>
      <c r="C5" s="88" t="s">
        <v>153</v>
      </c>
      <c r="D5" s="89" t="s">
        <v>154</v>
      </c>
      <c r="E5" s="88" t="s">
        <v>155</v>
      </c>
      <c r="F5" s="88" t="s">
        <v>156</v>
      </c>
      <c r="G5" s="88" t="s">
        <v>157</v>
      </c>
      <c r="H5" s="278"/>
      <c r="I5" s="187" t="s">
        <v>402</v>
      </c>
      <c r="J5" s="187" t="s">
        <v>392</v>
      </c>
      <c r="K5" s="187" t="s">
        <v>383</v>
      </c>
      <c r="L5" s="187" t="s">
        <v>383</v>
      </c>
      <c r="M5" s="187" t="s">
        <v>395</v>
      </c>
      <c r="N5" s="187" t="s">
        <v>409</v>
      </c>
    </row>
    <row r="6" spans="1:14" ht="29.1" customHeight="1" x14ac:dyDescent="0.35">
      <c r="A6" s="90" t="s">
        <v>159</v>
      </c>
      <c r="B6" s="91">
        <f>C6-1</f>
        <v>67</v>
      </c>
      <c r="C6" s="91">
        <f>D6-2</f>
        <v>68</v>
      </c>
      <c r="D6" s="89">
        <v>70</v>
      </c>
      <c r="E6" s="91">
        <f>D6+2</f>
        <v>72</v>
      </c>
      <c r="F6" s="91">
        <f>E6+2</f>
        <v>74</v>
      </c>
      <c r="G6" s="91">
        <f>F6+1</f>
        <v>75</v>
      </c>
      <c r="H6" s="278"/>
      <c r="I6" s="182" t="s">
        <v>403</v>
      </c>
      <c r="J6" s="182" t="s">
        <v>393</v>
      </c>
      <c r="K6" s="182" t="s">
        <v>389</v>
      </c>
      <c r="L6" s="182" t="s">
        <v>384</v>
      </c>
      <c r="M6" s="182" t="s">
        <v>396</v>
      </c>
      <c r="N6" s="182" t="s">
        <v>410</v>
      </c>
    </row>
    <row r="7" spans="1:14" ht="29.1" customHeight="1" x14ac:dyDescent="0.35">
      <c r="A7" s="92" t="s">
        <v>162</v>
      </c>
      <c r="B7" s="91">
        <f t="shared" ref="B7:C8" si="0">C7-4</f>
        <v>100</v>
      </c>
      <c r="C7" s="91">
        <f t="shared" si="0"/>
        <v>104</v>
      </c>
      <c r="D7" s="93">
        <v>108</v>
      </c>
      <c r="E7" s="91">
        <f t="shared" ref="E7:E8" si="1">D7+4</f>
        <v>112</v>
      </c>
      <c r="F7" s="91">
        <f>E7+4</f>
        <v>116</v>
      </c>
      <c r="G7" s="91">
        <f t="shared" ref="G7:G8" si="2">F7+6</f>
        <v>122</v>
      </c>
      <c r="H7" s="278"/>
      <c r="I7" s="182" t="s">
        <v>404</v>
      </c>
      <c r="J7" s="182" t="s">
        <v>386</v>
      </c>
      <c r="K7" s="182" t="s">
        <v>386</v>
      </c>
      <c r="L7" s="182" t="s">
        <v>385</v>
      </c>
      <c r="M7" s="182" t="s">
        <v>397</v>
      </c>
      <c r="N7" s="182" t="s">
        <v>411</v>
      </c>
    </row>
    <row r="8" spans="1:14" ht="29.1" customHeight="1" x14ac:dyDescent="0.35">
      <c r="A8" s="92" t="s">
        <v>169</v>
      </c>
      <c r="B8" s="94">
        <f t="shared" si="0"/>
        <v>98</v>
      </c>
      <c r="C8" s="94">
        <f t="shared" si="0"/>
        <v>102</v>
      </c>
      <c r="D8" s="95" t="s">
        <v>166</v>
      </c>
      <c r="E8" s="94">
        <f t="shared" si="1"/>
        <v>110</v>
      </c>
      <c r="F8" s="94">
        <f>E8+5</f>
        <v>115</v>
      </c>
      <c r="G8" s="94">
        <f t="shared" si="2"/>
        <v>121</v>
      </c>
      <c r="H8" s="278"/>
      <c r="I8" s="183" t="s">
        <v>405</v>
      </c>
      <c r="J8" s="183" t="s">
        <v>389</v>
      </c>
      <c r="K8" s="183" t="s">
        <v>386</v>
      </c>
      <c r="L8" s="183" t="s">
        <v>386</v>
      </c>
      <c r="M8" s="184" t="s">
        <v>398</v>
      </c>
      <c r="N8" s="184" t="s">
        <v>412</v>
      </c>
    </row>
    <row r="9" spans="1:14" ht="29.1" customHeight="1" x14ac:dyDescent="0.35">
      <c r="A9" s="92" t="s">
        <v>171</v>
      </c>
      <c r="B9" s="91">
        <f>C9-1.2</f>
        <v>43.599999999999994</v>
      </c>
      <c r="C9" s="91">
        <f>D9-1.2</f>
        <v>44.8</v>
      </c>
      <c r="D9" s="89">
        <v>46</v>
      </c>
      <c r="E9" s="91">
        <f>D9+1.2</f>
        <v>47.2</v>
      </c>
      <c r="F9" s="91">
        <f>E9+1.2</f>
        <v>48.400000000000006</v>
      </c>
      <c r="G9" s="91">
        <f>F9+1.4</f>
        <v>49.800000000000004</v>
      </c>
      <c r="H9" s="278"/>
      <c r="I9" s="183" t="s">
        <v>397</v>
      </c>
      <c r="J9" s="183" t="s">
        <v>389</v>
      </c>
      <c r="K9" s="183" t="s">
        <v>389</v>
      </c>
      <c r="L9" s="183" t="s">
        <v>387</v>
      </c>
      <c r="M9" s="184" t="s">
        <v>399</v>
      </c>
      <c r="N9" s="184" t="s">
        <v>413</v>
      </c>
    </row>
    <row r="10" spans="1:14" ht="29.1" customHeight="1" x14ac:dyDescent="0.35">
      <c r="A10" s="92" t="s">
        <v>174</v>
      </c>
      <c r="B10" s="91">
        <f>C10-0.5</f>
        <v>19.5</v>
      </c>
      <c r="C10" s="91">
        <f>D10-0.5</f>
        <v>20</v>
      </c>
      <c r="D10" s="89">
        <v>20.5</v>
      </c>
      <c r="E10" s="91">
        <f t="shared" ref="E10:G10" si="3">D10+0.5</f>
        <v>21</v>
      </c>
      <c r="F10" s="91">
        <f t="shared" si="3"/>
        <v>21.5</v>
      </c>
      <c r="G10" s="91">
        <f t="shared" si="3"/>
        <v>22</v>
      </c>
      <c r="H10" s="278"/>
      <c r="I10" s="183" t="s">
        <v>406</v>
      </c>
      <c r="J10" s="183" t="s">
        <v>385</v>
      </c>
      <c r="K10" s="183" t="s">
        <v>385</v>
      </c>
      <c r="L10" s="183" t="s">
        <v>385</v>
      </c>
      <c r="M10" s="184" t="s">
        <v>400</v>
      </c>
      <c r="N10" s="184" t="s">
        <v>367</v>
      </c>
    </row>
    <row r="11" spans="1:14" ht="29.1" customHeight="1" x14ac:dyDescent="0.35">
      <c r="A11" s="92" t="s">
        <v>177</v>
      </c>
      <c r="B11" s="91">
        <f>C11-0.7</f>
        <v>16.100000000000001</v>
      </c>
      <c r="C11" s="91">
        <f>D11-0.7</f>
        <v>16.8</v>
      </c>
      <c r="D11" s="89">
        <v>17.5</v>
      </c>
      <c r="E11" s="91">
        <f>D11+0.7</f>
        <v>18.2</v>
      </c>
      <c r="F11" s="91">
        <f>E11+0.7</f>
        <v>18.899999999999999</v>
      </c>
      <c r="G11" s="91">
        <f>F11+1</f>
        <v>19.899999999999999</v>
      </c>
      <c r="H11" s="278"/>
      <c r="I11" s="183" t="s">
        <v>407</v>
      </c>
      <c r="J11" s="183" t="s">
        <v>394</v>
      </c>
      <c r="K11" s="183" t="s">
        <v>390</v>
      </c>
      <c r="L11" s="183" t="s">
        <v>388</v>
      </c>
      <c r="M11" s="184" t="s">
        <v>401</v>
      </c>
      <c r="N11" s="184" t="s">
        <v>414</v>
      </c>
    </row>
    <row r="12" spans="1:14" ht="29.1" customHeight="1" x14ac:dyDescent="0.35">
      <c r="A12" s="92" t="s">
        <v>179</v>
      </c>
      <c r="B12" s="91">
        <f>C12-1</f>
        <v>45</v>
      </c>
      <c r="C12" s="91">
        <f>D12-1</f>
        <v>46</v>
      </c>
      <c r="D12" s="89">
        <v>47</v>
      </c>
      <c r="E12" s="91">
        <f>D12+1</f>
        <v>48</v>
      </c>
      <c r="F12" s="91">
        <f>E12+1</f>
        <v>49</v>
      </c>
      <c r="G12" s="91">
        <f>F12+1.5</f>
        <v>50.5</v>
      </c>
      <c r="H12" s="278"/>
      <c r="I12" s="183" t="s">
        <v>408</v>
      </c>
      <c r="J12" s="183" t="s">
        <v>391</v>
      </c>
      <c r="K12" s="183" t="s">
        <v>391</v>
      </c>
      <c r="L12" s="183" t="s">
        <v>385</v>
      </c>
      <c r="M12" s="184" t="s">
        <v>398</v>
      </c>
      <c r="N12" s="184" t="s">
        <v>412</v>
      </c>
    </row>
    <row r="13" spans="1:14" ht="29.1" customHeight="1" x14ac:dyDescent="0.35">
      <c r="A13" s="97"/>
      <c r="B13" s="91"/>
      <c r="C13" s="91"/>
      <c r="D13" s="89"/>
      <c r="E13" s="91"/>
      <c r="F13" s="91"/>
      <c r="G13" s="91"/>
      <c r="H13" s="278"/>
      <c r="I13" s="42"/>
      <c r="J13" s="42"/>
      <c r="K13" s="42"/>
      <c r="L13" s="42"/>
      <c r="M13" s="54"/>
      <c r="N13" s="54"/>
    </row>
    <row r="14" spans="1:14" ht="29.1" customHeight="1" x14ac:dyDescent="0.35">
      <c r="A14" s="97"/>
      <c r="B14" s="91"/>
      <c r="C14" s="91"/>
      <c r="D14" s="89"/>
      <c r="E14" s="91"/>
      <c r="F14" s="91"/>
      <c r="G14" s="91"/>
      <c r="H14" s="278"/>
      <c r="I14" s="42"/>
      <c r="J14" s="42"/>
      <c r="K14" s="42"/>
      <c r="L14" s="42"/>
      <c r="M14" s="54"/>
      <c r="N14" s="55"/>
    </row>
    <row r="15" spans="1:14" ht="29.1" customHeight="1" thickBot="1" x14ac:dyDescent="0.4">
      <c r="A15" s="97"/>
      <c r="B15" s="91"/>
      <c r="C15" s="91"/>
      <c r="D15" s="89"/>
      <c r="E15" s="91"/>
      <c r="F15" s="91"/>
      <c r="G15" s="91"/>
      <c r="H15" s="278"/>
      <c r="I15" s="42"/>
      <c r="J15" s="42"/>
      <c r="K15" s="42"/>
      <c r="L15" s="42"/>
      <c r="M15" s="54"/>
      <c r="N15" s="135"/>
    </row>
    <row r="16" spans="1:14" ht="15" thickTop="1" x14ac:dyDescent="0.15">
      <c r="A16" s="130" t="s">
        <v>125</v>
      </c>
      <c r="B16" s="131"/>
      <c r="C16" s="131"/>
      <c r="D16" s="132"/>
      <c r="E16" s="132"/>
      <c r="F16" s="132"/>
      <c r="G16" s="132"/>
      <c r="H16" s="46"/>
      <c r="I16" s="46"/>
      <c r="J16" s="46"/>
      <c r="K16" s="46"/>
      <c r="L16" s="46"/>
      <c r="M16" s="46"/>
      <c r="N16" s="46"/>
    </row>
    <row r="17" spans="1:14" ht="14.25" x14ac:dyDescent="0.15">
      <c r="A17" s="45" t="s">
        <v>185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</row>
    <row r="18" spans="1:14" ht="14.25" x14ac:dyDescent="0.15">
      <c r="A18" s="46"/>
      <c r="B18" s="46"/>
      <c r="C18" s="46"/>
      <c r="D18" s="46"/>
      <c r="E18" s="46"/>
      <c r="F18" s="46"/>
      <c r="G18" s="46"/>
      <c r="H18" s="46"/>
      <c r="I18" s="186" t="s">
        <v>382</v>
      </c>
      <c r="J18" s="60">
        <v>45267</v>
      </c>
      <c r="K18" s="44" t="s">
        <v>187</v>
      </c>
      <c r="L18" s="44"/>
      <c r="M18" s="44" t="s">
        <v>188</v>
      </c>
      <c r="N18" s="45" t="s">
        <v>143</v>
      </c>
    </row>
  </sheetData>
  <mergeCells count="8">
    <mergeCell ref="A1:N1"/>
    <mergeCell ref="B2:C2"/>
    <mergeCell ref="E2:G2"/>
    <mergeCell ref="H2:H15"/>
    <mergeCell ref="J2:N2"/>
    <mergeCell ref="A3:A5"/>
    <mergeCell ref="B3:G3"/>
    <mergeCell ref="I3:N3"/>
  </mergeCells>
  <phoneticPr fontId="35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N19"/>
  <sheetViews>
    <sheetView zoomScale="90" zoomScaleNormal="90" workbookViewId="0">
      <selection activeCell="J11" sqref="J11"/>
    </sheetView>
  </sheetViews>
  <sheetFormatPr defaultColWidth="9" defaultRowHeight="26.1" customHeight="1" x14ac:dyDescent="0.15"/>
  <cols>
    <col min="1" max="1" width="17.125" style="45" customWidth="1"/>
    <col min="2" max="7" width="9.375" style="45" customWidth="1"/>
    <col min="8" max="8" width="1.375" style="45" customWidth="1"/>
    <col min="9" max="14" width="15.625" style="45" customWidth="1"/>
    <col min="15" max="16384" width="9" style="45"/>
  </cols>
  <sheetData>
    <row r="1" spans="1:14" ht="30" customHeight="1" x14ac:dyDescent="0.15">
      <c r="A1" s="270" t="s">
        <v>146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</row>
    <row r="2" spans="1:14" ht="29.1" customHeight="1" x14ac:dyDescent="0.15">
      <c r="A2" s="38" t="s">
        <v>59</v>
      </c>
      <c r="B2" s="272" t="s">
        <v>60</v>
      </c>
      <c r="C2" s="272"/>
      <c r="D2" s="39" t="s">
        <v>66</v>
      </c>
      <c r="E2" s="272" t="s">
        <v>67</v>
      </c>
      <c r="F2" s="272"/>
      <c r="G2" s="272"/>
      <c r="H2" s="277"/>
      <c r="I2" s="47" t="s">
        <v>54</v>
      </c>
      <c r="J2" s="272" t="s">
        <v>55</v>
      </c>
      <c r="K2" s="272"/>
      <c r="L2" s="272"/>
      <c r="M2" s="272"/>
      <c r="N2" s="273"/>
    </row>
    <row r="3" spans="1:14" ht="29.1" customHeight="1" x14ac:dyDescent="0.15">
      <c r="A3" s="276" t="s">
        <v>147</v>
      </c>
      <c r="B3" s="274" t="s">
        <v>148</v>
      </c>
      <c r="C3" s="274"/>
      <c r="D3" s="274"/>
      <c r="E3" s="274"/>
      <c r="F3" s="274"/>
      <c r="G3" s="274"/>
      <c r="H3" s="278"/>
      <c r="I3" s="274" t="s">
        <v>149</v>
      </c>
      <c r="J3" s="274"/>
      <c r="K3" s="274"/>
      <c r="L3" s="274"/>
      <c r="M3" s="274"/>
      <c r="N3" s="275"/>
    </row>
    <row r="4" spans="1:14" ht="29.1" customHeight="1" x14ac:dyDescent="0.15">
      <c r="A4" s="276"/>
      <c r="B4" s="40" t="s">
        <v>108</v>
      </c>
      <c r="C4" s="40" t="s">
        <v>109</v>
      </c>
      <c r="D4" s="41" t="s">
        <v>110</v>
      </c>
      <c r="E4" s="40" t="s">
        <v>111</v>
      </c>
      <c r="F4" s="40" t="s">
        <v>112</v>
      </c>
      <c r="G4" s="40" t="s">
        <v>113</v>
      </c>
      <c r="H4" s="278"/>
      <c r="I4" s="48" t="s">
        <v>108</v>
      </c>
      <c r="J4" s="48" t="s">
        <v>109</v>
      </c>
      <c r="K4" s="48" t="s">
        <v>110</v>
      </c>
      <c r="L4" s="48" t="s">
        <v>111</v>
      </c>
      <c r="M4" s="48" t="s">
        <v>112</v>
      </c>
      <c r="N4" s="49" t="s">
        <v>113</v>
      </c>
    </row>
    <row r="5" spans="1:14" ht="29.1" customHeight="1" x14ac:dyDescent="0.15">
      <c r="A5" s="276"/>
      <c r="B5" s="88" t="s">
        <v>152</v>
      </c>
      <c r="C5" s="88" t="s">
        <v>153</v>
      </c>
      <c r="D5" s="89" t="s">
        <v>154</v>
      </c>
      <c r="E5" s="88" t="s">
        <v>155</v>
      </c>
      <c r="F5" s="88" t="s">
        <v>156</v>
      </c>
      <c r="G5" s="88" t="s">
        <v>157</v>
      </c>
      <c r="H5" s="278"/>
      <c r="I5" s="182" t="s">
        <v>354</v>
      </c>
      <c r="J5" s="182" t="s">
        <v>354</v>
      </c>
      <c r="K5" s="182" t="s">
        <v>366</v>
      </c>
      <c r="L5" s="182" t="s">
        <v>366</v>
      </c>
      <c r="M5" s="182" t="s">
        <v>354</v>
      </c>
      <c r="N5" s="182" t="s">
        <v>354</v>
      </c>
    </row>
    <row r="6" spans="1:14" ht="29.1" customHeight="1" x14ac:dyDescent="0.35">
      <c r="A6" s="90" t="s">
        <v>159</v>
      </c>
      <c r="B6" s="91">
        <f>C6-1</f>
        <v>67</v>
      </c>
      <c r="C6" s="91">
        <f>D6-2</f>
        <v>68</v>
      </c>
      <c r="D6" s="89">
        <v>70</v>
      </c>
      <c r="E6" s="91">
        <f>D6+2</f>
        <v>72</v>
      </c>
      <c r="F6" s="91">
        <f>E6+2</f>
        <v>74</v>
      </c>
      <c r="G6" s="91">
        <f>F6+1</f>
        <v>75</v>
      </c>
      <c r="H6" s="278"/>
      <c r="I6" s="52" t="s">
        <v>163</v>
      </c>
      <c r="J6" s="52" t="s">
        <v>206</v>
      </c>
      <c r="K6" s="182" t="s">
        <v>368</v>
      </c>
      <c r="L6" s="182" t="s">
        <v>375</v>
      </c>
      <c r="M6" s="52" t="s">
        <v>207</v>
      </c>
      <c r="N6" s="53" t="s">
        <v>208</v>
      </c>
    </row>
    <row r="7" spans="1:14" ht="29.1" customHeight="1" x14ac:dyDescent="0.35">
      <c r="A7" s="92" t="s">
        <v>162</v>
      </c>
      <c r="B7" s="91">
        <f t="shared" ref="B7:B8" si="0">C7-4</f>
        <v>100</v>
      </c>
      <c r="C7" s="91">
        <f t="shared" ref="C7:C8" si="1">D7-4</f>
        <v>104</v>
      </c>
      <c r="D7" s="93">
        <v>108</v>
      </c>
      <c r="E7" s="91">
        <f t="shared" ref="E7:E8" si="2">D7+4</f>
        <v>112</v>
      </c>
      <c r="F7" s="91">
        <f>E7+4</f>
        <v>116</v>
      </c>
      <c r="G7" s="91">
        <f t="shared" ref="G7:G8" si="3">F7+6</f>
        <v>122</v>
      </c>
      <c r="H7" s="278"/>
      <c r="I7" s="42" t="s">
        <v>209</v>
      </c>
      <c r="J7" s="42" t="s">
        <v>210</v>
      </c>
      <c r="K7" s="183" t="s">
        <v>369</v>
      </c>
      <c r="L7" s="183" t="s">
        <v>376</v>
      </c>
      <c r="M7" s="184" t="s">
        <v>367</v>
      </c>
      <c r="N7" s="185" t="s">
        <v>367</v>
      </c>
    </row>
    <row r="8" spans="1:14" ht="29.1" customHeight="1" x14ac:dyDescent="0.35">
      <c r="A8" s="92" t="s">
        <v>169</v>
      </c>
      <c r="B8" s="94">
        <f t="shared" si="0"/>
        <v>98</v>
      </c>
      <c r="C8" s="94">
        <f t="shared" si="1"/>
        <v>102</v>
      </c>
      <c r="D8" s="95" t="s">
        <v>166</v>
      </c>
      <c r="E8" s="94">
        <f t="shared" si="2"/>
        <v>110</v>
      </c>
      <c r="F8" s="94">
        <f>E8+5</f>
        <v>115</v>
      </c>
      <c r="G8" s="94">
        <f t="shared" si="3"/>
        <v>121</v>
      </c>
      <c r="H8" s="278"/>
      <c r="I8" s="42" t="s">
        <v>209</v>
      </c>
      <c r="J8" s="42" t="s">
        <v>212</v>
      </c>
      <c r="K8" s="183" t="s">
        <v>370</v>
      </c>
      <c r="L8" s="183" t="s">
        <v>377</v>
      </c>
      <c r="M8" s="54" t="s">
        <v>211</v>
      </c>
      <c r="N8" s="55" t="s">
        <v>213</v>
      </c>
    </row>
    <row r="9" spans="1:14" ht="29.1" customHeight="1" x14ac:dyDescent="0.35">
      <c r="A9" s="92" t="s">
        <v>171</v>
      </c>
      <c r="B9" s="91">
        <f>C9-1.2</f>
        <v>43.599999999999994</v>
      </c>
      <c r="C9" s="91">
        <f>D9-1.2</f>
        <v>44.8</v>
      </c>
      <c r="D9" s="89">
        <v>46</v>
      </c>
      <c r="E9" s="91">
        <f>D9+1.2</f>
        <v>47.2</v>
      </c>
      <c r="F9" s="91">
        <f>E9+1.2</f>
        <v>48.400000000000006</v>
      </c>
      <c r="G9" s="91">
        <f>F9+1.4</f>
        <v>49.800000000000004</v>
      </c>
      <c r="H9" s="278"/>
      <c r="I9" s="42" t="s">
        <v>214</v>
      </c>
      <c r="J9" s="42" t="s">
        <v>215</v>
      </c>
      <c r="K9" s="183" t="s">
        <v>371</v>
      </c>
      <c r="L9" s="183" t="s">
        <v>378</v>
      </c>
      <c r="M9" s="184" t="s">
        <v>367</v>
      </c>
      <c r="N9" s="55" t="s">
        <v>216</v>
      </c>
    </row>
    <row r="10" spans="1:14" ht="29.1" customHeight="1" x14ac:dyDescent="0.35">
      <c r="A10" s="92" t="s">
        <v>174</v>
      </c>
      <c r="B10" s="96">
        <f>C10-0.5</f>
        <v>19.5</v>
      </c>
      <c r="C10" s="96">
        <f>D10-0.5</f>
        <v>20</v>
      </c>
      <c r="D10" s="89">
        <v>20.5</v>
      </c>
      <c r="E10" s="96">
        <f t="shared" ref="E10:G10" si="4">D10+0.5</f>
        <v>21</v>
      </c>
      <c r="F10" s="96">
        <f t="shared" si="4"/>
        <v>21.5</v>
      </c>
      <c r="G10" s="96">
        <f t="shared" si="4"/>
        <v>22</v>
      </c>
      <c r="H10" s="278"/>
      <c r="I10" s="42" t="s">
        <v>217</v>
      </c>
      <c r="J10" s="42" t="s">
        <v>215</v>
      </c>
      <c r="K10" s="183" t="s">
        <v>372</v>
      </c>
      <c r="L10" s="183" t="s">
        <v>379</v>
      </c>
      <c r="M10" s="54" t="s">
        <v>217</v>
      </c>
      <c r="N10" s="55" t="s">
        <v>218</v>
      </c>
    </row>
    <row r="11" spans="1:14" ht="29.1" customHeight="1" x14ac:dyDescent="0.35">
      <c r="A11" s="92" t="s">
        <v>177</v>
      </c>
      <c r="B11" s="96">
        <f>C11-0.7</f>
        <v>16.100000000000001</v>
      </c>
      <c r="C11" s="96">
        <f>D11-0.7</f>
        <v>16.8</v>
      </c>
      <c r="D11" s="89">
        <v>17.5</v>
      </c>
      <c r="E11" s="96">
        <f>D11+0.7</f>
        <v>18.2</v>
      </c>
      <c r="F11" s="96">
        <f>E11+0.7</f>
        <v>18.899999999999999</v>
      </c>
      <c r="G11" s="96">
        <f>F11+1</f>
        <v>19.899999999999999</v>
      </c>
      <c r="H11" s="278"/>
      <c r="I11" s="42" t="s">
        <v>219</v>
      </c>
      <c r="J11" s="42" t="s">
        <v>220</v>
      </c>
      <c r="K11" s="183" t="s">
        <v>373</v>
      </c>
      <c r="L11" s="183" t="s">
        <v>380</v>
      </c>
      <c r="M11" s="54" t="s">
        <v>221</v>
      </c>
      <c r="N11" s="55" t="s">
        <v>211</v>
      </c>
    </row>
    <row r="12" spans="1:14" ht="29.1" customHeight="1" x14ac:dyDescent="0.35">
      <c r="A12" s="92" t="s">
        <v>179</v>
      </c>
      <c r="B12" s="91">
        <f>C12-1</f>
        <v>45</v>
      </c>
      <c r="C12" s="91">
        <f>D12-1</f>
        <v>46</v>
      </c>
      <c r="D12" s="89">
        <v>47</v>
      </c>
      <c r="E12" s="91">
        <f>D12+1</f>
        <v>48</v>
      </c>
      <c r="F12" s="91">
        <f>E12+1</f>
        <v>49</v>
      </c>
      <c r="G12" s="91">
        <f>F12+1.5</f>
        <v>50.5</v>
      </c>
      <c r="H12" s="278"/>
      <c r="I12" s="42" t="s">
        <v>211</v>
      </c>
      <c r="J12" s="42" t="s">
        <v>222</v>
      </c>
      <c r="K12" s="183" t="s">
        <v>374</v>
      </c>
      <c r="L12" s="183" t="s">
        <v>381</v>
      </c>
      <c r="M12" s="54" t="s">
        <v>206</v>
      </c>
      <c r="N12" s="55" t="s">
        <v>223</v>
      </c>
    </row>
    <row r="13" spans="1:14" ht="29.1" customHeight="1" x14ac:dyDescent="0.35">
      <c r="A13" s="97"/>
      <c r="B13" s="91"/>
      <c r="C13" s="91"/>
      <c r="D13" s="89"/>
      <c r="E13" s="91"/>
      <c r="F13" s="91"/>
      <c r="G13" s="91"/>
      <c r="H13" s="278"/>
      <c r="I13" s="42"/>
      <c r="J13" s="42"/>
      <c r="K13" s="42"/>
      <c r="L13" s="42"/>
      <c r="M13" s="54"/>
      <c r="N13" s="55"/>
    </row>
    <row r="14" spans="1:14" ht="17.25" x14ac:dyDescent="0.35">
      <c r="A14" s="97"/>
      <c r="B14" s="91"/>
      <c r="C14" s="91"/>
      <c r="D14" s="89"/>
      <c r="E14" s="91"/>
      <c r="F14" s="91"/>
      <c r="G14" s="91"/>
      <c r="H14" s="278"/>
      <c r="I14" s="42"/>
      <c r="J14" s="42"/>
      <c r="K14" s="42"/>
      <c r="L14" s="42"/>
      <c r="M14" s="42"/>
      <c r="N14" s="55"/>
    </row>
    <row r="15" spans="1:14" ht="17.25" x14ac:dyDescent="0.35">
      <c r="A15" s="97"/>
      <c r="B15" s="91"/>
      <c r="C15" s="91"/>
      <c r="D15" s="89"/>
      <c r="E15" s="91"/>
      <c r="F15" s="91"/>
      <c r="G15" s="91"/>
      <c r="H15" s="278"/>
      <c r="I15" s="42"/>
      <c r="J15" s="42"/>
      <c r="K15" s="42"/>
      <c r="L15" s="42"/>
      <c r="M15" s="42"/>
      <c r="N15" s="55"/>
    </row>
    <row r="16" spans="1:14" ht="14.25" x14ac:dyDescent="0.15">
      <c r="A16" s="98"/>
      <c r="B16" s="99"/>
      <c r="C16" s="99"/>
      <c r="D16" s="99"/>
      <c r="E16" s="99"/>
      <c r="F16" s="99"/>
      <c r="G16" s="99"/>
      <c r="H16" s="338"/>
      <c r="I16" s="43"/>
      <c r="J16" s="43"/>
      <c r="K16" s="58"/>
      <c r="L16" s="43"/>
      <c r="M16" s="43"/>
      <c r="N16" s="59"/>
    </row>
    <row r="17" spans="1:14" ht="26.1" customHeight="1" x14ac:dyDescent="0.15">
      <c r="A17" s="44" t="s">
        <v>125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</row>
    <row r="18" spans="1:14" ht="26.1" customHeight="1" x14ac:dyDescent="0.15">
      <c r="A18" s="45" t="s">
        <v>185</v>
      </c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</row>
    <row r="19" spans="1:14" ht="26.1" customHeight="1" x14ac:dyDescent="0.15">
      <c r="A19" s="46"/>
      <c r="B19" s="46"/>
      <c r="C19" s="46"/>
      <c r="D19" s="46"/>
      <c r="E19" s="46"/>
      <c r="F19" s="46"/>
      <c r="G19" s="46"/>
      <c r="H19" s="46"/>
      <c r="I19" s="44" t="s">
        <v>224</v>
      </c>
      <c r="J19" s="60"/>
      <c r="K19" s="44" t="s">
        <v>187</v>
      </c>
      <c r="L19" s="44"/>
      <c r="M19" s="44" t="s">
        <v>225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honeticPr fontId="35" type="noConversion"/>
  <pageMargins left="0.156944444444444" right="0.118055555555556" top="0.75" bottom="0.75" header="0.3" footer="0.3"/>
  <pageSetup paperSize="9" scale="81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K45"/>
  <sheetViews>
    <sheetView zoomScaleNormal="100" zoomScalePageLayoutView="125" workbookViewId="0">
      <selection sqref="A1:XFD1048576"/>
    </sheetView>
  </sheetViews>
  <sheetFormatPr defaultColWidth="10.125" defaultRowHeight="14.25" x14ac:dyDescent="0.15"/>
  <cols>
    <col min="1" max="1" width="9.625" style="61" customWidth="1"/>
    <col min="2" max="2" width="11.125" style="61" customWidth="1"/>
    <col min="3" max="3" width="9.125" style="61" customWidth="1"/>
    <col min="4" max="4" width="9.5" style="61" customWidth="1"/>
    <col min="5" max="5" width="9.125" style="61" customWidth="1"/>
    <col min="6" max="6" width="10.375" style="61" customWidth="1"/>
    <col min="7" max="7" width="9.5" style="61" customWidth="1"/>
    <col min="8" max="8" width="9.125" style="61" customWidth="1"/>
    <col min="9" max="9" width="8.125" style="61" customWidth="1"/>
    <col min="10" max="10" width="10.5" style="61" customWidth="1"/>
    <col min="11" max="11" width="12.125" style="61" customWidth="1"/>
    <col min="12" max="16384" width="10.125" style="61"/>
  </cols>
  <sheetData>
    <row r="1" spans="1:11" ht="25.5" x14ac:dyDescent="0.15">
      <c r="A1" s="339" t="s">
        <v>226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</row>
    <row r="2" spans="1:11" x14ac:dyDescent="0.15">
      <c r="A2" s="62" t="s">
        <v>50</v>
      </c>
      <c r="B2" s="340" t="s">
        <v>51</v>
      </c>
      <c r="C2" s="340"/>
      <c r="D2" s="63" t="s">
        <v>59</v>
      </c>
      <c r="E2" s="64" t="s">
        <v>60</v>
      </c>
      <c r="F2" s="65" t="s">
        <v>227</v>
      </c>
      <c r="G2" s="341" t="s">
        <v>67</v>
      </c>
      <c r="H2" s="341"/>
      <c r="I2" s="82" t="s">
        <v>54</v>
      </c>
      <c r="J2" s="341" t="s">
        <v>55</v>
      </c>
      <c r="K2" s="342"/>
    </row>
    <row r="3" spans="1:11" x14ac:dyDescent="0.15">
      <c r="A3" s="66" t="s">
        <v>73</v>
      </c>
      <c r="B3" s="343">
        <v>50834</v>
      </c>
      <c r="C3" s="343"/>
      <c r="D3" s="68" t="s">
        <v>228</v>
      </c>
      <c r="E3" s="344">
        <v>45275</v>
      </c>
      <c r="F3" s="345"/>
      <c r="G3" s="345"/>
      <c r="H3" s="303" t="s">
        <v>229</v>
      </c>
      <c r="I3" s="303"/>
      <c r="J3" s="303"/>
      <c r="K3" s="304"/>
    </row>
    <row r="4" spans="1:11" x14ac:dyDescent="0.15">
      <c r="A4" s="69" t="s">
        <v>70</v>
      </c>
      <c r="B4" s="70">
        <v>4</v>
      </c>
      <c r="C4" s="70">
        <v>6</v>
      </c>
      <c r="D4" s="71" t="s">
        <v>230</v>
      </c>
      <c r="E4" s="346" t="s">
        <v>423</v>
      </c>
      <c r="F4" s="345"/>
      <c r="G4" s="345"/>
      <c r="H4" s="249" t="s">
        <v>231</v>
      </c>
      <c r="I4" s="249"/>
      <c r="J4" s="80" t="s">
        <v>64</v>
      </c>
      <c r="K4" s="85" t="s">
        <v>65</v>
      </c>
    </row>
    <row r="5" spans="1:11" x14ac:dyDescent="0.15">
      <c r="A5" s="69" t="s">
        <v>232</v>
      </c>
      <c r="B5" s="343">
        <v>2</v>
      </c>
      <c r="C5" s="343"/>
      <c r="D5" s="68" t="s">
        <v>233</v>
      </c>
      <c r="E5" s="68" t="s">
        <v>234</v>
      </c>
      <c r="F5" s="68" t="s">
        <v>235</v>
      </c>
      <c r="G5" s="68" t="s">
        <v>236</v>
      </c>
      <c r="H5" s="249" t="s">
        <v>237</v>
      </c>
      <c r="I5" s="249"/>
      <c r="J5" s="80" t="s">
        <v>64</v>
      </c>
      <c r="K5" s="85" t="s">
        <v>65</v>
      </c>
    </row>
    <row r="6" spans="1:11" x14ac:dyDescent="0.15">
      <c r="A6" s="72" t="s">
        <v>238</v>
      </c>
      <c r="B6" s="347">
        <v>125</v>
      </c>
      <c r="C6" s="347"/>
      <c r="D6" s="73" t="s">
        <v>239</v>
      </c>
      <c r="E6" s="74"/>
      <c r="F6" s="75">
        <v>1600</v>
      </c>
      <c r="G6" s="73"/>
      <c r="H6" s="348" t="s">
        <v>240</v>
      </c>
      <c r="I6" s="348"/>
      <c r="J6" s="75" t="s">
        <v>64</v>
      </c>
      <c r="K6" s="86" t="s">
        <v>65</v>
      </c>
    </row>
    <row r="7" spans="1:11" x14ac:dyDescent="0.15">
      <c r="A7" s="76"/>
      <c r="B7" s="77"/>
      <c r="C7" s="77"/>
      <c r="D7" s="76"/>
      <c r="E7" s="77"/>
      <c r="F7" s="78"/>
      <c r="G7" s="76"/>
      <c r="H7" s="78"/>
      <c r="I7" s="77"/>
      <c r="J7" s="77"/>
      <c r="K7" s="77"/>
    </row>
    <row r="8" spans="1:11" x14ac:dyDescent="0.15">
      <c r="A8" s="79" t="s">
        <v>241</v>
      </c>
      <c r="B8" s="65" t="s">
        <v>242</v>
      </c>
      <c r="C8" s="65" t="s">
        <v>243</v>
      </c>
      <c r="D8" s="65" t="s">
        <v>244</v>
      </c>
      <c r="E8" s="65" t="s">
        <v>245</v>
      </c>
      <c r="F8" s="65" t="s">
        <v>246</v>
      </c>
      <c r="G8" s="349"/>
      <c r="H8" s="350"/>
      <c r="I8" s="350"/>
      <c r="J8" s="350"/>
      <c r="K8" s="351"/>
    </row>
    <row r="9" spans="1:11" x14ac:dyDescent="0.15">
      <c r="A9" s="248" t="s">
        <v>247</v>
      </c>
      <c r="B9" s="249"/>
      <c r="C9" s="80" t="s">
        <v>64</v>
      </c>
      <c r="D9" s="80" t="s">
        <v>65</v>
      </c>
      <c r="E9" s="68" t="s">
        <v>248</v>
      </c>
      <c r="F9" s="81" t="s">
        <v>249</v>
      </c>
      <c r="G9" s="352"/>
      <c r="H9" s="353"/>
      <c r="I9" s="353"/>
      <c r="J9" s="353"/>
      <c r="K9" s="354"/>
    </row>
    <row r="10" spans="1:11" x14ac:dyDescent="0.15">
      <c r="A10" s="248" t="s">
        <v>250</v>
      </c>
      <c r="B10" s="249"/>
      <c r="C10" s="80" t="s">
        <v>64</v>
      </c>
      <c r="D10" s="80" t="s">
        <v>65</v>
      </c>
      <c r="E10" s="68" t="s">
        <v>251</v>
      </c>
      <c r="F10" s="81" t="s">
        <v>252</v>
      </c>
      <c r="G10" s="352" t="s">
        <v>253</v>
      </c>
      <c r="H10" s="353"/>
      <c r="I10" s="353"/>
      <c r="J10" s="353"/>
      <c r="K10" s="354"/>
    </row>
    <row r="11" spans="1:11" x14ac:dyDescent="0.15">
      <c r="A11" s="316" t="s">
        <v>199</v>
      </c>
      <c r="B11" s="317"/>
      <c r="C11" s="317"/>
      <c r="D11" s="317"/>
      <c r="E11" s="317"/>
      <c r="F11" s="317"/>
      <c r="G11" s="317"/>
      <c r="H11" s="317"/>
      <c r="I11" s="317"/>
      <c r="J11" s="317"/>
      <c r="K11" s="318"/>
    </row>
    <row r="12" spans="1:11" x14ac:dyDescent="0.15">
      <c r="A12" s="66" t="s">
        <v>85</v>
      </c>
      <c r="B12" s="80" t="s">
        <v>81</v>
      </c>
      <c r="C12" s="80" t="s">
        <v>82</v>
      </c>
      <c r="D12" s="81"/>
      <c r="E12" s="68" t="s">
        <v>83</v>
      </c>
      <c r="F12" s="80" t="s">
        <v>81</v>
      </c>
      <c r="G12" s="80" t="s">
        <v>82</v>
      </c>
      <c r="H12" s="80"/>
      <c r="I12" s="68" t="s">
        <v>254</v>
      </c>
      <c r="J12" s="80" t="s">
        <v>81</v>
      </c>
      <c r="K12" s="85" t="s">
        <v>82</v>
      </c>
    </row>
    <row r="13" spans="1:11" x14ac:dyDescent="0.15">
      <c r="A13" s="66" t="s">
        <v>88</v>
      </c>
      <c r="B13" s="80" t="s">
        <v>81</v>
      </c>
      <c r="C13" s="80" t="s">
        <v>82</v>
      </c>
      <c r="D13" s="81"/>
      <c r="E13" s="68" t="s">
        <v>93</v>
      </c>
      <c r="F13" s="80" t="s">
        <v>81</v>
      </c>
      <c r="G13" s="80" t="s">
        <v>82</v>
      </c>
      <c r="H13" s="80"/>
      <c r="I13" s="68" t="s">
        <v>255</v>
      </c>
      <c r="J13" s="80" t="s">
        <v>81</v>
      </c>
      <c r="K13" s="85" t="s">
        <v>82</v>
      </c>
    </row>
    <row r="14" spans="1:11" x14ac:dyDescent="0.15">
      <c r="A14" s="72" t="s">
        <v>256</v>
      </c>
      <c r="B14" s="75" t="s">
        <v>81</v>
      </c>
      <c r="C14" s="75" t="s">
        <v>82</v>
      </c>
      <c r="D14" s="74"/>
      <c r="E14" s="73" t="s">
        <v>257</v>
      </c>
      <c r="F14" s="75" t="s">
        <v>81</v>
      </c>
      <c r="G14" s="75" t="s">
        <v>82</v>
      </c>
      <c r="H14" s="75"/>
      <c r="I14" s="73" t="s">
        <v>258</v>
      </c>
      <c r="J14" s="75" t="s">
        <v>81</v>
      </c>
      <c r="K14" s="86" t="s">
        <v>82</v>
      </c>
    </row>
    <row r="15" spans="1:11" x14ac:dyDescent="0.15">
      <c r="A15" s="76"/>
      <c r="B15" s="78"/>
      <c r="C15" s="78"/>
      <c r="D15" s="77"/>
      <c r="E15" s="76"/>
      <c r="F15" s="78"/>
      <c r="G15" s="78"/>
      <c r="H15" s="78"/>
      <c r="I15" s="76"/>
      <c r="J15" s="78"/>
      <c r="K15" s="78"/>
    </row>
    <row r="16" spans="1:11" x14ac:dyDescent="0.15">
      <c r="A16" s="302" t="s">
        <v>259</v>
      </c>
      <c r="B16" s="292"/>
      <c r="C16" s="292"/>
      <c r="D16" s="292"/>
      <c r="E16" s="292"/>
      <c r="F16" s="292"/>
      <c r="G16" s="292"/>
      <c r="H16" s="292"/>
      <c r="I16" s="292"/>
      <c r="J16" s="292"/>
      <c r="K16" s="293"/>
    </row>
    <row r="17" spans="1:11" x14ac:dyDescent="0.15">
      <c r="A17" s="248" t="s">
        <v>260</v>
      </c>
      <c r="B17" s="249"/>
      <c r="C17" s="249"/>
      <c r="D17" s="249"/>
      <c r="E17" s="249"/>
      <c r="F17" s="249"/>
      <c r="G17" s="249"/>
      <c r="H17" s="249"/>
      <c r="I17" s="249"/>
      <c r="J17" s="249"/>
      <c r="K17" s="308"/>
    </row>
    <row r="18" spans="1:11" x14ac:dyDescent="0.15">
      <c r="A18" s="248" t="s">
        <v>261</v>
      </c>
      <c r="B18" s="249"/>
      <c r="C18" s="249"/>
      <c r="D18" s="249"/>
      <c r="E18" s="249"/>
      <c r="F18" s="249"/>
      <c r="G18" s="249"/>
      <c r="H18" s="249"/>
      <c r="I18" s="249"/>
      <c r="J18" s="249"/>
      <c r="K18" s="308"/>
    </row>
    <row r="19" spans="1:11" x14ac:dyDescent="0.15">
      <c r="A19" s="355" t="s">
        <v>424</v>
      </c>
      <c r="B19" s="356"/>
      <c r="C19" s="356"/>
      <c r="D19" s="356"/>
      <c r="E19" s="356"/>
      <c r="F19" s="356"/>
      <c r="G19" s="356"/>
      <c r="H19" s="356"/>
      <c r="I19" s="356"/>
      <c r="J19" s="356"/>
      <c r="K19" s="357"/>
    </row>
    <row r="20" spans="1:11" x14ac:dyDescent="0.15">
      <c r="A20" s="358" t="s">
        <v>425</v>
      </c>
      <c r="B20" s="295"/>
      <c r="C20" s="295"/>
      <c r="D20" s="295"/>
      <c r="E20" s="295"/>
      <c r="F20" s="295"/>
      <c r="G20" s="295"/>
      <c r="H20" s="295"/>
      <c r="I20" s="295"/>
      <c r="J20" s="295"/>
      <c r="K20" s="359"/>
    </row>
    <row r="21" spans="1:11" x14ac:dyDescent="0.15">
      <c r="A21" s="294"/>
      <c r="B21" s="295"/>
      <c r="C21" s="295"/>
      <c r="D21" s="295"/>
      <c r="E21" s="295"/>
      <c r="F21" s="295"/>
      <c r="G21" s="295"/>
      <c r="H21" s="295"/>
      <c r="I21" s="295"/>
      <c r="J21" s="295"/>
      <c r="K21" s="359"/>
    </row>
    <row r="22" spans="1:11" x14ac:dyDescent="0.15">
      <c r="A22" s="294"/>
      <c r="B22" s="295"/>
      <c r="C22" s="295"/>
      <c r="D22" s="295"/>
      <c r="E22" s="295"/>
      <c r="F22" s="295"/>
      <c r="G22" s="295"/>
      <c r="H22" s="295"/>
      <c r="I22" s="295"/>
      <c r="J22" s="295"/>
      <c r="K22" s="359"/>
    </row>
    <row r="23" spans="1:11" x14ac:dyDescent="0.15">
      <c r="A23" s="360"/>
      <c r="B23" s="361"/>
      <c r="C23" s="361"/>
      <c r="D23" s="361"/>
      <c r="E23" s="361"/>
      <c r="F23" s="361"/>
      <c r="G23" s="361"/>
      <c r="H23" s="361"/>
      <c r="I23" s="361"/>
      <c r="J23" s="361"/>
      <c r="K23" s="362"/>
    </row>
    <row r="24" spans="1:11" x14ac:dyDescent="0.15">
      <c r="A24" s="248" t="s">
        <v>124</v>
      </c>
      <c r="B24" s="249"/>
      <c r="C24" s="80" t="s">
        <v>64</v>
      </c>
      <c r="D24" s="80" t="s">
        <v>65</v>
      </c>
      <c r="E24" s="303"/>
      <c r="F24" s="303"/>
      <c r="G24" s="303"/>
      <c r="H24" s="303"/>
      <c r="I24" s="303"/>
      <c r="J24" s="303"/>
      <c r="K24" s="304"/>
    </row>
    <row r="25" spans="1:11" x14ac:dyDescent="0.15">
      <c r="A25" s="83" t="s">
        <v>262</v>
      </c>
      <c r="B25" s="363"/>
      <c r="C25" s="363"/>
      <c r="D25" s="363"/>
      <c r="E25" s="363"/>
      <c r="F25" s="363"/>
      <c r="G25" s="363"/>
      <c r="H25" s="363"/>
      <c r="I25" s="363"/>
      <c r="J25" s="363"/>
      <c r="K25" s="364"/>
    </row>
    <row r="26" spans="1:11" x14ac:dyDescent="0.15">
      <c r="A26" s="365"/>
      <c r="B26" s="365"/>
      <c r="C26" s="365"/>
      <c r="D26" s="365"/>
      <c r="E26" s="365"/>
      <c r="F26" s="365"/>
      <c r="G26" s="365"/>
      <c r="H26" s="365"/>
      <c r="I26" s="365"/>
      <c r="J26" s="365"/>
      <c r="K26" s="365"/>
    </row>
    <row r="27" spans="1:11" x14ac:dyDescent="0.15">
      <c r="A27" s="366" t="s">
        <v>263</v>
      </c>
      <c r="B27" s="367"/>
      <c r="C27" s="367"/>
      <c r="D27" s="367"/>
      <c r="E27" s="367"/>
      <c r="F27" s="367"/>
      <c r="G27" s="367"/>
      <c r="H27" s="367"/>
      <c r="I27" s="367"/>
      <c r="J27" s="367"/>
      <c r="K27" s="368"/>
    </row>
    <row r="28" spans="1:11" x14ac:dyDescent="0.15">
      <c r="A28" s="369"/>
      <c r="B28" s="370"/>
      <c r="C28" s="370"/>
      <c r="D28" s="370"/>
      <c r="E28" s="370"/>
      <c r="F28" s="370"/>
      <c r="G28" s="370"/>
      <c r="H28" s="370"/>
      <c r="I28" s="370"/>
      <c r="J28" s="370"/>
      <c r="K28" s="371"/>
    </row>
    <row r="29" spans="1:11" x14ac:dyDescent="0.15">
      <c r="A29" s="369"/>
      <c r="B29" s="370"/>
      <c r="C29" s="370"/>
      <c r="D29" s="370"/>
      <c r="E29" s="370"/>
      <c r="F29" s="370"/>
      <c r="G29" s="370"/>
      <c r="H29" s="370"/>
      <c r="I29" s="370"/>
      <c r="J29" s="370"/>
      <c r="K29" s="371"/>
    </row>
    <row r="30" spans="1:11" x14ac:dyDescent="0.15">
      <c r="A30" s="369"/>
      <c r="B30" s="370"/>
      <c r="C30" s="370"/>
      <c r="D30" s="370"/>
      <c r="E30" s="370"/>
      <c r="F30" s="370"/>
      <c r="G30" s="370"/>
      <c r="H30" s="370"/>
      <c r="I30" s="370"/>
      <c r="J30" s="370"/>
      <c r="K30" s="371"/>
    </row>
    <row r="31" spans="1:11" x14ac:dyDescent="0.15">
      <c r="A31" s="369"/>
      <c r="B31" s="370"/>
      <c r="C31" s="370"/>
      <c r="D31" s="370"/>
      <c r="E31" s="370"/>
      <c r="F31" s="370"/>
      <c r="G31" s="370"/>
      <c r="H31" s="370"/>
      <c r="I31" s="370"/>
      <c r="J31" s="370"/>
      <c r="K31" s="371"/>
    </row>
    <row r="32" spans="1:11" x14ac:dyDescent="0.15">
      <c r="A32" s="369"/>
      <c r="B32" s="370"/>
      <c r="C32" s="370"/>
      <c r="D32" s="370"/>
      <c r="E32" s="370"/>
      <c r="F32" s="370"/>
      <c r="G32" s="370"/>
      <c r="H32" s="370"/>
      <c r="I32" s="370"/>
      <c r="J32" s="370"/>
      <c r="K32" s="371"/>
    </row>
    <row r="33" spans="1:11" ht="23.1" customHeight="1" x14ac:dyDescent="0.15">
      <c r="A33" s="369"/>
      <c r="B33" s="370"/>
      <c r="C33" s="370"/>
      <c r="D33" s="370"/>
      <c r="E33" s="370"/>
      <c r="F33" s="370"/>
      <c r="G33" s="370"/>
      <c r="H33" s="370"/>
      <c r="I33" s="370"/>
      <c r="J33" s="370"/>
      <c r="K33" s="371"/>
    </row>
    <row r="34" spans="1:11" ht="23.1" customHeight="1" x14ac:dyDescent="0.15">
      <c r="A34" s="294"/>
      <c r="B34" s="295"/>
      <c r="C34" s="295"/>
      <c r="D34" s="295"/>
      <c r="E34" s="295"/>
      <c r="F34" s="295"/>
      <c r="G34" s="295"/>
      <c r="H34" s="295"/>
      <c r="I34" s="295"/>
      <c r="J34" s="295"/>
      <c r="K34" s="359"/>
    </row>
    <row r="35" spans="1:11" ht="23.1" customHeight="1" x14ac:dyDescent="0.15">
      <c r="A35" s="372"/>
      <c r="B35" s="295"/>
      <c r="C35" s="295"/>
      <c r="D35" s="295"/>
      <c r="E35" s="295"/>
      <c r="F35" s="295"/>
      <c r="G35" s="295"/>
      <c r="H35" s="295"/>
      <c r="I35" s="295"/>
      <c r="J35" s="295"/>
      <c r="K35" s="359"/>
    </row>
    <row r="36" spans="1:11" ht="23.1" customHeight="1" x14ac:dyDescent="0.15">
      <c r="A36" s="373"/>
      <c r="B36" s="374"/>
      <c r="C36" s="374"/>
      <c r="D36" s="374"/>
      <c r="E36" s="374"/>
      <c r="F36" s="374"/>
      <c r="G36" s="374"/>
      <c r="H36" s="374"/>
      <c r="I36" s="374"/>
      <c r="J36" s="374"/>
      <c r="K36" s="375"/>
    </row>
    <row r="37" spans="1:11" ht="18.75" customHeight="1" x14ac:dyDescent="0.15">
      <c r="A37" s="376" t="s">
        <v>264</v>
      </c>
      <c r="B37" s="377"/>
      <c r="C37" s="377"/>
      <c r="D37" s="377"/>
      <c r="E37" s="377"/>
      <c r="F37" s="377"/>
      <c r="G37" s="377"/>
      <c r="H37" s="377"/>
      <c r="I37" s="377"/>
      <c r="J37" s="377"/>
      <c r="K37" s="378"/>
    </row>
    <row r="38" spans="1:11" ht="18.75" customHeight="1" x14ac:dyDescent="0.15">
      <c r="A38" s="248" t="s">
        <v>265</v>
      </c>
      <c r="B38" s="249"/>
      <c r="C38" s="249"/>
      <c r="D38" s="303" t="s">
        <v>266</v>
      </c>
      <c r="E38" s="303"/>
      <c r="F38" s="298" t="s">
        <v>267</v>
      </c>
      <c r="G38" s="379"/>
      <c r="H38" s="249" t="s">
        <v>268</v>
      </c>
      <c r="I38" s="249"/>
      <c r="J38" s="249" t="s">
        <v>269</v>
      </c>
      <c r="K38" s="308"/>
    </row>
    <row r="39" spans="1:11" ht="18.75" customHeight="1" x14ac:dyDescent="0.15">
      <c r="A39" s="69" t="s">
        <v>125</v>
      </c>
      <c r="B39" s="249" t="s">
        <v>270</v>
      </c>
      <c r="C39" s="249"/>
      <c r="D39" s="249"/>
      <c r="E39" s="249"/>
      <c r="F39" s="249"/>
      <c r="G39" s="249"/>
      <c r="H39" s="249"/>
      <c r="I39" s="249"/>
      <c r="J39" s="249"/>
      <c r="K39" s="308"/>
    </row>
    <row r="40" spans="1:11" ht="30.95" customHeight="1" x14ac:dyDescent="0.15">
      <c r="A40" s="248"/>
      <c r="B40" s="249"/>
      <c r="C40" s="249"/>
      <c r="D40" s="249"/>
      <c r="E40" s="249"/>
      <c r="F40" s="249"/>
      <c r="G40" s="249"/>
      <c r="H40" s="249"/>
      <c r="I40" s="249"/>
      <c r="J40" s="249"/>
      <c r="K40" s="308"/>
    </row>
    <row r="41" spans="1:11" ht="18.75" customHeight="1" x14ac:dyDescent="0.15">
      <c r="A41" s="248"/>
      <c r="B41" s="249"/>
      <c r="C41" s="249"/>
      <c r="D41" s="249"/>
      <c r="E41" s="249"/>
      <c r="F41" s="249"/>
      <c r="G41" s="249"/>
      <c r="H41" s="249"/>
      <c r="I41" s="249"/>
      <c r="J41" s="249"/>
      <c r="K41" s="308"/>
    </row>
    <row r="42" spans="1:11" ht="32.1" customHeight="1" x14ac:dyDescent="0.15">
      <c r="A42" s="72" t="s">
        <v>137</v>
      </c>
      <c r="B42" s="380" t="s">
        <v>271</v>
      </c>
      <c r="C42" s="380"/>
      <c r="D42" s="73" t="s">
        <v>272</v>
      </c>
      <c r="E42" s="74"/>
      <c r="F42" s="73" t="s">
        <v>141</v>
      </c>
      <c r="G42" s="84"/>
      <c r="H42" s="381" t="s">
        <v>142</v>
      </c>
      <c r="I42" s="381"/>
      <c r="J42" s="380"/>
      <c r="K42" s="382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5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6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10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2</xdr:col>
                    <xdr:colOff>676275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N18"/>
  <sheetViews>
    <sheetView zoomScale="80" zoomScaleNormal="80" workbookViewId="0">
      <selection activeCell="O3" sqref="O3"/>
    </sheetView>
  </sheetViews>
  <sheetFormatPr defaultColWidth="9" defaultRowHeight="26.1" customHeight="1" x14ac:dyDescent="0.15"/>
  <cols>
    <col min="1" max="1" width="17.125" style="45" customWidth="1"/>
    <col min="2" max="7" width="9.375" style="45" customWidth="1"/>
    <col min="8" max="8" width="1.375" style="45" customWidth="1"/>
    <col min="9" max="9" width="16.5" style="45" customWidth="1"/>
    <col min="10" max="10" width="17" style="45" customWidth="1"/>
    <col min="11" max="11" width="18.5" style="45" customWidth="1"/>
    <col min="12" max="12" width="16.625" style="45" customWidth="1"/>
    <col min="13" max="13" width="14.125" style="45" customWidth="1"/>
    <col min="14" max="14" width="16.375" style="45" customWidth="1"/>
    <col min="15" max="16384" width="9" style="45"/>
  </cols>
  <sheetData>
    <row r="1" spans="1:14" ht="30" customHeight="1" thickBot="1" x14ac:dyDescent="0.2">
      <c r="A1" s="270" t="s">
        <v>146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</row>
    <row r="2" spans="1:14" ht="29.1" customHeight="1" thickTop="1" x14ac:dyDescent="0.15">
      <c r="A2" s="38" t="s">
        <v>59</v>
      </c>
      <c r="B2" s="272" t="s">
        <v>60</v>
      </c>
      <c r="C2" s="272"/>
      <c r="D2" s="39" t="s">
        <v>66</v>
      </c>
      <c r="E2" s="272" t="s">
        <v>67</v>
      </c>
      <c r="F2" s="272"/>
      <c r="G2" s="272"/>
      <c r="H2" s="277"/>
      <c r="I2" s="47" t="s">
        <v>54</v>
      </c>
      <c r="J2" s="272" t="s">
        <v>55</v>
      </c>
      <c r="K2" s="272"/>
      <c r="L2" s="272"/>
      <c r="M2" s="272"/>
      <c r="N2" s="273"/>
    </row>
    <row r="3" spans="1:14" ht="29.1" customHeight="1" x14ac:dyDescent="0.15">
      <c r="A3" s="276" t="s">
        <v>147</v>
      </c>
      <c r="B3" s="274" t="s">
        <v>148</v>
      </c>
      <c r="C3" s="274"/>
      <c r="D3" s="274"/>
      <c r="E3" s="274"/>
      <c r="F3" s="274"/>
      <c r="G3" s="274"/>
      <c r="H3" s="278"/>
      <c r="I3" s="274" t="s">
        <v>149</v>
      </c>
      <c r="J3" s="274"/>
      <c r="K3" s="274"/>
      <c r="L3" s="274"/>
      <c r="M3" s="274"/>
      <c r="N3" s="275"/>
    </row>
    <row r="4" spans="1:14" ht="29.1" customHeight="1" x14ac:dyDescent="0.15">
      <c r="A4" s="276"/>
      <c r="B4" s="40" t="s">
        <v>108</v>
      </c>
      <c r="C4" s="40" t="s">
        <v>109</v>
      </c>
      <c r="D4" s="41" t="s">
        <v>110</v>
      </c>
      <c r="E4" s="40" t="s">
        <v>111</v>
      </c>
      <c r="F4" s="40" t="s">
        <v>112</v>
      </c>
      <c r="G4" s="40" t="s">
        <v>113</v>
      </c>
      <c r="H4" s="278"/>
      <c r="I4" s="40" t="s">
        <v>108</v>
      </c>
      <c r="J4" s="40" t="s">
        <v>109</v>
      </c>
      <c r="K4" s="41" t="s">
        <v>110</v>
      </c>
      <c r="L4" s="40" t="s">
        <v>111</v>
      </c>
      <c r="M4" s="40" t="s">
        <v>112</v>
      </c>
      <c r="N4" s="40" t="s">
        <v>113</v>
      </c>
    </row>
    <row r="5" spans="1:14" ht="29.1" customHeight="1" x14ac:dyDescent="0.15">
      <c r="A5" s="276"/>
      <c r="B5" s="88" t="s">
        <v>152</v>
      </c>
      <c r="C5" s="88" t="s">
        <v>153</v>
      </c>
      <c r="D5" s="89" t="s">
        <v>154</v>
      </c>
      <c r="E5" s="88" t="s">
        <v>155</v>
      </c>
      <c r="F5" s="88" t="s">
        <v>156</v>
      </c>
      <c r="G5" s="88" t="s">
        <v>157</v>
      </c>
      <c r="H5" s="278"/>
      <c r="I5" s="187" t="s">
        <v>354</v>
      </c>
      <c r="J5" s="187" t="s">
        <v>426</v>
      </c>
      <c r="K5" s="187" t="s">
        <v>383</v>
      </c>
      <c r="L5" s="187" t="s">
        <v>426</v>
      </c>
      <c r="M5" s="187" t="s">
        <v>354</v>
      </c>
      <c r="N5" s="187" t="s">
        <v>383</v>
      </c>
    </row>
    <row r="6" spans="1:14" ht="29.1" customHeight="1" x14ac:dyDescent="0.35">
      <c r="A6" s="90" t="s">
        <v>159</v>
      </c>
      <c r="B6" s="91">
        <f>C6-1</f>
        <v>67</v>
      </c>
      <c r="C6" s="91">
        <f>D6-2</f>
        <v>68</v>
      </c>
      <c r="D6" s="89">
        <v>70</v>
      </c>
      <c r="E6" s="91">
        <f>D6+2</f>
        <v>72</v>
      </c>
      <c r="F6" s="91">
        <f>E6+2</f>
        <v>74</v>
      </c>
      <c r="G6" s="91">
        <f>F6+1</f>
        <v>75</v>
      </c>
      <c r="H6" s="278"/>
      <c r="I6" s="182" t="s">
        <v>389</v>
      </c>
      <c r="J6" s="182" t="s">
        <v>386</v>
      </c>
      <c r="K6" s="182" t="s">
        <v>385</v>
      </c>
      <c r="L6" s="182" t="s">
        <v>384</v>
      </c>
      <c r="M6" s="182" t="s">
        <v>389</v>
      </c>
      <c r="N6" s="182" t="s">
        <v>433</v>
      </c>
    </row>
    <row r="7" spans="1:14" ht="29.1" customHeight="1" x14ac:dyDescent="0.35">
      <c r="A7" s="92" t="s">
        <v>162</v>
      </c>
      <c r="B7" s="91">
        <f t="shared" ref="B7:C8" si="0">C7-4</f>
        <v>100</v>
      </c>
      <c r="C7" s="91">
        <f t="shared" si="0"/>
        <v>104</v>
      </c>
      <c r="D7" s="93">
        <v>108</v>
      </c>
      <c r="E7" s="91">
        <f t="shared" ref="E7:E8" si="1">D7+4</f>
        <v>112</v>
      </c>
      <c r="F7" s="91">
        <f>E7+4</f>
        <v>116</v>
      </c>
      <c r="G7" s="91">
        <f t="shared" ref="G7:G8" si="2">F7+6</f>
        <v>122</v>
      </c>
      <c r="H7" s="278"/>
      <c r="I7" s="182" t="s">
        <v>390</v>
      </c>
      <c r="J7" s="182" t="s">
        <v>390</v>
      </c>
      <c r="K7" s="182" t="s">
        <v>384</v>
      </c>
      <c r="L7" s="182" t="s">
        <v>391</v>
      </c>
      <c r="M7" s="182" t="s">
        <v>429</v>
      </c>
      <c r="N7" s="182" t="s">
        <v>386</v>
      </c>
    </row>
    <row r="8" spans="1:14" ht="29.1" customHeight="1" x14ac:dyDescent="0.35">
      <c r="A8" s="92" t="s">
        <v>169</v>
      </c>
      <c r="B8" s="94">
        <f t="shared" si="0"/>
        <v>98</v>
      </c>
      <c r="C8" s="94">
        <f t="shared" si="0"/>
        <v>102</v>
      </c>
      <c r="D8" s="95" t="s">
        <v>166</v>
      </c>
      <c r="E8" s="94">
        <f t="shared" si="1"/>
        <v>110</v>
      </c>
      <c r="F8" s="94">
        <f>E8+5</f>
        <v>115</v>
      </c>
      <c r="G8" s="94">
        <f t="shared" si="2"/>
        <v>121</v>
      </c>
      <c r="H8" s="278"/>
      <c r="I8" s="183" t="s">
        <v>385</v>
      </c>
      <c r="J8" s="183" t="s">
        <v>391</v>
      </c>
      <c r="K8" s="183" t="s">
        <v>391</v>
      </c>
      <c r="L8" s="183" t="s">
        <v>391</v>
      </c>
      <c r="M8" s="184" t="s">
        <v>391</v>
      </c>
      <c r="N8" s="184" t="s">
        <v>391</v>
      </c>
    </row>
    <row r="9" spans="1:14" ht="29.1" customHeight="1" x14ac:dyDescent="0.35">
      <c r="A9" s="92" t="s">
        <v>171</v>
      </c>
      <c r="B9" s="91">
        <f>C9-1.2</f>
        <v>43.599999999999994</v>
      </c>
      <c r="C9" s="91">
        <f>D9-1.2</f>
        <v>44.8</v>
      </c>
      <c r="D9" s="89">
        <v>46</v>
      </c>
      <c r="E9" s="91">
        <f>D9+1.2</f>
        <v>47.2</v>
      </c>
      <c r="F9" s="91">
        <f>E9+1.2</f>
        <v>48.400000000000006</v>
      </c>
      <c r="G9" s="91">
        <f>F9+1.4</f>
        <v>49.800000000000004</v>
      </c>
      <c r="H9" s="278"/>
      <c r="I9" s="183" t="s">
        <v>431</v>
      </c>
      <c r="J9" s="183" t="s">
        <v>427</v>
      </c>
      <c r="K9" s="183" t="s">
        <v>432</v>
      </c>
      <c r="L9" s="183" t="s">
        <v>387</v>
      </c>
      <c r="M9" s="184" t="s">
        <v>430</v>
      </c>
      <c r="N9" s="184" t="s">
        <v>434</v>
      </c>
    </row>
    <row r="10" spans="1:14" ht="29.1" customHeight="1" x14ac:dyDescent="0.35">
      <c r="A10" s="92" t="s">
        <v>174</v>
      </c>
      <c r="B10" s="91">
        <f>C10-0.5</f>
        <v>19.5</v>
      </c>
      <c r="C10" s="91">
        <f>D10-0.5</f>
        <v>20</v>
      </c>
      <c r="D10" s="89">
        <v>20.5</v>
      </c>
      <c r="E10" s="91">
        <f t="shared" ref="E10:G10" si="3">D10+0.5</f>
        <v>21</v>
      </c>
      <c r="F10" s="91">
        <f t="shared" si="3"/>
        <v>21.5</v>
      </c>
      <c r="G10" s="91">
        <f t="shared" si="3"/>
        <v>22</v>
      </c>
      <c r="H10" s="278"/>
      <c r="I10" s="183" t="s">
        <v>432</v>
      </c>
      <c r="J10" s="183" t="s">
        <v>385</v>
      </c>
      <c r="K10" s="183" t="s">
        <v>427</v>
      </c>
      <c r="L10" s="183" t="s">
        <v>387</v>
      </c>
      <c r="M10" s="184" t="s">
        <v>393</v>
      </c>
      <c r="N10" s="184" t="s">
        <v>387</v>
      </c>
    </row>
    <row r="11" spans="1:14" ht="29.1" customHeight="1" x14ac:dyDescent="0.35">
      <c r="A11" s="92" t="s">
        <v>177</v>
      </c>
      <c r="B11" s="91">
        <f>C11-0.7</f>
        <v>16.100000000000001</v>
      </c>
      <c r="C11" s="91">
        <f>D11-0.7</f>
        <v>16.8</v>
      </c>
      <c r="D11" s="89">
        <v>17.5</v>
      </c>
      <c r="E11" s="91">
        <f>D11+0.7</f>
        <v>18.2</v>
      </c>
      <c r="F11" s="91">
        <f>E11+0.7</f>
        <v>18.899999999999999</v>
      </c>
      <c r="G11" s="91">
        <f>F11+1</f>
        <v>19.899999999999999</v>
      </c>
      <c r="H11" s="278"/>
      <c r="I11" s="183" t="s">
        <v>394</v>
      </c>
      <c r="J11" s="183" t="s">
        <v>428</v>
      </c>
      <c r="K11" s="183" t="s">
        <v>390</v>
      </c>
      <c r="L11" s="183" t="s">
        <v>394</v>
      </c>
      <c r="M11" s="184" t="s">
        <v>394</v>
      </c>
      <c r="N11" s="184" t="s">
        <v>435</v>
      </c>
    </row>
    <row r="12" spans="1:14" ht="29.1" customHeight="1" x14ac:dyDescent="0.35">
      <c r="A12" s="92" t="s">
        <v>179</v>
      </c>
      <c r="B12" s="91">
        <f>C12-1</f>
        <v>45</v>
      </c>
      <c r="C12" s="91">
        <f>D12-1</f>
        <v>46</v>
      </c>
      <c r="D12" s="89">
        <v>47</v>
      </c>
      <c r="E12" s="91">
        <f>D12+1</f>
        <v>48</v>
      </c>
      <c r="F12" s="91">
        <f>E12+1</f>
        <v>49</v>
      </c>
      <c r="G12" s="91">
        <f>F12+1.5</f>
        <v>50.5</v>
      </c>
      <c r="H12" s="278"/>
      <c r="I12" s="183" t="s">
        <v>391</v>
      </c>
      <c r="J12" s="183" t="s">
        <v>391</v>
      </c>
      <c r="K12" s="183" t="s">
        <v>391</v>
      </c>
      <c r="L12" s="183" t="s">
        <v>385</v>
      </c>
      <c r="M12" s="184" t="s">
        <v>391</v>
      </c>
      <c r="N12" s="184" t="s">
        <v>384</v>
      </c>
    </row>
    <row r="13" spans="1:14" ht="29.1" customHeight="1" x14ac:dyDescent="0.35">
      <c r="A13" s="97"/>
      <c r="B13" s="91"/>
      <c r="C13" s="91"/>
      <c r="D13" s="89"/>
      <c r="E13" s="91"/>
      <c r="F13" s="91"/>
      <c r="G13" s="91"/>
      <c r="H13" s="278"/>
      <c r="I13" s="42"/>
      <c r="J13" s="42"/>
      <c r="K13" s="42"/>
      <c r="L13" s="42"/>
      <c r="M13" s="54"/>
      <c r="N13" s="54"/>
    </row>
    <row r="14" spans="1:14" ht="29.1" customHeight="1" x14ac:dyDescent="0.35">
      <c r="A14" s="97"/>
      <c r="B14" s="91"/>
      <c r="C14" s="91"/>
      <c r="D14" s="89"/>
      <c r="E14" s="91"/>
      <c r="F14" s="91"/>
      <c r="G14" s="91"/>
      <c r="H14" s="278"/>
      <c r="I14" s="42"/>
      <c r="J14" s="42"/>
      <c r="K14" s="42"/>
      <c r="L14" s="42"/>
      <c r="M14" s="54"/>
      <c r="N14" s="55"/>
    </row>
    <row r="15" spans="1:14" ht="29.1" customHeight="1" thickBot="1" x14ac:dyDescent="0.4">
      <c r="A15" s="97"/>
      <c r="B15" s="91"/>
      <c r="C15" s="91"/>
      <c r="D15" s="89"/>
      <c r="E15" s="91"/>
      <c r="F15" s="91"/>
      <c r="G15" s="91"/>
      <c r="H15" s="278"/>
      <c r="I15" s="42"/>
      <c r="J15" s="42"/>
      <c r="K15" s="42"/>
      <c r="L15" s="42"/>
      <c r="M15" s="54"/>
      <c r="N15" s="135"/>
    </row>
    <row r="16" spans="1:14" ht="15" thickTop="1" x14ac:dyDescent="0.15">
      <c r="A16" s="130" t="s">
        <v>125</v>
      </c>
      <c r="B16" s="131"/>
      <c r="C16" s="131"/>
      <c r="D16" s="132"/>
      <c r="E16" s="132"/>
      <c r="F16" s="132"/>
      <c r="G16" s="132"/>
      <c r="H16" s="46"/>
      <c r="I16" s="46"/>
      <c r="J16" s="46"/>
      <c r="K16" s="46"/>
      <c r="L16" s="46"/>
      <c r="M16" s="46"/>
      <c r="N16" s="46"/>
    </row>
    <row r="17" spans="1:14" ht="14.25" x14ac:dyDescent="0.15">
      <c r="A17" s="45" t="s">
        <v>185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</row>
    <row r="18" spans="1:14" ht="14.25" x14ac:dyDescent="0.15">
      <c r="A18" s="46"/>
      <c r="B18" s="46"/>
      <c r="C18" s="46"/>
      <c r="D18" s="46"/>
      <c r="E18" s="46"/>
      <c r="F18" s="46"/>
      <c r="G18" s="46"/>
      <c r="H18" s="46"/>
      <c r="I18" s="186" t="s">
        <v>382</v>
      </c>
      <c r="J18" s="60">
        <v>45273</v>
      </c>
      <c r="K18" s="44" t="s">
        <v>187</v>
      </c>
      <c r="L18" s="44"/>
      <c r="M18" s="44" t="s">
        <v>188</v>
      </c>
      <c r="N18" s="45" t="s">
        <v>143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5" type="noConversion"/>
  <pageMargins left="0.118055555555556" right="0.118055555555556" top="1" bottom="1" header="0.5" footer="0.5"/>
  <pageSetup paperSize="9" scale="81"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ABB99-A8C0-4CA0-9E03-6FB892A781AC}">
  <dimension ref="A1:K45"/>
  <sheetViews>
    <sheetView topLeftCell="A28" workbookViewId="0">
      <selection activeCell="A40" sqref="A40:K40"/>
    </sheetView>
  </sheetViews>
  <sheetFormatPr defaultColWidth="10.125" defaultRowHeight="14.25" x14ac:dyDescent="0.15"/>
  <cols>
    <col min="1" max="1" width="9.625" style="61" customWidth="1"/>
    <col min="2" max="2" width="11.125" style="61" customWidth="1"/>
    <col min="3" max="3" width="9.125" style="61" customWidth="1"/>
    <col min="4" max="4" width="9.5" style="61" customWidth="1"/>
    <col min="5" max="5" width="9.125" style="61" customWidth="1"/>
    <col min="6" max="6" width="10.375" style="61" customWidth="1"/>
    <col min="7" max="7" width="9.5" style="61" customWidth="1"/>
    <col min="8" max="8" width="9.125" style="61" customWidth="1"/>
    <col min="9" max="9" width="8.125" style="61" customWidth="1"/>
    <col min="10" max="10" width="10.5" style="61" customWidth="1"/>
    <col min="11" max="11" width="12.125" style="61" customWidth="1"/>
    <col min="12" max="16384" width="10.125" style="61"/>
  </cols>
  <sheetData>
    <row r="1" spans="1:11" ht="26.25" thickBot="1" x14ac:dyDescent="0.2">
      <c r="A1" s="339" t="s">
        <v>226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</row>
    <row r="2" spans="1:11" x14ac:dyDescent="0.15">
      <c r="A2" s="62" t="s">
        <v>50</v>
      </c>
      <c r="B2" s="340" t="s">
        <v>51</v>
      </c>
      <c r="C2" s="340"/>
      <c r="D2" s="63" t="s">
        <v>59</v>
      </c>
      <c r="E2" s="64" t="s">
        <v>60</v>
      </c>
      <c r="F2" s="65" t="s">
        <v>227</v>
      </c>
      <c r="G2" s="341" t="s">
        <v>67</v>
      </c>
      <c r="H2" s="341"/>
      <c r="I2" s="82" t="s">
        <v>54</v>
      </c>
      <c r="J2" s="341" t="s">
        <v>55</v>
      </c>
      <c r="K2" s="342"/>
    </row>
    <row r="3" spans="1:11" x14ac:dyDescent="0.15">
      <c r="A3" s="66" t="s">
        <v>73</v>
      </c>
      <c r="B3" s="343">
        <v>50834</v>
      </c>
      <c r="C3" s="343"/>
      <c r="D3" s="68" t="s">
        <v>228</v>
      </c>
      <c r="E3" s="344">
        <v>45275</v>
      </c>
      <c r="F3" s="345"/>
      <c r="G3" s="345"/>
      <c r="H3" s="303" t="s">
        <v>229</v>
      </c>
      <c r="I3" s="303"/>
      <c r="J3" s="303"/>
      <c r="K3" s="304"/>
    </row>
    <row r="4" spans="1:11" x14ac:dyDescent="0.15">
      <c r="A4" s="69" t="s">
        <v>70</v>
      </c>
      <c r="B4" s="70">
        <v>4</v>
      </c>
      <c r="C4" s="70">
        <v>6</v>
      </c>
      <c r="D4" s="71" t="s">
        <v>230</v>
      </c>
      <c r="E4" s="346" t="s">
        <v>423</v>
      </c>
      <c r="F4" s="345"/>
      <c r="G4" s="345"/>
      <c r="H4" s="249" t="s">
        <v>231</v>
      </c>
      <c r="I4" s="249"/>
      <c r="J4" s="80" t="s">
        <v>64</v>
      </c>
      <c r="K4" s="85" t="s">
        <v>65</v>
      </c>
    </row>
    <row r="5" spans="1:11" x14ac:dyDescent="0.15">
      <c r="A5" s="69" t="s">
        <v>232</v>
      </c>
      <c r="B5" s="343">
        <v>2</v>
      </c>
      <c r="C5" s="343"/>
      <c r="D5" s="68" t="s">
        <v>233</v>
      </c>
      <c r="E5" s="68" t="s">
        <v>234</v>
      </c>
      <c r="F5" s="68" t="s">
        <v>235</v>
      </c>
      <c r="G5" s="68" t="s">
        <v>236</v>
      </c>
      <c r="H5" s="249" t="s">
        <v>237</v>
      </c>
      <c r="I5" s="249"/>
      <c r="J5" s="80" t="s">
        <v>64</v>
      </c>
      <c r="K5" s="85" t="s">
        <v>65</v>
      </c>
    </row>
    <row r="6" spans="1:11" ht="15" thickBot="1" x14ac:dyDescent="0.2">
      <c r="A6" s="72" t="s">
        <v>238</v>
      </c>
      <c r="B6" s="347">
        <v>315</v>
      </c>
      <c r="C6" s="347"/>
      <c r="D6" s="73" t="s">
        <v>239</v>
      </c>
      <c r="E6" s="74"/>
      <c r="F6" s="75">
        <v>23111</v>
      </c>
      <c r="G6" s="73"/>
      <c r="H6" s="348" t="s">
        <v>240</v>
      </c>
      <c r="I6" s="348"/>
      <c r="J6" s="75" t="s">
        <v>64</v>
      </c>
      <c r="K6" s="86" t="s">
        <v>65</v>
      </c>
    </row>
    <row r="7" spans="1:11" ht="15" thickBot="1" x14ac:dyDescent="0.2">
      <c r="A7" s="76"/>
      <c r="B7" s="77"/>
      <c r="C7" s="77"/>
      <c r="D7" s="76"/>
      <c r="E7" s="77"/>
      <c r="F7" s="78"/>
      <c r="G7" s="76"/>
      <c r="H7" s="78"/>
      <c r="I7" s="77"/>
      <c r="J7" s="77"/>
      <c r="K7" s="77"/>
    </row>
    <row r="8" spans="1:11" x14ac:dyDescent="0.15">
      <c r="A8" s="79" t="s">
        <v>241</v>
      </c>
      <c r="B8" s="65" t="s">
        <v>242</v>
      </c>
      <c r="C8" s="65" t="s">
        <v>243</v>
      </c>
      <c r="D8" s="65" t="s">
        <v>244</v>
      </c>
      <c r="E8" s="65" t="s">
        <v>245</v>
      </c>
      <c r="F8" s="65" t="s">
        <v>246</v>
      </c>
      <c r="G8" s="349"/>
      <c r="H8" s="350"/>
      <c r="I8" s="350"/>
      <c r="J8" s="350"/>
      <c r="K8" s="351"/>
    </row>
    <row r="9" spans="1:11" x14ac:dyDescent="0.15">
      <c r="A9" s="248" t="s">
        <v>247</v>
      </c>
      <c r="B9" s="249"/>
      <c r="C9" s="80" t="s">
        <v>64</v>
      </c>
      <c r="D9" s="80" t="s">
        <v>65</v>
      </c>
      <c r="E9" s="68" t="s">
        <v>248</v>
      </c>
      <c r="F9" s="81" t="s">
        <v>249</v>
      </c>
      <c r="G9" s="352"/>
      <c r="H9" s="353"/>
      <c r="I9" s="353"/>
      <c r="J9" s="353"/>
      <c r="K9" s="354"/>
    </row>
    <row r="10" spans="1:11" x14ac:dyDescent="0.15">
      <c r="A10" s="248" t="s">
        <v>250</v>
      </c>
      <c r="B10" s="249"/>
      <c r="C10" s="80" t="s">
        <v>64</v>
      </c>
      <c r="D10" s="80" t="s">
        <v>65</v>
      </c>
      <c r="E10" s="68" t="s">
        <v>251</v>
      </c>
      <c r="F10" s="81" t="s">
        <v>252</v>
      </c>
      <c r="G10" s="352" t="s">
        <v>253</v>
      </c>
      <c r="H10" s="353"/>
      <c r="I10" s="353"/>
      <c r="J10" s="353"/>
      <c r="K10" s="354"/>
    </row>
    <row r="11" spans="1:11" x14ac:dyDescent="0.15">
      <c r="A11" s="316" t="s">
        <v>199</v>
      </c>
      <c r="B11" s="317"/>
      <c r="C11" s="317"/>
      <c r="D11" s="317"/>
      <c r="E11" s="317"/>
      <c r="F11" s="317"/>
      <c r="G11" s="317"/>
      <c r="H11" s="317"/>
      <c r="I11" s="317"/>
      <c r="J11" s="317"/>
      <c r="K11" s="318"/>
    </row>
    <row r="12" spans="1:11" x14ac:dyDescent="0.15">
      <c r="A12" s="66" t="s">
        <v>85</v>
      </c>
      <c r="B12" s="80" t="s">
        <v>81</v>
      </c>
      <c r="C12" s="80" t="s">
        <v>82</v>
      </c>
      <c r="D12" s="81"/>
      <c r="E12" s="68" t="s">
        <v>83</v>
      </c>
      <c r="F12" s="80" t="s">
        <v>81</v>
      </c>
      <c r="G12" s="80" t="s">
        <v>82</v>
      </c>
      <c r="H12" s="80"/>
      <c r="I12" s="68" t="s">
        <v>254</v>
      </c>
      <c r="J12" s="80" t="s">
        <v>81</v>
      </c>
      <c r="K12" s="85" t="s">
        <v>82</v>
      </c>
    </row>
    <row r="13" spans="1:11" x14ac:dyDescent="0.15">
      <c r="A13" s="66" t="s">
        <v>88</v>
      </c>
      <c r="B13" s="80" t="s">
        <v>81</v>
      </c>
      <c r="C13" s="80" t="s">
        <v>82</v>
      </c>
      <c r="D13" s="81"/>
      <c r="E13" s="68" t="s">
        <v>93</v>
      </c>
      <c r="F13" s="80" t="s">
        <v>81</v>
      </c>
      <c r="G13" s="80" t="s">
        <v>82</v>
      </c>
      <c r="H13" s="80"/>
      <c r="I13" s="68" t="s">
        <v>255</v>
      </c>
      <c r="J13" s="80" t="s">
        <v>81</v>
      </c>
      <c r="K13" s="85" t="s">
        <v>82</v>
      </c>
    </row>
    <row r="14" spans="1:11" ht="15" thickBot="1" x14ac:dyDescent="0.2">
      <c r="A14" s="72" t="s">
        <v>256</v>
      </c>
      <c r="B14" s="75" t="s">
        <v>81</v>
      </c>
      <c r="C14" s="75" t="s">
        <v>82</v>
      </c>
      <c r="D14" s="74"/>
      <c r="E14" s="73" t="s">
        <v>257</v>
      </c>
      <c r="F14" s="75" t="s">
        <v>81</v>
      </c>
      <c r="G14" s="75" t="s">
        <v>82</v>
      </c>
      <c r="H14" s="75"/>
      <c r="I14" s="73" t="s">
        <v>258</v>
      </c>
      <c r="J14" s="75" t="s">
        <v>81</v>
      </c>
      <c r="K14" s="86" t="s">
        <v>82</v>
      </c>
    </row>
    <row r="15" spans="1:11" ht="15" thickBot="1" x14ac:dyDescent="0.2">
      <c r="A15" s="76"/>
      <c r="B15" s="78"/>
      <c r="C15" s="78"/>
      <c r="D15" s="77"/>
      <c r="E15" s="76"/>
      <c r="F15" s="78"/>
      <c r="G15" s="78"/>
      <c r="H15" s="78"/>
      <c r="I15" s="76"/>
      <c r="J15" s="78"/>
      <c r="K15" s="78"/>
    </row>
    <row r="16" spans="1:11" x14ac:dyDescent="0.15">
      <c r="A16" s="302" t="s">
        <v>259</v>
      </c>
      <c r="B16" s="292"/>
      <c r="C16" s="292"/>
      <c r="D16" s="292"/>
      <c r="E16" s="292"/>
      <c r="F16" s="292"/>
      <c r="G16" s="292"/>
      <c r="H16" s="292"/>
      <c r="I16" s="292"/>
      <c r="J16" s="292"/>
      <c r="K16" s="293"/>
    </row>
    <row r="17" spans="1:11" x14ac:dyDescent="0.15">
      <c r="A17" s="248" t="s">
        <v>260</v>
      </c>
      <c r="B17" s="249"/>
      <c r="C17" s="249"/>
      <c r="D17" s="249"/>
      <c r="E17" s="249"/>
      <c r="F17" s="249"/>
      <c r="G17" s="249"/>
      <c r="H17" s="249"/>
      <c r="I17" s="249"/>
      <c r="J17" s="249"/>
      <c r="K17" s="308"/>
    </row>
    <row r="18" spans="1:11" x14ac:dyDescent="0.15">
      <c r="A18" s="248" t="s">
        <v>261</v>
      </c>
      <c r="B18" s="249"/>
      <c r="C18" s="249"/>
      <c r="D18" s="249"/>
      <c r="E18" s="249"/>
      <c r="F18" s="249"/>
      <c r="G18" s="249"/>
      <c r="H18" s="249"/>
      <c r="I18" s="249"/>
      <c r="J18" s="249"/>
      <c r="K18" s="308"/>
    </row>
    <row r="19" spans="1:11" x14ac:dyDescent="0.15">
      <c r="A19" s="355" t="s">
        <v>436</v>
      </c>
      <c r="B19" s="356"/>
      <c r="C19" s="356"/>
      <c r="D19" s="356"/>
      <c r="E19" s="356"/>
      <c r="F19" s="356"/>
      <c r="G19" s="356"/>
      <c r="H19" s="356"/>
      <c r="I19" s="356"/>
      <c r="J19" s="356"/>
      <c r="K19" s="357"/>
    </row>
    <row r="20" spans="1:11" x14ac:dyDescent="0.15">
      <c r="A20" s="358" t="s">
        <v>425</v>
      </c>
      <c r="B20" s="295"/>
      <c r="C20" s="295"/>
      <c r="D20" s="295"/>
      <c r="E20" s="295"/>
      <c r="F20" s="295"/>
      <c r="G20" s="295"/>
      <c r="H20" s="295"/>
      <c r="I20" s="295"/>
      <c r="J20" s="295"/>
      <c r="K20" s="359"/>
    </row>
    <row r="21" spans="1:11" x14ac:dyDescent="0.15">
      <c r="A21" s="294"/>
      <c r="B21" s="295"/>
      <c r="C21" s="295"/>
      <c r="D21" s="295"/>
      <c r="E21" s="295"/>
      <c r="F21" s="295"/>
      <c r="G21" s="295"/>
      <c r="H21" s="295"/>
      <c r="I21" s="295"/>
      <c r="J21" s="295"/>
      <c r="K21" s="359"/>
    </row>
    <row r="22" spans="1:11" x14ac:dyDescent="0.15">
      <c r="A22" s="294"/>
      <c r="B22" s="295"/>
      <c r="C22" s="295"/>
      <c r="D22" s="295"/>
      <c r="E22" s="295"/>
      <c r="F22" s="295"/>
      <c r="G22" s="295"/>
      <c r="H22" s="295"/>
      <c r="I22" s="295"/>
      <c r="J22" s="295"/>
      <c r="K22" s="359"/>
    </row>
    <row r="23" spans="1:11" x14ac:dyDescent="0.15">
      <c r="A23" s="360"/>
      <c r="B23" s="361"/>
      <c r="C23" s="361"/>
      <c r="D23" s="361"/>
      <c r="E23" s="361"/>
      <c r="F23" s="361"/>
      <c r="G23" s="361"/>
      <c r="H23" s="361"/>
      <c r="I23" s="361"/>
      <c r="J23" s="361"/>
      <c r="K23" s="362"/>
    </row>
    <row r="24" spans="1:11" x14ac:dyDescent="0.15">
      <c r="A24" s="248" t="s">
        <v>124</v>
      </c>
      <c r="B24" s="249"/>
      <c r="C24" s="80" t="s">
        <v>64</v>
      </c>
      <c r="D24" s="80" t="s">
        <v>65</v>
      </c>
      <c r="E24" s="303"/>
      <c r="F24" s="303"/>
      <c r="G24" s="303"/>
      <c r="H24" s="303"/>
      <c r="I24" s="303"/>
      <c r="J24" s="303"/>
      <c r="K24" s="304"/>
    </row>
    <row r="25" spans="1:11" ht="15" thickBot="1" x14ac:dyDescent="0.2">
      <c r="A25" s="83" t="s">
        <v>262</v>
      </c>
      <c r="B25" s="363"/>
      <c r="C25" s="363"/>
      <c r="D25" s="363"/>
      <c r="E25" s="363"/>
      <c r="F25" s="363"/>
      <c r="G25" s="363"/>
      <c r="H25" s="363"/>
      <c r="I25" s="363"/>
      <c r="J25" s="363"/>
      <c r="K25" s="364"/>
    </row>
    <row r="26" spans="1:11" ht="15" thickBot="1" x14ac:dyDescent="0.2">
      <c r="A26" s="365"/>
      <c r="B26" s="365"/>
      <c r="C26" s="365"/>
      <c r="D26" s="365"/>
      <c r="E26" s="365"/>
      <c r="F26" s="365"/>
      <c r="G26" s="365"/>
      <c r="H26" s="365"/>
      <c r="I26" s="365"/>
      <c r="J26" s="365"/>
      <c r="K26" s="365"/>
    </row>
    <row r="27" spans="1:11" x14ac:dyDescent="0.15">
      <c r="A27" s="366" t="s">
        <v>263</v>
      </c>
      <c r="B27" s="367"/>
      <c r="C27" s="367"/>
      <c r="D27" s="367"/>
      <c r="E27" s="367"/>
      <c r="F27" s="367"/>
      <c r="G27" s="367"/>
      <c r="H27" s="367"/>
      <c r="I27" s="367"/>
      <c r="J27" s="367"/>
      <c r="K27" s="368"/>
    </row>
    <row r="28" spans="1:11" x14ac:dyDescent="0.15">
      <c r="A28" s="369" t="s">
        <v>439</v>
      </c>
      <c r="B28" s="370"/>
      <c r="C28" s="370"/>
      <c r="D28" s="370"/>
      <c r="E28" s="370"/>
      <c r="F28" s="370"/>
      <c r="G28" s="370"/>
      <c r="H28" s="370"/>
      <c r="I28" s="370"/>
      <c r="J28" s="370"/>
      <c r="K28" s="371"/>
    </row>
    <row r="29" spans="1:11" x14ac:dyDescent="0.15">
      <c r="A29" s="369" t="s">
        <v>440</v>
      </c>
      <c r="B29" s="370"/>
      <c r="C29" s="370"/>
      <c r="D29" s="370"/>
      <c r="E29" s="370"/>
      <c r="F29" s="370"/>
      <c r="G29" s="370"/>
      <c r="H29" s="370"/>
      <c r="I29" s="370"/>
      <c r="J29" s="370"/>
      <c r="K29" s="371"/>
    </row>
    <row r="30" spans="1:11" x14ac:dyDescent="0.15">
      <c r="A30" s="369" t="s">
        <v>441</v>
      </c>
      <c r="B30" s="370"/>
      <c r="C30" s="370"/>
      <c r="D30" s="370"/>
      <c r="E30" s="370"/>
      <c r="F30" s="370"/>
      <c r="G30" s="370"/>
      <c r="H30" s="370"/>
      <c r="I30" s="370"/>
      <c r="J30" s="370"/>
      <c r="K30" s="371"/>
    </row>
    <row r="31" spans="1:11" x14ac:dyDescent="0.15">
      <c r="A31" s="369" t="s">
        <v>442</v>
      </c>
      <c r="B31" s="370"/>
      <c r="C31" s="370"/>
      <c r="D31" s="370"/>
      <c r="E31" s="370"/>
      <c r="F31" s="370"/>
      <c r="G31" s="370"/>
      <c r="H31" s="370"/>
      <c r="I31" s="370"/>
      <c r="J31" s="370"/>
      <c r="K31" s="371"/>
    </row>
    <row r="32" spans="1:11" x14ac:dyDescent="0.15">
      <c r="A32" s="369"/>
      <c r="B32" s="370"/>
      <c r="C32" s="370"/>
      <c r="D32" s="370"/>
      <c r="E32" s="370"/>
      <c r="F32" s="370"/>
      <c r="G32" s="370"/>
      <c r="H32" s="370"/>
      <c r="I32" s="370"/>
      <c r="J32" s="370"/>
      <c r="K32" s="371"/>
    </row>
    <row r="33" spans="1:11" ht="23.1" customHeight="1" x14ac:dyDescent="0.15">
      <c r="A33" s="369"/>
      <c r="B33" s="370"/>
      <c r="C33" s="370"/>
      <c r="D33" s="370"/>
      <c r="E33" s="370"/>
      <c r="F33" s="370"/>
      <c r="G33" s="370"/>
      <c r="H33" s="370"/>
      <c r="I33" s="370"/>
      <c r="J33" s="370"/>
      <c r="K33" s="371"/>
    </row>
    <row r="34" spans="1:11" ht="23.1" customHeight="1" x14ac:dyDescent="0.15">
      <c r="A34" s="294"/>
      <c r="B34" s="295"/>
      <c r="C34" s="295"/>
      <c r="D34" s="295"/>
      <c r="E34" s="295"/>
      <c r="F34" s="295"/>
      <c r="G34" s="295"/>
      <c r="H34" s="295"/>
      <c r="I34" s="295"/>
      <c r="J34" s="295"/>
      <c r="K34" s="359"/>
    </row>
    <row r="35" spans="1:11" ht="23.1" customHeight="1" x14ac:dyDescent="0.15">
      <c r="A35" s="372"/>
      <c r="B35" s="295"/>
      <c r="C35" s="295"/>
      <c r="D35" s="295"/>
      <c r="E35" s="295"/>
      <c r="F35" s="295"/>
      <c r="G35" s="295"/>
      <c r="H35" s="295"/>
      <c r="I35" s="295"/>
      <c r="J35" s="295"/>
      <c r="K35" s="359"/>
    </row>
    <row r="36" spans="1:11" ht="23.1" customHeight="1" thickBot="1" x14ac:dyDescent="0.2">
      <c r="A36" s="373"/>
      <c r="B36" s="374"/>
      <c r="C36" s="374"/>
      <c r="D36" s="374"/>
      <c r="E36" s="374"/>
      <c r="F36" s="374"/>
      <c r="G36" s="374"/>
      <c r="H36" s="374"/>
      <c r="I36" s="374"/>
      <c r="J36" s="374"/>
      <c r="K36" s="375"/>
    </row>
    <row r="37" spans="1:11" ht="18.75" customHeight="1" x14ac:dyDescent="0.15">
      <c r="A37" s="376" t="s">
        <v>264</v>
      </c>
      <c r="B37" s="377"/>
      <c r="C37" s="377"/>
      <c r="D37" s="377"/>
      <c r="E37" s="377"/>
      <c r="F37" s="377"/>
      <c r="G37" s="377"/>
      <c r="H37" s="377"/>
      <c r="I37" s="377"/>
      <c r="J37" s="377"/>
      <c r="K37" s="378"/>
    </row>
    <row r="38" spans="1:11" ht="18.75" customHeight="1" x14ac:dyDescent="0.15">
      <c r="A38" s="248" t="s">
        <v>265</v>
      </c>
      <c r="B38" s="249"/>
      <c r="C38" s="249"/>
      <c r="D38" s="303" t="s">
        <v>266</v>
      </c>
      <c r="E38" s="303"/>
      <c r="F38" s="298" t="s">
        <v>267</v>
      </c>
      <c r="G38" s="379"/>
      <c r="H38" s="249" t="s">
        <v>268</v>
      </c>
      <c r="I38" s="249"/>
      <c r="J38" s="249" t="s">
        <v>269</v>
      </c>
      <c r="K38" s="308"/>
    </row>
    <row r="39" spans="1:11" ht="18.75" customHeight="1" x14ac:dyDescent="0.15">
      <c r="A39" s="69" t="s">
        <v>125</v>
      </c>
      <c r="B39" s="249" t="s">
        <v>270</v>
      </c>
      <c r="C39" s="249"/>
      <c r="D39" s="249"/>
      <c r="E39" s="249"/>
      <c r="F39" s="249"/>
      <c r="G39" s="249"/>
      <c r="H39" s="249"/>
      <c r="I39" s="249"/>
      <c r="J39" s="249"/>
      <c r="K39" s="308"/>
    </row>
    <row r="40" spans="1:11" ht="30.95" customHeight="1" x14ac:dyDescent="0.15">
      <c r="A40" s="248" t="s">
        <v>443</v>
      </c>
      <c r="B40" s="249"/>
      <c r="C40" s="249"/>
      <c r="D40" s="249"/>
      <c r="E40" s="249"/>
      <c r="F40" s="249"/>
      <c r="G40" s="249"/>
      <c r="H40" s="249"/>
      <c r="I40" s="249"/>
      <c r="J40" s="249"/>
      <c r="K40" s="308"/>
    </row>
    <row r="41" spans="1:11" ht="18.75" customHeight="1" x14ac:dyDescent="0.15">
      <c r="A41" s="248"/>
      <c r="B41" s="249"/>
      <c r="C41" s="249"/>
      <c r="D41" s="249"/>
      <c r="E41" s="249"/>
      <c r="F41" s="249"/>
      <c r="G41" s="249"/>
      <c r="H41" s="249"/>
      <c r="I41" s="249"/>
      <c r="J41" s="249"/>
      <c r="K41" s="308"/>
    </row>
    <row r="42" spans="1:11" ht="32.1" customHeight="1" thickBot="1" x14ac:dyDescent="0.2">
      <c r="A42" s="72" t="s">
        <v>137</v>
      </c>
      <c r="B42" s="380" t="s">
        <v>271</v>
      </c>
      <c r="C42" s="380"/>
      <c r="D42" s="73" t="s">
        <v>272</v>
      </c>
      <c r="E42" s="188" t="s">
        <v>437</v>
      </c>
      <c r="F42" s="73" t="s">
        <v>141</v>
      </c>
      <c r="G42" s="84">
        <v>45280</v>
      </c>
      <c r="H42" s="381" t="s">
        <v>142</v>
      </c>
      <c r="I42" s="381"/>
      <c r="J42" s="383" t="s">
        <v>438</v>
      </c>
      <c r="K42" s="382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A32:K32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21:K21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2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542925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161925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5" name="Check Box 3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809625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552450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6</xdr:col>
                    <xdr:colOff>85725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419100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419100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6</xdr:col>
                    <xdr:colOff>85725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419100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857250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857250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10</xdr:col>
                    <xdr:colOff>85725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857250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542925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285750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285750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552450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123825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10</xdr:col>
                    <xdr:colOff>85725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10</xdr:col>
                    <xdr:colOff>85725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34" name="Check Box 32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161925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2</xdr:col>
                    <xdr:colOff>676275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542925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37" name="Check Box 35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209550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266700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342900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40" name="Check Box 38">
              <controlPr defaultSize="0" autoPict="0">
                <anchor moveWithCells="1">
                  <from>
                    <xdr:col>2</xdr:col>
                    <xdr:colOff>428625</xdr:colOff>
                    <xdr:row>7</xdr:row>
                    <xdr:rowOff>0</xdr:rowOff>
                  </from>
                  <to>
                    <xdr:col>3</xdr:col>
                    <xdr:colOff>47625</xdr:colOff>
                    <xdr:row>7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80565-D813-4A6D-81D1-A5F709374A30}">
  <dimension ref="A1:N18"/>
  <sheetViews>
    <sheetView tabSelected="1" zoomScale="80" zoomScaleNormal="80" workbookViewId="0">
      <selection activeCell="L20" sqref="L20"/>
    </sheetView>
  </sheetViews>
  <sheetFormatPr defaultColWidth="9" defaultRowHeight="26.1" customHeight="1" x14ac:dyDescent="0.15"/>
  <cols>
    <col min="1" max="1" width="17.125" style="45" customWidth="1"/>
    <col min="2" max="7" width="9.375" style="45" customWidth="1"/>
    <col min="8" max="8" width="1.375" style="45" customWidth="1"/>
    <col min="9" max="9" width="16.5" style="45" customWidth="1"/>
    <col min="10" max="10" width="17" style="45" customWidth="1"/>
    <col min="11" max="11" width="18.5" style="45" customWidth="1"/>
    <col min="12" max="12" width="16.625" style="45" customWidth="1"/>
    <col min="13" max="13" width="14.125" style="45" customWidth="1"/>
    <col min="14" max="14" width="16.375" style="45" customWidth="1"/>
    <col min="15" max="16384" width="9" style="45"/>
  </cols>
  <sheetData>
    <row r="1" spans="1:14" ht="30" customHeight="1" thickBot="1" x14ac:dyDescent="0.2">
      <c r="A1" s="270" t="s">
        <v>146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</row>
    <row r="2" spans="1:14" ht="29.1" customHeight="1" thickTop="1" x14ac:dyDescent="0.15">
      <c r="A2" s="38" t="s">
        <v>59</v>
      </c>
      <c r="B2" s="272" t="s">
        <v>60</v>
      </c>
      <c r="C2" s="272"/>
      <c r="D2" s="39" t="s">
        <v>66</v>
      </c>
      <c r="E2" s="272" t="s">
        <v>67</v>
      </c>
      <c r="F2" s="272"/>
      <c r="G2" s="272"/>
      <c r="H2" s="277"/>
      <c r="I2" s="47" t="s">
        <v>54</v>
      </c>
      <c r="J2" s="272" t="s">
        <v>55</v>
      </c>
      <c r="K2" s="272"/>
      <c r="L2" s="272"/>
      <c r="M2" s="272"/>
      <c r="N2" s="273"/>
    </row>
    <row r="3" spans="1:14" ht="29.1" customHeight="1" x14ac:dyDescent="0.15">
      <c r="A3" s="276" t="s">
        <v>147</v>
      </c>
      <c r="B3" s="274" t="s">
        <v>148</v>
      </c>
      <c r="C3" s="274"/>
      <c r="D3" s="274"/>
      <c r="E3" s="274"/>
      <c r="F3" s="274"/>
      <c r="G3" s="274"/>
      <c r="H3" s="278"/>
      <c r="I3" s="274" t="s">
        <v>149</v>
      </c>
      <c r="J3" s="274"/>
      <c r="K3" s="274"/>
      <c r="L3" s="274"/>
      <c r="M3" s="274"/>
      <c r="N3" s="275"/>
    </row>
    <row r="4" spans="1:14" ht="29.1" customHeight="1" x14ac:dyDescent="0.15">
      <c r="A4" s="276"/>
      <c r="B4" s="40" t="s">
        <v>108</v>
      </c>
      <c r="C4" s="40" t="s">
        <v>109</v>
      </c>
      <c r="D4" s="41" t="s">
        <v>110</v>
      </c>
      <c r="E4" s="40" t="s">
        <v>111</v>
      </c>
      <c r="F4" s="40" t="s">
        <v>112</v>
      </c>
      <c r="G4" s="40" t="s">
        <v>113</v>
      </c>
      <c r="H4" s="278"/>
      <c r="I4" s="40" t="s">
        <v>108</v>
      </c>
      <c r="J4" s="40" t="s">
        <v>109</v>
      </c>
      <c r="K4" s="41" t="s">
        <v>110</v>
      </c>
      <c r="L4" s="40" t="s">
        <v>111</v>
      </c>
      <c r="M4" s="40" t="s">
        <v>112</v>
      </c>
      <c r="N4" s="40" t="s">
        <v>113</v>
      </c>
    </row>
    <row r="5" spans="1:14" ht="29.1" customHeight="1" x14ac:dyDescent="0.15">
      <c r="A5" s="276"/>
      <c r="B5" s="88" t="s">
        <v>152</v>
      </c>
      <c r="C5" s="88" t="s">
        <v>153</v>
      </c>
      <c r="D5" s="89" t="s">
        <v>154</v>
      </c>
      <c r="E5" s="88" t="s">
        <v>155</v>
      </c>
      <c r="F5" s="88" t="s">
        <v>156</v>
      </c>
      <c r="G5" s="88" t="s">
        <v>157</v>
      </c>
      <c r="H5" s="278"/>
      <c r="I5" s="50" t="s">
        <v>444</v>
      </c>
      <c r="J5" s="50" t="s">
        <v>444</v>
      </c>
      <c r="K5" s="50" t="s">
        <v>444</v>
      </c>
      <c r="L5" s="50" t="s">
        <v>444</v>
      </c>
      <c r="M5" s="50" t="s">
        <v>444</v>
      </c>
      <c r="N5" s="50" t="s">
        <v>444</v>
      </c>
    </row>
    <row r="6" spans="1:14" ht="29.1" customHeight="1" x14ac:dyDescent="0.35">
      <c r="A6" s="90" t="s">
        <v>159</v>
      </c>
      <c r="B6" s="91">
        <f>C6-1</f>
        <v>67</v>
      </c>
      <c r="C6" s="91">
        <f>D6-2</f>
        <v>68</v>
      </c>
      <c r="D6" s="89">
        <v>70</v>
      </c>
      <c r="E6" s="91">
        <f>D6+2</f>
        <v>72</v>
      </c>
      <c r="F6" s="91">
        <f>E6+2</f>
        <v>74</v>
      </c>
      <c r="G6" s="91">
        <f>F6+1</f>
        <v>75</v>
      </c>
      <c r="H6" s="278"/>
      <c r="I6" s="52" t="s">
        <v>445</v>
      </c>
      <c r="J6" s="52" t="s">
        <v>451</v>
      </c>
      <c r="K6" s="52" t="s">
        <v>458</v>
      </c>
      <c r="L6" s="52" t="s">
        <v>465</v>
      </c>
      <c r="M6" s="42" t="s">
        <v>472</v>
      </c>
      <c r="N6" s="52" t="s">
        <v>479</v>
      </c>
    </row>
    <row r="7" spans="1:14" ht="29.1" customHeight="1" x14ac:dyDescent="0.35">
      <c r="A7" s="92" t="s">
        <v>162</v>
      </c>
      <c r="B7" s="91">
        <f t="shared" ref="B7:C8" si="0">C7-4</f>
        <v>100</v>
      </c>
      <c r="C7" s="91">
        <f t="shared" si="0"/>
        <v>104</v>
      </c>
      <c r="D7" s="93">
        <v>108</v>
      </c>
      <c r="E7" s="91">
        <f t="shared" ref="E7:E8" si="1">D7+4</f>
        <v>112</v>
      </c>
      <c r="F7" s="91">
        <f>E7+4</f>
        <v>116</v>
      </c>
      <c r="G7" s="91">
        <f t="shared" ref="G7:G8" si="2">F7+6</f>
        <v>122</v>
      </c>
      <c r="H7" s="278"/>
      <c r="I7" s="52" t="s">
        <v>446</v>
      </c>
      <c r="J7" s="52" t="s">
        <v>452</v>
      </c>
      <c r="K7" s="52" t="s">
        <v>459</v>
      </c>
      <c r="L7" s="52" t="s">
        <v>466</v>
      </c>
      <c r="M7" s="52" t="s">
        <v>473</v>
      </c>
      <c r="N7" s="52" t="s">
        <v>480</v>
      </c>
    </row>
    <row r="8" spans="1:14" ht="29.1" customHeight="1" x14ac:dyDescent="0.35">
      <c r="A8" s="92" t="s">
        <v>169</v>
      </c>
      <c r="B8" s="94">
        <f t="shared" si="0"/>
        <v>98</v>
      </c>
      <c r="C8" s="94">
        <f t="shared" si="0"/>
        <v>102</v>
      </c>
      <c r="D8" s="95" t="s">
        <v>166</v>
      </c>
      <c r="E8" s="94">
        <f t="shared" si="1"/>
        <v>110</v>
      </c>
      <c r="F8" s="94">
        <f>E8+5</f>
        <v>115</v>
      </c>
      <c r="G8" s="94">
        <f t="shared" si="2"/>
        <v>121</v>
      </c>
      <c r="H8" s="278"/>
      <c r="I8" s="42" t="s">
        <v>446</v>
      </c>
      <c r="J8" s="42" t="s">
        <v>453</v>
      </c>
      <c r="K8" s="42" t="s">
        <v>460</v>
      </c>
      <c r="L8" s="42" t="s">
        <v>467</v>
      </c>
      <c r="M8" s="54" t="s">
        <v>474</v>
      </c>
      <c r="N8" s="54" t="s">
        <v>481</v>
      </c>
    </row>
    <row r="9" spans="1:14" ht="29.1" customHeight="1" x14ac:dyDescent="0.35">
      <c r="A9" s="92" t="s">
        <v>171</v>
      </c>
      <c r="B9" s="91">
        <f>C9-1.2</f>
        <v>43.599999999999994</v>
      </c>
      <c r="C9" s="91">
        <f>D9-1.2</f>
        <v>44.8</v>
      </c>
      <c r="D9" s="89">
        <v>46</v>
      </c>
      <c r="E9" s="91">
        <f>D9+1.2</f>
        <v>47.2</v>
      </c>
      <c r="F9" s="91">
        <f>E9+1.2</f>
        <v>48.400000000000006</v>
      </c>
      <c r="G9" s="91">
        <f>F9+1.4</f>
        <v>49.800000000000004</v>
      </c>
      <c r="H9" s="278"/>
      <c r="I9" s="42" t="s">
        <v>447</v>
      </c>
      <c r="J9" s="42" t="s">
        <v>454</v>
      </c>
      <c r="K9" s="42" t="s">
        <v>461</v>
      </c>
      <c r="L9" s="42" t="s">
        <v>468</v>
      </c>
      <c r="M9" s="54" t="s">
        <v>475</v>
      </c>
      <c r="N9" s="54" t="s">
        <v>482</v>
      </c>
    </row>
    <row r="10" spans="1:14" ht="29.1" customHeight="1" x14ac:dyDescent="0.35">
      <c r="A10" s="92" t="s">
        <v>174</v>
      </c>
      <c r="B10" s="91">
        <f>C10-0.5</f>
        <v>19.5</v>
      </c>
      <c r="C10" s="91">
        <f>D10-0.5</f>
        <v>20</v>
      </c>
      <c r="D10" s="89">
        <v>20.5</v>
      </c>
      <c r="E10" s="91">
        <f t="shared" ref="E10:G10" si="3">D10+0.5</f>
        <v>21</v>
      </c>
      <c r="F10" s="91">
        <f t="shared" si="3"/>
        <v>21.5</v>
      </c>
      <c r="G10" s="91">
        <f t="shared" si="3"/>
        <v>22</v>
      </c>
      <c r="H10" s="278"/>
      <c r="I10" s="42" t="s">
        <v>448</v>
      </c>
      <c r="J10" s="42" t="s">
        <v>455</v>
      </c>
      <c r="K10" s="42" t="s">
        <v>462</v>
      </c>
      <c r="L10" s="42" t="s">
        <v>469</v>
      </c>
      <c r="M10" s="54" t="s">
        <v>476</v>
      </c>
      <c r="N10" s="54" t="s">
        <v>483</v>
      </c>
    </row>
    <row r="11" spans="1:14" ht="29.1" customHeight="1" x14ac:dyDescent="0.35">
      <c r="A11" s="92" t="s">
        <v>177</v>
      </c>
      <c r="B11" s="91">
        <f>C11-0.7</f>
        <v>16.100000000000001</v>
      </c>
      <c r="C11" s="91">
        <f>D11-0.7</f>
        <v>16.8</v>
      </c>
      <c r="D11" s="89">
        <v>17.5</v>
      </c>
      <c r="E11" s="91">
        <f>D11+0.7</f>
        <v>18.2</v>
      </c>
      <c r="F11" s="91">
        <f>E11+0.7</f>
        <v>18.899999999999999</v>
      </c>
      <c r="G11" s="91">
        <f>F11+1</f>
        <v>19.899999999999999</v>
      </c>
      <c r="H11" s="278"/>
      <c r="I11" s="42" t="s">
        <v>449</v>
      </c>
      <c r="J11" s="42" t="s">
        <v>456</v>
      </c>
      <c r="K11" s="42" t="s">
        <v>463</v>
      </c>
      <c r="L11" s="42" t="s">
        <v>470</v>
      </c>
      <c r="M11" s="54" t="s">
        <v>477</v>
      </c>
      <c r="N11" s="54" t="s">
        <v>459</v>
      </c>
    </row>
    <row r="12" spans="1:14" ht="29.1" customHeight="1" x14ac:dyDescent="0.35">
      <c r="A12" s="92" t="s">
        <v>179</v>
      </c>
      <c r="B12" s="91">
        <f>C12-1</f>
        <v>45</v>
      </c>
      <c r="C12" s="91">
        <f>D12-1</f>
        <v>46</v>
      </c>
      <c r="D12" s="89">
        <v>47</v>
      </c>
      <c r="E12" s="91">
        <f>D12+1</f>
        <v>48</v>
      </c>
      <c r="F12" s="91">
        <f>E12+1</f>
        <v>49</v>
      </c>
      <c r="G12" s="91">
        <f>F12+1.5</f>
        <v>50.5</v>
      </c>
      <c r="H12" s="278"/>
      <c r="I12" s="42" t="s">
        <v>450</v>
      </c>
      <c r="J12" s="42" t="s">
        <v>457</v>
      </c>
      <c r="K12" s="42" t="s">
        <v>464</v>
      </c>
      <c r="L12" s="42" t="s">
        <v>471</v>
      </c>
      <c r="M12" s="54" t="s">
        <v>478</v>
      </c>
      <c r="N12" s="54" t="s">
        <v>484</v>
      </c>
    </row>
    <row r="13" spans="1:14" ht="29.1" customHeight="1" x14ac:dyDescent="0.35">
      <c r="A13" s="97"/>
      <c r="B13" s="91"/>
      <c r="C13" s="91"/>
      <c r="D13" s="89"/>
      <c r="E13" s="91"/>
      <c r="F13" s="91"/>
      <c r="G13" s="91"/>
      <c r="H13" s="278"/>
      <c r="I13" s="42"/>
      <c r="J13" s="42"/>
      <c r="K13" s="42"/>
      <c r="M13" s="54"/>
      <c r="N13" s="54"/>
    </row>
    <row r="14" spans="1:14" ht="29.1" customHeight="1" x14ac:dyDescent="0.35">
      <c r="A14" s="97"/>
      <c r="B14" s="91"/>
      <c r="C14" s="91"/>
      <c r="D14" s="89"/>
      <c r="E14" s="91"/>
      <c r="F14" s="91"/>
      <c r="G14" s="91"/>
      <c r="H14" s="278"/>
      <c r="I14" s="42"/>
      <c r="J14" s="42"/>
      <c r="K14" s="42"/>
      <c r="L14" s="42"/>
      <c r="M14" s="54"/>
      <c r="N14" s="55"/>
    </row>
    <row r="15" spans="1:14" ht="29.1" customHeight="1" thickBot="1" x14ac:dyDescent="0.4">
      <c r="A15" s="97"/>
      <c r="B15" s="91"/>
      <c r="C15" s="91"/>
      <c r="D15" s="89"/>
      <c r="E15" s="91"/>
      <c r="F15" s="91"/>
      <c r="G15" s="91"/>
      <c r="H15" s="278"/>
      <c r="I15" s="42"/>
      <c r="J15" s="42"/>
      <c r="K15" s="42"/>
      <c r="L15" s="42"/>
      <c r="M15" s="54"/>
      <c r="N15" s="135"/>
    </row>
    <row r="16" spans="1:14" ht="15" thickTop="1" x14ac:dyDescent="0.15">
      <c r="A16" s="130" t="s">
        <v>125</v>
      </c>
      <c r="B16" s="131"/>
      <c r="C16" s="131"/>
      <c r="D16" s="132"/>
      <c r="E16" s="132"/>
      <c r="F16" s="132"/>
      <c r="G16" s="132"/>
      <c r="H16" s="46"/>
      <c r="I16" s="46"/>
      <c r="J16" s="46"/>
      <c r="K16" s="46"/>
      <c r="L16" s="46"/>
      <c r="M16" s="46"/>
      <c r="N16" s="46"/>
    </row>
    <row r="17" spans="1:14" ht="14.25" x14ac:dyDescent="0.15">
      <c r="A17" s="45" t="s">
        <v>185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</row>
    <row r="18" spans="1:14" ht="14.25" x14ac:dyDescent="0.15">
      <c r="A18" s="46"/>
      <c r="B18" s="46"/>
      <c r="C18" s="46"/>
      <c r="D18" s="46"/>
      <c r="E18" s="46"/>
      <c r="F18" s="46"/>
      <c r="G18" s="46"/>
      <c r="H18" s="46"/>
      <c r="I18" s="186" t="s">
        <v>382</v>
      </c>
      <c r="J18" s="60">
        <v>45280</v>
      </c>
      <c r="K18" s="44" t="s">
        <v>187</v>
      </c>
      <c r="L18" s="44"/>
      <c r="M18" s="44" t="s">
        <v>188</v>
      </c>
      <c r="N18" s="45" t="s">
        <v>143</v>
      </c>
    </row>
  </sheetData>
  <mergeCells count="8">
    <mergeCell ref="A1:N1"/>
    <mergeCell ref="B2:C2"/>
    <mergeCell ref="E2:G2"/>
    <mergeCell ref="H2:H15"/>
    <mergeCell ref="J2:N2"/>
    <mergeCell ref="A3:A5"/>
    <mergeCell ref="B3:G3"/>
    <mergeCell ref="I3:N3"/>
  </mergeCells>
  <phoneticPr fontId="35" type="noConversion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O9"/>
  <sheetViews>
    <sheetView zoomScalePageLayoutView="125" workbookViewId="0">
      <selection activeCell="H26" sqref="H26"/>
    </sheetView>
  </sheetViews>
  <sheetFormatPr defaultColWidth="9" defaultRowHeight="14.25" x14ac:dyDescent="0.15"/>
  <cols>
    <col min="1" max="1" width="7" customWidth="1"/>
    <col min="2" max="2" width="12.125" customWidth="1"/>
    <col min="3" max="3" width="12.875" customWidth="1"/>
    <col min="4" max="4" width="9.125" customWidth="1"/>
    <col min="5" max="5" width="27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 x14ac:dyDescent="0.15">
      <c r="A1" s="384" t="s">
        <v>273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</row>
    <row r="2" spans="1:15" s="1" customFormat="1" ht="16.5" x14ac:dyDescent="0.3">
      <c r="A2" s="393" t="s">
        <v>274</v>
      </c>
      <c r="B2" s="394" t="s">
        <v>275</v>
      </c>
      <c r="C2" s="394" t="s">
        <v>276</v>
      </c>
      <c r="D2" s="394" t="s">
        <v>277</v>
      </c>
      <c r="E2" s="394" t="s">
        <v>278</v>
      </c>
      <c r="F2" s="394" t="s">
        <v>279</v>
      </c>
      <c r="G2" s="394" t="s">
        <v>280</v>
      </c>
      <c r="H2" s="394" t="s">
        <v>281</v>
      </c>
      <c r="I2" s="3" t="s">
        <v>282</v>
      </c>
      <c r="J2" s="3" t="s">
        <v>283</v>
      </c>
      <c r="K2" s="3" t="s">
        <v>284</v>
      </c>
      <c r="L2" s="3" t="s">
        <v>285</v>
      </c>
      <c r="M2" s="3" t="s">
        <v>286</v>
      </c>
      <c r="N2" s="394" t="s">
        <v>287</v>
      </c>
      <c r="O2" s="394" t="s">
        <v>288</v>
      </c>
    </row>
    <row r="3" spans="1:15" s="1" customFormat="1" ht="16.5" x14ac:dyDescent="0.3">
      <c r="A3" s="393"/>
      <c r="B3" s="395"/>
      <c r="C3" s="395"/>
      <c r="D3" s="395"/>
      <c r="E3" s="395"/>
      <c r="F3" s="395"/>
      <c r="G3" s="395"/>
      <c r="H3" s="395"/>
      <c r="I3" s="3" t="s">
        <v>289</v>
      </c>
      <c r="J3" s="3" t="s">
        <v>289</v>
      </c>
      <c r="K3" s="3" t="s">
        <v>289</v>
      </c>
      <c r="L3" s="3" t="s">
        <v>289</v>
      </c>
      <c r="M3" s="3" t="s">
        <v>289</v>
      </c>
      <c r="N3" s="395"/>
      <c r="O3" s="395"/>
    </row>
    <row r="4" spans="1:15" ht="17.100000000000001" customHeight="1" x14ac:dyDescent="0.15">
      <c r="A4" s="10">
        <v>1</v>
      </c>
      <c r="B4" s="11">
        <v>230908063</v>
      </c>
      <c r="C4" s="10" t="s">
        <v>290</v>
      </c>
      <c r="D4" s="12" t="s">
        <v>118</v>
      </c>
      <c r="E4" s="13" t="s">
        <v>60</v>
      </c>
      <c r="F4" s="13" t="s">
        <v>291</v>
      </c>
      <c r="G4" s="10"/>
      <c r="H4" s="10"/>
      <c r="I4" s="10">
        <v>0</v>
      </c>
      <c r="J4" s="10">
        <v>1</v>
      </c>
      <c r="K4" s="10">
        <v>0</v>
      </c>
      <c r="L4" s="10">
        <v>0</v>
      </c>
      <c r="M4" s="10">
        <v>1</v>
      </c>
      <c r="N4" s="10"/>
      <c r="O4" s="10" t="s">
        <v>292</v>
      </c>
    </row>
    <row r="5" spans="1:15" ht="17.100000000000001" customHeight="1" x14ac:dyDescent="0.15">
      <c r="A5" s="10">
        <v>2</v>
      </c>
      <c r="B5" s="11">
        <v>230914026</v>
      </c>
      <c r="C5" s="10" t="s">
        <v>290</v>
      </c>
      <c r="D5" s="10" t="s">
        <v>119</v>
      </c>
      <c r="E5" s="13" t="s">
        <v>60</v>
      </c>
      <c r="F5" s="13" t="s">
        <v>291</v>
      </c>
      <c r="G5" s="34"/>
      <c r="H5" s="34"/>
      <c r="I5" s="10">
        <v>1</v>
      </c>
      <c r="J5" s="10">
        <v>0</v>
      </c>
      <c r="K5" s="10">
        <v>1</v>
      </c>
      <c r="L5" s="10">
        <v>0</v>
      </c>
      <c r="M5" s="10">
        <v>0</v>
      </c>
      <c r="N5" s="34"/>
      <c r="O5" s="10" t="s">
        <v>292</v>
      </c>
    </row>
    <row r="6" spans="1:15" ht="17.100000000000001" customHeight="1" x14ac:dyDescent="0.15">
      <c r="A6" s="10">
        <v>3</v>
      </c>
      <c r="B6" s="11">
        <v>230924034</v>
      </c>
      <c r="C6" s="10" t="s">
        <v>290</v>
      </c>
      <c r="D6" s="10" t="s">
        <v>116</v>
      </c>
      <c r="E6" s="13" t="s">
        <v>60</v>
      </c>
      <c r="F6" s="13" t="s">
        <v>291</v>
      </c>
      <c r="G6" s="34"/>
      <c r="H6" s="34"/>
      <c r="I6" s="10">
        <v>1</v>
      </c>
      <c r="J6" s="10">
        <v>1</v>
      </c>
      <c r="K6" s="10">
        <v>0</v>
      </c>
      <c r="L6" s="10">
        <v>0</v>
      </c>
      <c r="M6" s="10">
        <v>1</v>
      </c>
      <c r="N6" s="34"/>
      <c r="O6" s="10" t="s">
        <v>292</v>
      </c>
    </row>
    <row r="7" spans="1:15" ht="17.100000000000001" customHeight="1" x14ac:dyDescent="0.15">
      <c r="A7" s="10">
        <v>4</v>
      </c>
      <c r="B7" s="30">
        <v>230918059</v>
      </c>
      <c r="C7" s="10" t="s">
        <v>290</v>
      </c>
      <c r="D7" s="10" t="s">
        <v>117</v>
      </c>
      <c r="E7" s="13" t="s">
        <v>60</v>
      </c>
      <c r="F7" s="13" t="s">
        <v>291</v>
      </c>
      <c r="G7" s="34"/>
      <c r="H7" s="34"/>
      <c r="I7" s="10">
        <v>0</v>
      </c>
      <c r="J7" s="10">
        <v>1</v>
      </c>
      <c r="K7" s="10">
        <v>1</v>
      </c>
      <c r="L7" s="10">
        <v>0</v>
      </c>
      <c r="M7" s="10">
        <v>0</v>
      </c>
      <c r="N7" s="10"/>
      <c r="O7" s="10" t="s">
        <v>292</v>
      </c>
    </row>
    <row r="8" spans="1:15" s="2" customFormat="1" x14ac:dyDescent="0.15">
      <c r="A8" s="385" t="s">
        <v>293</v>
      </c>
      <c r="B8" s="386"/>
      <c r="C8" s="386"/>
      <c r="D8" s="387"/>
      <c r="E8" s="388"/>
      <c r="F8" s="389"/>
      <c r="G8" s="389"/>
      <c r="H8" s="389"/>
      <c r="I8" s="390"/>
      <c r="J8" s="385" t="s">
        <v>294</v>
      </c>
      <c r="K8" s="386"/>
      <c r="L8" s="386"/>
      <c r="M8" s="387"/>
      <c r="N8" s="33"/>
      <c r="O8" s="37"/>
    </row>
    <row r="9" spans="1:15" ht="16.5" x14ac:dyDescent="0.15">
      <c r="A9" s="391" t="s">
        <v>295</v>
      </c>
      <c r="B9" s="392"/>
      <c r="C9" s="392"/>
      <c r="D9" s="392"/>
      <c r="E9" s="392"/>
      <c r="F9" s="392"/>
      <c r="G9" s="392"/>
      <c r="H9" s="392"/>
      <c r="I9" s="392"/>
      <c r="J9" s="392"/>
      <c r="K9" s="392"/>
      <c r="L9" s="392"/>
      <c r="M9" s="392"/>
      <c r="N9" s="392"/>
      <c r="O9" s="392"/>
    </row>
  </sheetData>
  <mergeCells count="15">
    <mergeCell ref="A1:O1"/>
    <mergeCell ref="A8:D8"/>
    <mergeCell ref="E8:I8"/>
    <mergeCell ref="J8:M8"/>
    <mergeCell ref="A9:O9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5" type="noConversion"/>
  <dataValidations count="1">
    <dataValidation type="list" allowBlank="1" showInputMessage="1" showErrorMessage="1" sqref="O1 O3 O4 O5 O6:O7 O8:O1048576" xr:uid="{00000000-0002-0000-08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M10"/>
  <sheetViews>
    <sheetView zoomScalePageLayoutView="125" workbookViewId="0">
      <selection activeCell="B4" sqref="B4:F7"/>
    </sheetView>
  </sheetViews>
  <sheetFormatPr defaultColWidth="9" defaultRowHeight="14.25" x14ac:dyDescent="0.15"/>
  <cols>
    <col min="1" max="1" width="7" customWidth="1"/>
    <col min="2" max="2" width="14.875" customWidth="1"/>
    <col min="3" max="3" width="12.125" customWidth="1"/>
    <col min="4" max="4" width="12.875" customWidth="1"/>
    <col min="5" max="5" width="12.125" customWidth="1"/>
    <col min="6" max="6" width="24.5" customWidth="1"/>
    <col min="7" max="10" width="10" customWidth="1"/>
    <col min="11" max="11" width="9.125" customWidth="1"/>
    <col min="12" max="13" width="10.625" customWidth="1"/>
  </cols>
  <sheetData>
    <row r="1" spans="1:13" ht="29.25" x14ac:dyDescent="0.15">
      <c r="A1" s="384" t="s">
        <v>296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</row>
    <row r="2" spans="1:13" s="1" customFormat="1" ht="16.5" x14ac:dyDescent="0.3">
      <c r="A2" s="393" t="s">
        <v>274</v>
      </c>
      <c r="B2" s="394" t="s">
        <v>279</v>
      </c>
      <c r="C2" s="394" t="s">
        <v>275</v>
      </c>
      <c r="D2" s="394" t="s">
        <v>276</v>
      </c>
      <c r="E2" s="394" t="s">
        <v>277</v>
      </c>
      <c r="F2" s="394" t="s">
        <v>278</v>
      </c>
      <c r="G2" s="393" t="s">
        <v>297</v>
      </c>
      <c r="H2" s="393"/>
      <c r="I2" s="393" t="s">
        <v>298</v>
      </c>
      <c r="J2" s="393"/>
      <c r="K2" s="399" t="s">
        <v>299</v>
      </c>
      <c r="L2" s="401" t="s">
        <v>300</v>
      </c>
      <c r="M2" s="403" t="s">
        <v>301</v>
      </c>
    </row>
    <row r="3" spans="1:13" s="1" customFormat="1" ht="16.5" x14ac:dyDescent="0.3">
      <c r="A3" s="393"/>
      <c r="B3" s="395"/>
      <c r="C3" s="395"/>
      <c r="D3" s="395"/>
      <c r="E3" s="395"/>
      <c r="F3" s="395"/>
      <c r="G3" s="3" t="s">
        <v>302</v>
      </c>
      <c r="H3" s="3" t="s">
        <v>303</v>
      </c>
      <c r="I3" s="3" t="s">
        <v>302</v>
      </c>
      <c r="J3" s="3" t="s">
        <v>303</v>
      </c>
      <c r="K3" s="400"/>
      <c r="L3" s="402"/>
      <c r="M3" s="404"/>
    </row>
    <row r="4" spans="1:13" x14ac:dyDescent="0.15">
      <c r="A4" s="12">
        <v>1</v>
      </c>
      <c r="B4" s="10" t="s">
        <v>291</v>
      </c>
      <c r="C4" s="11">
        <v>230908063</v>
      </c>
      <c r="D4" s="10" t="s">
        <v>290</v>
      </c>
      <c r="E4" s="12" t="s">
        <v>118</v>
      </c>
      <c r="F4" s="13" t="s">
        <v>60</v>
      </c>
      <c r="G4" s="10">
        <v>2</v>
      </c>
      <c r="H4" s="10">
        <v>0.4</v>
      </c>
      <c r="I4" s="10">
        <v>1.4</v>
      </c>
      <c r="J4" s="10">
        <v>1</v>
      </c>
      <c r="K4" s="10"/>
      <c r="L4" s="10"/>
      <c r="M4" s="10" t="s">
        <v>292</v>
      </c>
    </row>
    <row r="5" spans="1:13" x14ac:dyDescent="0.15">
      <c r="A5" s="12">
        <v>2</v>
      </c>
      <c r="B5" s="10" t="s">
        <v>291</v>
      </c>
      <c r="C5" s="11">
        <v>230914026</v>
      </c>
      <c r="D5" s="10" t="s">
        <v>290</v>
      </c>
      <c r="E5" s="10" t="s">
        <v>119</v>
      </c>
      <c r="F5" s="13" t="s">
        <v>60</v>
      </c>
      <c r="G5" s="10">
        <v>1</v>
      </c>
      <c r="H5" s="10">
        <v>1</v>
      </c>
      <c r="I5" s="10">
        <v>1.4</v>
      </c>
      <c r="J5" s="10">
        <v>1.6</v>
      </c>
      <c r="K5" s="10"/>
      <c r="L5" s="10"/>
      <c r="M5" s="10" t="s">
        <v>292</v>
      </c>
    </row>
    <row r="6" spans="1:13" x14ac:dyDescent="0.15">
      <c r="A6" s="12">
        <v>3</v>
      </c>
      <c r="B6" s="10" t="s">
        <v>291</v>
      </c>
      <c r="C6" s="11">
        <v>230924034</v>
      </c>
      <c r="D6" s="10" t="s">
        <v>290</v>
      </c>
      <c r="E6" s="10" t="s">
        <v>116</v>
      </c>
      <c r="F6" s="13" t="s">
        <v>60</v>
      </c>
      <c r="G6" s="10">
        <v>1</v>
      </c>
      <c r="H6" s="10">
        <v>1</v>
      </c>
      <c r="I6" s="10">
        <v>1</v>
      </c>
      <c r="J6" s="10">
        <v>2</v>
      </c>
      <c r="K6" s="34"/>
      <c r="L6" s="34"/>
      <c r="M6" s="10" t="s">
        <v>292</v>
      </c>
    </row>
    <row r="7" spans="1:13" x14ac:dyDescent="0.15">
      <c r="A7" s="12">
        <v>4</v>
      </c>
      <c r="B7" s="10" t="s">
        <v>291</v>
      </c>
      <c r="C7" s="10">
        <v>230918059</v>
      </c>
      <c r="D7" s="10" t="s">
        <v>290</v>
      </c>
      <c r="E7" s="14" t="s">
        <v>117</v>
      </c>
      <c r="F7" s="13" t="s">
        <v>60</v>
      </c>
      <c r="G7" s="10">
        <v>1</v>
      </c>
      <c r="H7" s="10">
        <v>1.8</v>
      </c>
      <c r="I7" s="10">
        <v>1.4</v>
      </c>
      <c r="J7" s="10">
        <v>2.6</v>
      </c>
      <c r="K7" s="34"/>
      <c r="L7" s="34"/>
      <c r="M7" s="10" t="s">
        <v>292</v>
      </c>
    </row>
    <row r="8" spans="1:13" x14ac:dyDescent="0.15">
      <c r="A8" s="29"/>
      <c r="B8" s="30"/>
      <c r="C8" s="30"/>
      <c r="D8" s="30"/>
      <c r="E8" s="14"/>
      <c r="F8" s="31"/>
      <c r="G8" s="14"/>
      <c r="H8" s="32"/>
      <c r="I8" s="30"/>
      <c r="J8" s="30"/>
      <c r="K8" s="35"/>
      <c r="L8" s="36"/>
      <c r="M8" s="14"/>
    </row>
    <row r="9" spans="1:13" s="2" customFormat="1" x14ac:dyDescent="0.15">
      <c r="A9" s="385" t="s">
        <v>293</v>
      </c>
      <c r="B9" s="386"/>
      <c r="C9" s="386"/>
      <c r="D9" s="386"/>
      <c r="E9" s="387"/>
      <c r="F9" s="388"/>
      <c r="G9" s="390"/>
      <c r="H9" s="385" t="s">
        <v>304</v>
      </c>
      <c r="I9" s="386"/>
      <c r="J9" s="386"/>
      <c r="K9" s="387"/>
      <c r="L9" s="396"/>
      <c r="M9" s="397"/>
    </row>
    <row r="10" spans="1:13" ht="16.5" x14ac:dyDescent="0.15">
      <c r="A10" s="391" t="s">
        <v>305</v>
      </c>
      <c r="B10" s="398"/>
      <c r="C10" s="392"/>
      <c r="D10" s="392"/>
      <c r="E10" s="392"/>
      <c r="F10" s="392"/>
      <c r="G10" s="392"/>
      <c r="H10" s="392"/>
      <c r="I10" s="392"/>
      <c r="J10" s="392"/>
      <c r="K10" s="392"/>
      <c r="L10" s="392"/>
      <c r="M10" s="392"/>
    </row>
  </sheetData>
  <mergeCells count="17">
    <mergeCell ref="A10:M10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9:E9"/>
    <mergeCell ref="F9:G9"/>
    <mergeCell ref="H9:K9"/>
    <mergeCell ref="L9:M9"/>
  </mergeCells>
  <phoneticPr fontId="35" type="noConversion"/>
  <dataValidations count="1">
    <dataValidation type="list" allowBlank="1" showInputMessage="1" showErrorMessage="1" sqref="M4 M5 M8 M1:M3 M6:M7 M9:M1048576" xr:uid="{00000000-0002-0000-09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W18"/>
  <sheetViews>
    <sheetView zoomScalePageLayoutView="125" workbookViewId="0">
      <selection activeCell="J17" sqref="J17:U17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customWidth="1"/>
    <col min="6" max="6" width="30.5" customWidth="1"/>
    <col min="7" max="7" width="11" customWidth="1"/>
    <col min="8" max="8" width="8.62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384" t="s">
        <v>306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384"/>
      <c r="V1" s="384"/>
      <c r="W1" s="384"/>
    </row>
    <row r="2" spans="1:23" s="1" customFormat="1" ht="15.95" customHeight="1" x14ac:dyDescent="0.3">
      <c r="A2" s="394" t="s">
        <v>307</v>
      </c>
      <c r="B2" s="394" t="s">
        <v>279</v>
      </c>
      <c r="C2" s="394" t="s">
        <v>275</v>
      </c>
      <c r="D2" s="394" t="s">
        <v>276</v>
      </c>
      <c r="E2" s="394" t="s">
        <v>277</v>
      </c>
      <c r="F2" s="394" t="s">
        <v>278</v>
      </c>
      <c r="G2" s="405" t="s">
        <v>308</v>
      </c>
      <c r="H2" s="406"/>
      <c r="I2" s="407"/>
      <c r="J2" s="405" t="s">
        <v>309</v>
      </c>
      <c r="K2" s="406"/>
      <c r="L2" s="407"/>
      <c r="M2" s="405" t="s">
        <v>310</v>
      </c>
      <c r="N2" s="406"/>
      <c r="O2" s="407"/>
      <c r="P2" s="405" t="s">
        <v>311</v>
      </c>
      <c r="Q2" s="406"/>
      <c r="R2" s="407"/>
      <c r="S2" s="406" t="s">
        <v>312</v>
      </c>
      <c r="T2" s="406"/>
      <c r="U2" s="407"/>
      <c r="V2" s="409" t="s">
        <v>313</v>
      </c>
      <c r="W2" s="409" t="s">
        <v>288</v>
      </c>
    </row>
    <row r="3" spans="1:23" s="1" customFormat="1" ht="16.5" x14ac:dyDescent="0.3">
      <c r="A3" s="395"/>
      <c r="B3" s="408"/>
      <c r="C3" s="408"/>
      <c r="D3" s="408"/>
      <c r="E3" s="408"/>
      <c r="F3" s="408"/>
      <c r="G3" s="3" t="s">
        <v>314</v>
      </c>
      <c r="H3" s="3" t="s">
        <v>66</v>
      </c>
      <c r="I3" s="3" t="s">
        <v>279</v>
      </c>
      <c r="J3" s="3" t="s">
        <v>314</v>
      </c>
      <c r="K3" s="3" t="s">
        <v>66</v>
      </c>
      <c r="L3" s="3" t="s">
        <v>279</v>
      </c>
      <c r="M3" s="3" t="s">
        <v>314</v>
      </c>
      <c r="N3" s="3" t="s">
        <v>66</v>
      </c>
      <c r="O3" s="3" t="s">
        <v>279</v>
      </c>
      <c r="P3" s="3" t="s">
        <v>314</v>
      </c>
      <c r="Q3" s="3" t="s">
        <v>66</v>
      </c>
      <c r="R3" s="3" t="s">
        <v>279</v>
      </c>
      <c r="S3" s="3" t="s">
        <v>314</v>
      </c>
      <c r="T3" s="3" t="s">
        <v>66</v>
      </c>
      <c r="U3" s="3" t="s">
        <v>279</v>
      </c>
      <c r="V3" s="410"/>
      <c r="W3" s="410"/>
    </row>
    <row r="4" spans="1:23" x14ac:dyDescent="0.15">
      <c r="A4" s="416" t="s">
        <v>315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6.5" x14ac:dyDescent="0.15">
      <c r="A5" s="417"/>
      <c r="B5" s="6"/>
      <c r="C5" s="6"/>
      <c r="D5" s="6"/>
      <c r="E5" s="6"/>
      <c r="F5" s="6"/>
      <c r="G5" s="405" t="s">
        <v>316</v>
      </c>
      <c r="H5" s="406"/>
      <c r="I5" s="407"/>
      <c r="J5" s="405" t="s">
        <v>317</v>
      </c>
      <c r="K5" s="406"/>
      <c r="L5" s="407"/>
      <c r="M5" s="405" t="s">
        <v>318</v>
      </c>
      <c r="N5" s="406"/>
      <c r="O5" s="407"/>
      <c r="P5" s="405" t="s">
        <v>319</v>
      </c>
      <c r="Q5" s="406"/>
      <c r="R5" s="407"/>
      <c r="S5" s="406" t="s">
        <v>320</v>
      </c>
      <c r="T5" s="406"/>
      <c r="U5" s="407"/>
      <c r="V5" s="6"/>
      <c r="W5" s="6"/>
    </row>
    <row r="6" spans="1:23" ht="16.5" x14ac:dyDescent="0.15">
      <c r="A6" s="417"/>
      <c r="B6" s="6"/>
      <c r="C6" s="6"/>
      <c r="D6" s="6"/>
      <c r="E6" s="6"/>
      <c r="F6" s="6"/>
      <c r="G6" s="3" t="s">
        <v>314</v>
      </c>
      <c r="H6" s="3" t="s">
        <v>66</v>
      </c>
      <c r="I6" s="3" t="s">
        <v>279</v>
      </c>
      <c r="J6" s="3" t="s">
        <v>314</v>
      </c>
      <c r="K6" s="3" t="s">
        <v>66</v>
      </c>
      <c r="L6" s="3" t="s">
        <v>279</v>
      </c>
      <c r="M6" s="3" t="s">
        <v>314</v>
      </c>
      <c r="N6" s="3" t="s">
        <v>66</v>
      </c>
      <c r="O6" s="3" t="s">
        <v>279</v>
      </c>
      <c r="P6" s="3" t="s">
        <v>314</v>
      </c>
      <c r="Q6" s="3" t="s">
        <v>66</v>
      </c>
      <c r="R6" s="3" t="s">
        <v>279</v>
      </c>
      <c r="S6" s="3" t="s">
        <v>314</v>
      </c>
      <c r="T6" s="3" t="s">
        <v>66</v>
      </c>
      <c r="U6" s="3" t="s">
        <v>279</v>
      </c>
      <c r="V6" s="6"/>
      <c r="W6" s="6"/>
    </row>
    <row r="7" spans="1:23" x14ac:dyDescent="0.15">
      <c r="A7" s="418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x14ac:dyDescent="0.15">
      <c r="A8" s="419" t="s">
        <v>321</v>
      </c>
      <c r="B8" s="419"/>
      <c r="C8" s="419"/>
      <c r="D8" s="419"/>
      <c r="E8" s="419"/>
      <c r="F8" s="419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x14ac:dyDescent="0.15">
      <c r="A9" s="420"/>
      <c r="B9" s="420"/>
      <c r="C9" s="420"/>
      <c r="D9" s="420"/>
      <c r="E9" s="420"/>
      <c r="F9" s="420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x14ac:dyDescent="0.15">
      <c r="A10" s="419" t="s">
        <v>322</v>
      </c>
      <c r="B10" s="419"/>
      <c r="C10" s="419"/>
      <c r="D10" s="419"/>
      <c r="E10" s="419"/>
      <c r="F10" s="419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x14ac:dyDescent="0.15">
      <c r="A11" s="420"/>
      <c r="B11" s="420"/>
      <c r="C11" s="420"/>
      <c r="D11" s="420"/>
      <c r="E11" s="420"/>
      <c r="F11" s="420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x14ac:dyDescent="0.15">
      <c r="A12" s="419" t="s">
        <v>323</v>
      </c>
      <c r="B12" s="419"/>
      <c r="C12" s="419"/>
      <c r="D12" s="419"/>
      <c r="E12" s="419"/>
      <c r="F12" s="419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x14ac:dyDescent="0.15">
      <c r="A13" s="420"/>
      <c r="B13" s="420"/>
      <c r="C13" s="420"/>
      <c r="D13" s="420"/>
      <c r="E13" s="420"/>
      <c r="F13" s="420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x14ac:dyDescent="0.15">
      <c r="A14" s="419" t="s">
        <v>324</v>
      </c>
      <c r="B14" s="419"/>
      <c r="C14" s="419"/>
      <c r="D14" s="419"/>
      <c r="E14" s="419"/>
      <c r="F14" s="419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x14ac:dyDescent="0.15">
      <c r="A15" s="420"/>
      <c r="B15" s="420"/>
      <c r="C15" s="420"/>
      <c r="D15" s="420"/>
      <c r="E15" s="420"/>
      <c r="F15" s="420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 x14ac:dyDescent="0.15">
      <c r="A17" s="411" t="s">
        <v>325</v>
      </c>
      <c r="B17" s="412"/>
      <c r="C17" s="412"/>
      <c r="D17" s="412"/>
      <c r="E17" s="413"/>
      <c r="F17" s="414"/>
      <c r="G17" s="415"/>
      <c r="H17" s="28"/>
      <c r="I17" s="28"/>
      <c r="J17" s="411" t="s">
        <v>326</v>
      </c>
      <c r="K17" s="412"/>
      <c r="L17" s="412"/>
      <c r="M17" s="412"/>
      <c r="N17" s="412"/>
      <c r="O17" s="412"/>
      <c r="P17" s="412"/>
      <c r="Q17" s="412"/>
      <c r="R17" s="412"/>
      <c r="S17" s="412"/>
      <c r="T17" s="412"/>
      <c r="U17" s="413"/>
      <c r="V17" s="7"/>
      <c r="W17" s="9"/>
    </row>
    <row r="18" spans="1:23" ht="56.25" customHeight="1" x14ac:dyDescent="0.15">
      <c r="A18" s="391" t="s">
        <v>327</v>
      </c>
      <c r="B18" s="391"/>
      <c r="C18" s="392"/>
      <c r="D18" s="392"/>
      <c r="E18" s="392"/>
      <c r="F18" s="392"/>
      <c r="G18" s="392"/>
      <c r="H18" s="392"/>
      <c r="I18" s="392"/>
      <c r="J18" s="392"/>
      <c r="K18" s="392"/>
      <c r="L18" s="392"/>
      <c r="M18" s="392"/>
      <c r="N18" s="392"/>
      <c r="O18" s="392"/>
      <c r="P18" s="392"/>
      <c r="Q18" s="392"/>
      <c r="R18" s="392"/>
      <c r="S18" s="392"/>
      <c r="T18" s="392"/>
      <c r="U18" s="392"/>
      <c r="V18" s="392"/>
      <c r="W18" s="392"/>
    </row>
  </sheetData>
  <mergeCells count="48"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E2:E3"/>
    <mergeCell ref="V2:V3"/>
    <mergeCell ref="W2:W3"/>
  </mergeCells>
  <phoneticPr fontId="35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N12"/>
  <sheetViews>
    <sheetView topLeftCell="B1" zoomScalePageLayoutView="125" workbookViewId="0">
      <selection activeCell="G25" sqref="G25"/>
    </sheetView>
  </sheetViews>
  <sheetFormatPr defaultColWidth="9" defaultRowHeight="14.25" x14ac:dyDescent="0.1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384" t="s">
        <v>328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</row>
    <row r="2" spans="1:14" s="1" customFormat="1" ht="16.5" x14ac:dyDescent="0.3">
      <c r="A2" s="24" t="s">
        <v>329</v>
      </c>
      <c r="B2" s="25" t="s">
        <v>275</v>
      </c>
      <c r="C2" s="25" t="s">
        <v>276</v>
      </c>
      <c r="D2" s="25" t="s">
        <v>277</v>
      </c>
      <c r="E2" s="25" t="s">
        <v>278</v>
      </c>
      <c r="F2" s="25" t="s">
        <v>279</v>
      </c>
      <c r="G2" s="24" t="s">
        <v>330</v>
      </c>
      <c r="H2" s="24" t="s">
        <v>331</v>
      </c>
      <c r="I2" s="24" t="s">
        <v>332</v>
      </c>
      <c r="J2" s="24" t="s">
        <v>331</v>
      </c>
      <c r="K2" s="24" t="s">
        <v>333</v>
      </c>
      <c r="L2" s="24" t="s">
        <v>331</v>
      </c>
      <c r="M2" s="25" t="s">
        <v>313</v>
      </c>
      <c r="N2" s="25" t="s">
        <v>288</v>
      </c>
    </row>
    <row r="3" spans="1:14" x14ac:dyDescent="0.1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 x14ac:dyDescent="0.15">
      <c r="A4" s="26" t="s">
        <v>329</v>
      </c>
      <c r="B4" s="27" t="s">
        <v>334</v>
      </c>
      <c r="C4" s="27" t="s">
        <v>314</v>
      </c>
      <c r="D4" s="27" t="s">
        <v>277</v>
      </c>
      <c r="E4" s="25" t="s">
        <v>278</v>
      </c>
      <c r="F4" s="25" t="s">
        <v>279</v>
      </c>
      <c r="G4" s="24" t="s">
        <v>330</v>
      </c>
      <c r="H4" s="24" t="s">
        <v>331</v>
      </c>
      <c r="I4" s="24" t="s">
        <v>332</v>
      </c>
      <c r="J4" s="24" t="s">
        <v>331</v>
      </c>
      <c r="K4" s="24" t="s">
        <v>333</v>
      </c>
      <c r="L4" s="24" t="s">
        <v>331</v>
      </c>
      <c r="M4" s="25" t="s">
        <v>313</v>
      </c>
      <c r="N4" s="25" t="s">
        <v>288</v>
      </c>
    </row>
    <row r="5" spans="1:14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1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 x14ac:dyDescent="0.15">
      <c r="A11" s="411" t="s">
        <v>325</v>
      </c>
      <c r="B11" s="412"/>
      <c r="C11" s="412"/>
      <c r="D11" s="413"/>
      <c r="E11" s="414"/>
      <c r="F11" s="421"/>
      <c r="G11" s="415"/>
      <c r="H11" s="28"/>
      <c r="I11" s="411" t="s">
        <v>326</v>
      </c>
      <c r="J11" s="412"/>
      <c r="K11" s="412"/>
      <c r="L11" s="7"/>
      <c r="M11" s="7"/>
      <c r="N11" s="9"/>
    </row>
    <row r="12" spans="1:14" ht="16.5" x14ac:dyDescent="0.15">
      <c r="A12" s="391" t="s">
        <v>335</v>
      </c>
      <c r="B12" s="392"/>
      <c r="C12" s="392"/>
      <c r="D12" s="392"/>
      <c r="E12" s="392"/>
      <c r="F12" s="392"/>
      <c r="G12" s="392"/>
      <c r="H12" s="392"/>
      <c r="I12" s="392"/>
      <c r="J12" s="392"/>
      <c r="K12" s="392"/>
      <c r="L12" s="392"/>
      <c r="M12" s="392"/>
      <c r="N12" s="392"/>
    </row>
  </sheetData>
  <mergeCells count="5">
    <mergeCell ref="A1:N1"/>
    <mergeCell ref="A11:D11"/>
    <mergeCell ref="E11:G11"/>
    <mergeCell ref="I11:K11"/>
    <mergeCell ref="A12:N12"/>
  </mergeCells>
  <phoneticPr fontId="35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L20"/>
  <sheetViews>
    <sheetView zoomScalePageLayoutView="125" workbookViewId="0">
      <selection activeCell="G24" sqref="G24"/>
    </sheetView>
  </sheetViews>
  <sheetFormatPr defaultColWidth="9" defaultRowHeight="14.25" x14ac:dyDescent="0.15"/>
  <cols>
    <col min="1" max="1" width="15.875" customWidth="1"/>
    <col min="2" max="2" width="11.5" customWidth="1"/>
    <col min="3" max="3" width="12.125" customWidth="1"/>
    <col min="4" max="4" width="12.875" customWidth="1"/>
    <col min="5" max="5" width="12.125" customWidth="1"/>
    <col min="6" max="6" width="24.625" customWidth="1"/>
    <col min="7" max="7" width="16.375" customWidth="1"/>
    <col min="8" max="9" width="14" customWidth="1"/>
    <col min="10" max="10" width="11.5" customWidth="1"/>
    <col min="11" max="11" width="12.625" customWidth="1"/>
  </cols>
  <sheetData>
    <row r="1" spans="1:12" ht="29.25" x14ac:dyDescent="0.15">
      <c r="A1" s="384" t="s">
        <v>336</v>
      </c>
      <c r="B1" s="384"/>
      <c r="C1" s="384"/>
      <c r="D1" s="384"/>
      <c r="E1" s="384"/>
      <c r="F1" s="384"/>
      <c r="G1" s="384"/>
      <c r="H1" s="384"/>
      <c r="I1" s="384"/>
      <c r="J1" s="384"/>
    </row>
    <row r="2" spans="1:12" s="1" customFormat="1" ht="16.5" x14ac:dyDescent="0.3">
      <c r="A2" s="3" t="s">
        <v>307</v>
      </c>
      <c r="B2" s="4" t="s">
        <v>279</v>
      </c>
      <c r="C2" s="4" t="s">
        <v>275</v>
      </c>
      <c r="D2" s="4" t="s">
        <v>276</v>
      </c>
      <c r="E2" s="4" t="s">
        <v>277</v>
      </c>
      <c r="F2" s="4" t="s">
        <v>278</v>
      </c>
      <c r="G2" s="3" t="s">
        <v>337</v>
      </c>
      <c r="H2" s="3" t="s">
        <v>338</v>
      </c>
      <c r="I2" s="3" t="s">
        <v>339</v>
      </c>
      <c r="J2" s="3" t="s">
        <v>340</v>
      </c>
      <c r="K2" s="4" t="s">
        <v>313</v>
      </c>
      <c r="L2" s="4" t="s">
        <v>288</v>
      </c>
    </row>
    <row r="3" spans="1:12" x14ac:dyDescent="0.15">
      <c r="A3" s="5"/>
      <c r="B3" s="10" t="s">
        <v>291</v>
      </c>
      <c r="C3" s="11">
        <v>230908063</v>
      </c>
      <c r="D3" s="10" t="s">
        <v>290</v>
      </c>
      <c r="E3" s="12" t="s">
        <v>118</v>
      </c>
      <c r="F3" s="13" t="s">
        <v>60</v>
      </c>
      <c r="G3" s="6" t="s">
        <v>341</v>
      </c>
      <c r="H3" s="6" t="s">
        <v>342</v>
      </c>
      <c r="I3" s="6"/>
      <c r="J3" s="6"/>
      <c r="K3" s="23" t="s">
        <v>343</v>
      </c>
      <c r="L3" s="6"/>
    </row>
    <row r="4" spans="1:12" x14ac:dyDescent="0.15">
      <c r="A4" s="5"/>
      <c r="B4" s="10" t="s">
        <v>291</v>
      </c>
      <c r="C4" s="11">
        <v>230914026</v>
      </c>
      <c r="D4" s="10" t="s">
        <v>290</v>
      </c>
      <c r="E4" s="10" t="s">
        <v>119</v>
      </c>
      <c r="F4" s="13" t="s">
        <v>60</v>
      </c>
      <c r="G4" s="6" t="s">
        <v>341</v>
      </c>
      <c r="H4" s="6" t="s">
        <v>342</v>
      </c>
      <c r="I4" s="6"/>
      <c r="J4" s="6"/>
      <c r="K4" s="23" t="s">
        <v>343</v>
      </c>
      <c r="L4" s="6"/>
    </row>
    <row r="5" spans="1:12" x14ac:dyDescent="0.15">
      <c r="A5" s="5"/>
      <c r="B5" s="10" t="s">
        <v>291</v>
      </c>
      <c r="C5" s="11">
        <v>230924034</v>
      </c>
      <c r="D5" s="10" t="s">
        <v>290</v>
      </c>
      <c r="E5" s="10" t="s">
        <v>116</v>
      </c>
      <c r="F5" s="13" t="s">
        <v>60</v>
      </c>
      <c r="G5" s="6" t="s">
        <v>341</v>
      </c>
      <c r="H5" s="6" t="s">
        <v>342</v>
      </c>
      <c r="I5" s="6"/>
      <c r="J5" s="6"/>
      <c r="K5" s="23" t="s">
        <v>343</v>
      </c>
      <c r="L5" s="6"/>
    </row>
    <row r="6" spans="1:12" x14ac:dyDescent="0.15">
      <c r="A6" s="5"/>
      <c r="B6" s="10" t="s">
        <v>291</v>
      </c>
      <c r="C6" s="10">
        <v>230918059</v>
      </c>
      <c r="D6" s="10" t="s">
        <v>290</v>
      </c>
      <c r="E6" s="14" t="s">
        <v>117</v>
      </c>
      <c r="F6" s="13" t="s">
        <v>60</v>
      </c>
      <c r="G6" s="6" t="s">
        <v>341</v>
      </c>
      <c r="H6" s="6" t="s">
        <v>342</v>
      </c>
      <c r="I6" s="6"/>
      <c r="J6" s="6"/>
      <c r="K6" s="23" t="s">
        <v>343</v>
      </c>
      <c r="L6" s="6"/>
    </row>
    <row r="7" spans="1:12" x14ac:dyDescent="0.15">
      <c r="A7" s="5"/>
      <c r="B7" s="10" t="s">
        <v>291</v>
      </c>
      <c r="C7" s="11">
        <v>230908063</v>
      </c>
      <c r="D7" s="10" t="s">
        <v>290</v>
      </c>
      <c r="E7" s="12" t="s">
        <v>118</v>
      </c>
      <c r="F7" s="13" t="s">
        <v>60</v>
      </c>
      <c r="G7" s="6" t="s">
        <v>344</v>
      </c>
      <c r="H7" s="6"/>
      <c r="I7" s="6" t="s">
        <v>345</v>
      </c>
      <c r="J7" s="6"/>
      <c r="K7" s="6" t="s">
        <v>346</v>
      </c>
      <c r="L7" s="5"/>
    </row>
    <row r="8" spans="1:12" x14ac:dyDescent="0.15">
      <c r="A8" s="5"/>
      <c r="B8" s="10" t="s">
        <v>291</v>
      </c>
      <c r="C8" s="11">
        <v>230914026</v>
      </c>
      <c r="D8" s="10" t="s">
        <v>290</v>
      </c>
      <c r="E8" s="10" t="s">
        <v>119</v>
      </c>
      <c r="F8" s="13" t="s">
        <v>60</v>
      </c>
      <c r="G8" s="6" t="s">
        <v>344</v>
      </c>
      <c r="H8" s="6"/>
      <c r="I8" s="6" t="s">
        <v>345</v>
      </c>
      <c r="J8" s="5"/>
      <c r="K8" s="6" t="s">
        <v>346</v>
      </c>
      <c r="L8" s="5"/>
    </row>
    <row r="9" spans="1:12" x14ac:dyDescent="0.15">
      <c r="A9" s="5"/>
      <c r="B9" s="10" t="s">
        <v>291</v>
      </c>
      <c r="C9" s="11">
        <v>230924034</v>
      </c>
      <c r="D9" s="10" t="s">
        <v>290</v>
      </c>
      <c r="E9" s="10" t="s">
        <v>116</v>
      </c>
      <c r="F9" s="13" t="s">
        <v>60</v>
      </c>
      <c r="G9" s="6" t="s">
        <v>344</v>
      </c>
      <c r="H9" s="6"/>
      <c r="I9" s="6" t="s">
        <v>345</v>
      </c>
      <c r="J9" s="5"/>
      <c r="K9" s="6" t="s">
        <v>346</v>
      </c>
      <c r="L9" s="5"/>
    </row>
    <row r="10" spans="1:12" x14ac:dyDescent="0.15">
      <c r="A10" s="5"/>
      <c r="B10" s="10" t="s">
        <v>291</v>
      </c>
      <c r="C10" s="10">
        <v>230918059</v>
      </c>
      <c r="D10" s="10" t="s">
        <v>290</v>
      </c>
      <c r="E10" s="14" t="s">
        <v>117</v>
      </c>
      <c r="F10" s="13" t="s">
        <v>60</v>
      </c>
      <c r="G10" s="6" t="s">
        <v>344</v>
      </c>
      <c r="H10" s="5"/>
      <c r="I10" s="6" t="s">
        <v>345</v>
      </c>
      <c r="J10" s="5"/>
      <c r="K10" s="6" t="s">
        <v>346</v>
      </c>
      <c r="L10" s="5"/>
    </row>
    <row r="11" spans="1:12" x14ac:dyDescent="0.15">
      <c r="A11" s="5"/>
      <c r="B11" s="6"/>
      <c r="C11" s="15"/>
      <c r="D11" s="6"/>
      <c r="E11" s="16"/>
      <c r="F11" s="17"/>
      <c r="G11" s="6"/>
      <c r="H11" s="5"/>
      <c r="I11" s="6"/>
      <c r="J11" s="5"/>
      <c r="K11" s="23"/>
      <c r="L11" s="5"/>
    </row>
    <row r="12" spans="1:12" x14ac:dyDescent="0.15">
      <c r="A12" s="5"/>
      <c r="B12" s="6"/>
      <c r="C12" s="15"/>
      <c r="D12" s="6"/>
      <c r="E12" s="16"/>
      <c r="F12" s="17"/>
      <c r="G12" s="6"/>
      <c r="H12" s="5"/>
      <c r="I12" s="6"/>
      <c r="J12" s="5"/>
      <c r="K12" s="23"/>
      <c r="L12" s="5"/>
    </row>
    <row r="13" spans="1:12" x14ac:dyDescent="0.15">
      <c r="A13" s="5"/>
      <c r="B13" s="6"/>
      <c r="C13" s="15"/>
      <c r="D13" s="6"/>
      <c r="E13" s="18"/>
      <c r="F13" s="5"/>
      <c r="G13" s="6"/>
      <c r="H13" s="5"/>
      <c r="I13" s="6"/>
      <c r="J13" s="5"/>
      <c r="K13" s="23"/>
      <c r="L13" s="5"/>
    </row>
    <row r="14" spans="1:12" x14ac:dyDescent="0.15">
      <c r="A14" s="5"/>
      <c r="B14" s="6"/>
      <c r="C14" s="19"/>
      <c r="D14" s="6"/>
      <c r="E14" s="5"/>
      <c r="F14" s="5"/>
      <c r="G14" s="6"/>
      <c r="H14" s="5"/>
      <c r="I14" s="6"/>
      <c r="J14" s="5"/>
      <c r="K14" s="23"/>
      <c r="L14" s="5"/>
    </row>
    <row r="15" spans="1:12" x14ac:dyDescent="0.15">
      <c r="A15" s="5"/>
      <c r="B15" s="6"/>
      <c r="C15" s="19"/>
      <c r="D15" s="6"/>
      <c r="E15" s="5"/>
      <c r="F15" s="5"/>
      <c r="G15" s="6"/>
      <c r="H15" s="5"/>
      <c r="I15" s="6"/>
      <c r="J15" s="5"/>
      <c r="K15" s="23"/>
      <c r="L15" s="5"/>
    </row>
    <row r="16" spans="1:12" x14ac:dyDescent="0.15">
      <c r="A16" s="5"/>
      <c r="B16" s="6"/>
      <c r="C16" s="20"/>
      <c r="D16" s="6"/>
      <c r="E16" s="21"/>
      <c r="F16" s="5"/>
      <c r="G16" s="6"/>
      <c r="H16" s="6"/>
      <c r="I16" s="6"/>
      <c r="J16" s="5"/>
      <c r="K16" s="23"/>
      <c r="L16" s="5"/>
    </row>
    <row r="17" spans="1:12" x14ac:dyDescent="0.15">
      <c r="A17" s="5"/>
      <c r="B17" s="6"/>
      <c r="C17" s="5"/>
      <c r="D17" s="6"/>
      <c r="E17" s="5"/>
      <c r="F17" s="5"/>
      <c r="G17" s="6"/>
      <c r="H17" s="5"/>
      <c r="I17" s="6"/>
      <c r="J17" s="5"/>
      <c r="K17" s="23"/>
      <c r="L17" s="5"/>
    </row>
    <row r="18" spans="1:12" x14ac:dyDescent="0.15">
      <c r="A18" s="5"/>
      <c r="B18" s="6"/>
      <c r="C18" s="22"/>
      <c r="D18" s="6"/>
      <c r="E18" s="21"/>
      <c r="F18" s="5"/>
      <c r="G18" s="6"/>
      <c r="H18" s="5"/>
      <c r="I18" s="6"/>
      <c r="J18" s="5"/>
      <c r="K18" s="23"/>
      <c r="L18" s="5"/>
    </row>
    <row r="19" spans="1:12" s="2" customFormat="1" ht="32.1" customHeight="1" x14ac:dyDescent="0.15">
      <c r="A19" s="411" t="s">
        <v>347</v>
      </c>
      <c r="B19" s="412"/>
      <c r="C19" s="412"/>
      <c r="D19" s="412"/>
      <c r="E19" s="413"/>
      <c r="F19" s="414"/>
      <c r="G19" s="415"/>
      <c r="H19" s="411" t="s">
        <v>348</v>
      </c>
      <c r="I19" s="412"/>
      <c r="J19" s="412"/>
      <c r="K19" s="7"/>
      <c r="L19" s="9"/>
    </row>
    <row r="20" spans="1:12" ht="72" customHeight="1" x14ac:dyDescent="0.15">
      <c r="A20" s="391" t="s">
        <v>349</v>
      </c>
      <c r="B20" s="391"/>
      <c r="C20" s="392"/>
      <c r="D20" s="392"/>
      <c r="E20" s="392"/>
      <c r="F20" s="392"/>
      <c r="G20" s="392"/>
      <c r="H20" s="392"/>
      <c r="I20" s="392"/>
      <c r="J20" s="392"/>
      <c r="K20" s="392"/>
      <c r="L20" s="392"/>
    </row>
  </sheetData>
  <mergeCells count="5">
    <mergeCell ref="A1:J1"/>
    <mergeCell ref="A19:E19"/>
    <mergeCell ref="F19:G19"/>
    <mergeCell ref="H19:J19"/>
    <mergeCell ref="A20:L20"/>
  </mergeCells>
  <phoneticPr fontId="35" type="noConversion"/>
  <dataValidations count="1">
    <dataValidation type="list" allowBlank="1" showInputMessage="1" showErrorMessage="1" sqref="L9 L10 L3:L8 L11:L13 L14:L16 L17:L20" xr:uid="{00000000-0002-0000-0C00-000000000000}">
      <formula1>"YES,NO"</formula1>
    </dataValidation>
  </dataValidations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I13"/>
  <sheetViews>
    <sheetView zoomScalePageLayoutView="125" workbookViewId="0">
      <selection activeCell="M12" sqref="M12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384" t="s">
        <v>350</v>
      </c>
      <c r="B1" s="384"/>
      <c r="C1" s="384"/>
      <c r="D1" s="384"/>
      <c r="E1" s="384"/>
      <c r="F1" s="384"/>
      <c r="G1" s="384"/>
      <c r="H1" s="384"/>
      <c r="I1" s="384"/>
    </row>
    <row r="2" spans="1:9" s="1" customFormat="1" ht="16.5" x14ac:dyDescent="0.3">
      <c r="A2" s="393" t="s">
        <v>274</v>
      </c>
      <c r="B2" s="394" t="s">
        <v>279</v>
      </c>
      <c r="C2" s="394" t="s">
        <v>314</v>
      </c>
      <c r="D2" s="394" t="s">
        <v>277</v>
      </c>
      <c r="E2" s="394" t="s">
        <v>278</v>
      </c>
      <c r="F2" s="3" t="s">
        <v>351</v>
      </c>
      <c r="G2" s="3" t="s">
        <v>298</v>
      </c>
      <c r="H2" s="399" t="s">
        <v>299</v>
      </c>
      <c r="I2" s="403" t="s">
        <v>301</v>
      </c>
    </row>
    <row r="3" spans="1:9" s="1" customFormat="1" ht="16.5" x14ac:dyDescent="0.3">
      <c r="A3" s="393"/>
      <c r="B3" s="395"/>
      <c r="C3" s="395"/>
      <c r="D3" s="395"/>
      <c r="E3" s="395"/>
      <c r="F3" s="3" t="s">
        <v>352</v>
      </c>
      <c r="G3" s="3" t="s">
        <v>302</v>
      </c>
      <c r="H3" s="400"/>
      <c r="I3" s="404"/>
    </row>
    <row r="4" spans="1:9" x14ac:dyDescent="0.15">
      <c r="A4" s="5"/>
      <c r="B4" s="5"/>
      <c r="C4" s="6"/>
      <c r="D4" s="6"/>
      <c r="E4" s="6"/>
      <c r="F4" s="6"/>
      <c r="G4" s="6"/>
      <c r="H4" s="6"/>
      <c r="I4" s="6" t="s">
        <v>292</v>
      </c>
    </row>
    <row r="5" spans="1:9" x14ac:dyDescent="0.15">
      <c r="A5" s="5"/>
      <c r="B5" s="5"/>
      <c r="C5" s="6"/>
      <c r="D5" s="6"/>
      <c r="E5" s="6"/>
      <c r="F5" s="6"/>
      <c r="G5" s="6"/>
      <c r="H5" s="6"/>
      <c r="I5" s="6"/>
    </row>
    <row r="6" spans="1:9" x14ac:dyDescent="0.15">
      <c r="A6" s="5"/>
      <c r="B6" s="5"/>
      <c r="C6" s="6"/>
      <c r="D6" s="6"/>
      <c r="E6" s="6"/>
      <c r="F6" s="6"/>
      <c r="G6" s="6"/>
      <c r="H6" s="6"/>
      <c r="I6" s="6"/>
    </row>
    <row r="7" spans="1:9" x14ac:dyDescent="0.15">
      <c r="A7" s="5"/>
      <c r="B7" s="5"/>
      <c r="C7" s="6"/>
      <c r="D7" s="6"/>
      <c r="E7" s="6"/>
      <c r="F7" s="6"/>
      <c r="G7" s="6"/>
      <c r="H7" s="6"/>
      <c r="I7" s="6"/>
    </row>
    <row r="8" spans="1:9" x14ac:dyDescent="0.15">
      <c r="A8" s="5"/>
      <c r="B8" s="5"/>
      <c r="C8" s="5"/>
      <c r="D8" s="5"/>
      <c r="E8" s="5"/>
      <c r="F8" s="5"/>
      <c r="G8" s="5"/>
      <c r="H8" s="5"/>
      <c r="I8" s="5"/>
    </row>
    <row r="9" spans="1:9" x14ac:dyDescent="0.15">
      <c r="A9" s="5"/>
      <c r="B9" s="5"/>
      <c r="C9" s="5"/>
      <c r="D9" s="5"/>
      <c r="E9" s="5"/>
      <c r="F9" s="5"/>
      <c r="G9" s="5"/>
      <c r="H9" s="5"/>
      <c r="I9" s="5"/>
    </row>
    <row r="10" spans="1:9" x14ac:dyDescent="0.15">
      <c r="A10" s="5"/>
      <c r="B10" s="5"/>
      <c r="C10" s="5"/>
      <c r="D10" s="5"/>
      <c r="E10" s="5"/>
      <c r="F10" s="5"/>
      <c r="G10" s="5"/>
      <c r="H10" s="5"/>
      <c r="I10" s="5"/>
    </row>
    <row r="11" spans="1:9" x14ac:dyDescent="0.15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 x14ac:dyDescent="0.15">
      <c r="A12" s="411" t="s">
        <v>325</v>
      </c>
      <c r="B12" s="412"/>
      <c r="C12" s="412"/>
      <c r="D12" s="413"/>
      <c r="E12" s="8"/>
      <c r="F12" s="411" t="s">
        <v>326</v>
      </c>
      <c r="G12" s="412"/>
      <c r="H12" s="413"/>
      <c r="I12" s="9"/>
    </row>
    <row r="13" spans="1:9" ht="45.75" customHeight="1" x14ac:dyDescent="0.15">
      <c r="A13" s="391" t="s">
        <v>353</v>
      </c>
      <c r="B13" s="391"/>
      <c r="C13" s="392"/>
      <c r="D13" s="392"/>
      <c r="E13" s="392"/>
      <c r="F13" s="392"/>
      <c r="G13" s="392"/>
      <c r="H13" s="392"/>
      <c r="I13" s="392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5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工作内容</vt:lpstr>
      <vt:lpstr>AQL2.5验货</vt:lpstr>
      <vt:lpstr>首期</vt:lpstr>
      <vt:lpstr>首期尺寸表</vt:lpstr>
      <vt:lpstr>中期</vt:lpstr>
      <vt:lpstr>中期尺寸表</vt:lpstr>
      <vt:lpstr>中期尺寸表洗水前后</vt:lpstr>
      <vt:lpstr>尾期科捷</vt:lpstr>
      <vt:lpstr>尾期科捷尺寸表</vt:lpstr>
      <vt:lpstr>尾期第2批</vt:lpstr>
      <vt:lpstr>尾期第2批尺寸表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bo li</cp:lastModifiedBy>
  <dcterms:created xsi:type="dcterms:W3CDTF">2020-03-11T17:34:00Z</dcterms:created>
  <dcterms:modified xsi:type="dcterms:W3CDTF">2023-12-20T12:41:44Z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C0571FEE5218421AAF8956EBCAAEDA9E_13</vt:lpwstr>
  </property>
  <property fmtid="{D5CDD505-2E9C-101B-9397-08002B2CF9AE}" pid="3" name="KSOProductBuildVer">
    <vt:lpwstr>2052-12.1.0.15712</vt:lpwstr>
  </property>
</Properties>
</file>