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优溢24SS\QAMMBM83237\11-23首期\"/>
    </mc:Choice>
  </mc:AlternateContent>
  <xr:revisionPtr revIDLastSave="0" documentId="13_ncr:1_{19A51539-BAD4-4249-B3ED-59B4B8BD3F3A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5" i="7" l="1"/>
  <c r="N4" i="7"/>
  <c r="D16" i="17"/>
  <c r="F16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K36" i="5"/>
  <c r="D14" i="15"/>
  <c r="F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<sst xmlns="http://schemas.openxmlformats.org/spreadsheetml/2006/main" count="751" uniqueCount="341">
  <si>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</si>
  <si>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</si>
  <si>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</si>
  <si>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</si>
  <si>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</si>
  <si>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</si>
  <si>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</si>
  <si>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</si>
  <si>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</si>
  <si>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</si>
  <si>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</si>
  <si>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</si>
  <si>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</si>
  <si>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</si>
  <si>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</si>
  <si>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</si>
  <si>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</si>
  <si>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</si>
  <si>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</si>
  <si>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</si>
  <si>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</si>
  <si>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</si>
  <si>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</si>
  <si>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</si>
  <si>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</si>
  <si>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</si>
  <si>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</si>
  <si>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</si>
  <si>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</si>
  <si>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</si>
  <si>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</si>
  <si>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</si>
  <si>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</si>
  <si>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</si>
  <si>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</si>
  <si>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</si>
  <si>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</si>
  <si>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</si>
  <si>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</si>
  <si>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</si>
  <si>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</si>
  <si>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</si>
  <si>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</si>
  <si>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</si>
  <si>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</si>
  <si>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</si>
  <si>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</si>
  <si>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</si>
  <si>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</si>
  <si>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</si>
  <si>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</si>
  <si>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</si>
  <si>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</si>
  <si>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</si>
  <si>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</si>
  <si>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</si>
  <si>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</si>
  <si>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</si>
  <si>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</si>
  <si>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</si>
  <si>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</si>
  <si>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</si>
  <si>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QAMMBM83237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</si>
  <si>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</si>
  <si>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</si>
  <si>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</si>
  <si>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</si>
  <si>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</si>
  <si>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</si>
  <si>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</si>
  <si>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</si>
  <si>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</si>
  <si>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</si>
  <si>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</si>
  <si>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</si>
  <si>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</si>
  <si>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</si>
  <si>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</si>
  <si>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</si>
  <si>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CGDD23112200015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</si>
  <si>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</si>
  <si>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</si>
  <si>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</si>
  <si>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</si>
  <si>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</si>
  <si>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</si>
  <si>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</si>
  <si>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</si>
  <si>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</si>
  <si>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</si>
  <si>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</si>
  <si>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</si>
  <si>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</si>
  <si>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</si>
  <si>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</si>
  <si>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</si>
  <si>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</si>
  <si>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</si>
  <si>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</si>
  <si>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</si>
  <si>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</si>
  <si>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</si>
  <si>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</si>
  <si>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</si>
  <si>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</si>
  <si>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</si>
  <si>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</si>
  <si>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</si>
  <si>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</si>
  <si>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</si>
  <si>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</si>
  <si>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</si>
  <si>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浅花灰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</si>
  <si>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</si>
  <si>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</si>
  <si>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</si>
  <si>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</si>
  <si>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</si>
  <si>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</si>
  <si>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1.冚侧缝明线起扭</t>
  </si>
  <si>
    <t>2.前袋口长短，左右不对称</t>
  </si>
  <si>
    <t>3.拉腰头空边，不饱满，腰围尺寸偏小</t>
  </si>
  <si>
    <t>4.上脚口容位不均匀，线头未清理干净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</si>
  <si>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</si>
  <si>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</si>
  <si>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</si>
  <si>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</si>
  <si>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</si>
  <si>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</si>
  <si>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</si>
  <si>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</si>
  <si>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</si>
  <si>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</si>
  <si>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</si>
  <si>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</si>
  <si>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</si>
  <si>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</si>
  <si>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</si>
  <si>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</si>
  <si>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</si>
  <si>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</si>
  <si>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</si>
  <si>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</si>
  <si>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</si>
  <si>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</si>
  <si>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</si>
  <si>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</si>
  <si>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170/74A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</si>
  <si>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</si>
  <si>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</si>
  <si>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</si>
  <si>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裤外侧长</t>
  </si>
  <si>
    <t>±1</t>
  </si>
  <si>
    <t>+2</t>
  </si>
  <si>
    <t>/</t>
  </si>
  <si>
    <t>全松紧腰围 平量</t>
  </si>
  <si>
    <t>全松紧腰围 拉量</t>
  </si>
  <si>
    <t>臀围</t>
  </si>
  <si>
    <t>±0.5</t>
  </si>
  <si>
    <t>-0.4</t>
  </si>
  <si>
    <t>腿围</t>
  </si>
  <si>
    <t>+1</t>
  </si>
  <si>
    <t>膝围/2</t>
  </si>
  <si>
    <t>±0.3</t>
  </si>
  <si>
    <r>
      <rPr>
        <b/>
        <sz val="12"/>
        <rFont val="仿宋_GB2312"/>
        <family val="1"/>
        <charset val="134"/>
      </rPr>
      <t>脚口/2</t>
    </r>
    <r>
      <rPr>
        <b/>
        <sz val="12"/>
        <rFont val="宋体"/>
        <family val="3"/>
        <charset val="134"/>
      </rPr>
      <t xml:space="preserve"> 拉量</t>
    </r>
  </si>
  <si>
    <r>
      <rPr>
        <b/>
        <sz val="12"/>
        <rFont val="仿宋_GB2312"/>
        <family val="1"/>
        <charset val="134"/>
      </rPr>
      <t>脚口/2（</t>
    </r>
    <r>
      <rPr>
        <b/>
        <sz val="12"/>
        <rFont val="Microsoft YaHei UI"/>
        <family val="2"/>
        <charset val="134"/>
      </rPr>
      <t>平量</t>
    </r>
    <r>
      <rPr>
        <b/>
        <sz val="12"/>
        <rFont val="仿宋_GB2312"/>
        <family val="1"/>
        <charset val="134"/>
      </rPr>
      <t>）</t>
    </r>
  </si>
  <si>
    <t>前裆长</t>
  </si>
  <si>
    <t>+0.3</t>
  </si>
  <si>
    <t>后裆长</t>
  </si>
  <si>
    <t>+0.2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</si>
  <si>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</si>
  <si>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</si>
  <si>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</si>
  <si>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</si>
  <si>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</si>
  <si>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</si>
  <si>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</si>
  <si>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</si>
  <si>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</si>
  <si>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</si>
  <si>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</si>
  <si>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</si>
  <si>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</si>
  <si>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</si>
  <si>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</si>
  <si>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</si>
  <si>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</si>
  <si>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</si>
  <si>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</si>
  <si>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</si>
  <si>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</si>
  <si>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</si>
  <si>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</si>
  <si>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S</t>
  </si>
  <si>
    <t>M</t>
  </si>
  <si>
    <t>L</t>
  </si>
  <si>
    <t>XL</t>
  </si>
  <si>
    <t>XXL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</si>
  <si>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</si>
  <si>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</si>
  <si>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</si>
  <si>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</si>
  <si>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</si>
  <si>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</si>
  <si>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</si>
  <si>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</si>
  <si>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</si>
  <si>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</si>
  <si>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</si>
  <si>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</si>
  <si>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</si>
  <si>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</si>
  <si>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</si>
  <si>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</si>
  <si>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</si>
  <si>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</si>
  <si>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</si>
  <si>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</si>
  <si>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</si>
  <si>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</si>
  <si>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</si>
  <si>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</si>
  <si>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采购凭证编号：CGDD23112200015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</si>
  <si>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</si>
  <si>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</si>
  <si>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</si>
  <si>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</si>
  <si>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</si>
  <si>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</si>
  <si>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</si>
  <si>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</si>
  <si>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</si>
  <si>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</si>
  <si>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</si>
  <si>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</si>
  <si>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</si>
  <si>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</si>
  <si>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</si>
  <si>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</si>
  <si>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</si>
  <si>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</si>
  <si>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1、上脚口容位不均匀</t>
  </si>
  <si>
    <t>2、腰头有落坑</t>
  </si>
  <si>
    <t>3、线头要清理干净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</si>
  <si>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</si>
  <si>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</si>
  <si>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</si>
  <si>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</si>
  <si>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</si>
  <si>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</si>
  <si>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</si>
  <si>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</si>
  <si>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</si>
  <si>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</si>
  <si>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</si>
  <si>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</si>
  <si>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</si>
  <si>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</si>
  <si>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</si>
  <si>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</si>
  <si>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</si>
  <si>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</si>
  <si>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</si>
  <si>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</si>
  <si>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</si>
  <si>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</si>
  <si>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</si>
  <si>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</si>
  <si>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</si>
  <si>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</si>
  <si>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40S噢戴尔斜纹卫衣</t>
  </si>
  <si>
    <t>德纳</t>
  </si>
  <si>
    <t>浅灰色</t>
  </si>
  <si>
    <t>制表时间：2023/11/10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</si>
  <si>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</si>
  <si>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</si>
  <si>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</si>
  <si>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</si>
  <si>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</si>
  <si>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</si>
  <si>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</si>
  <si>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</si>
  <si>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</si>
  <si>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</si>
  <si>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</si>
  <si>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制表时间：2023/11/12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</si>
  <si>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</si>
  <si>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</si>
  <si>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</si>
  <si>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</si>
  <si>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</si>
  <si>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</si>
  <si>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</si>
  <si>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</si>
  <si>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</si>
  <si>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</si>
  <si>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</si>
  <si>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</si>
  <si>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</si>
  <si>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</si>
  <si>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</si>
  <si>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</si>
  <si>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</si>
  <si>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制表时间：2023/11/13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</si>
  <si>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</si>
  <si>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</si>
  <si>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</si>
  <si>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</si>
  <si>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</si>
  <si>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</si>
  <si>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</si>
  <si>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</si>
  <si>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</si>
  <si>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</si>
  <si>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</si>
  <si>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</si>
  <si>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</si>
  <si>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</si>
  <si>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</si>
  <si>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</si>
  <si>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无脱落开裂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</si>
  <si>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</si>
  <si>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</si>
  <si>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</si>
  <si>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</si>
  <si>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</si>
  <si>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</si>
  <si>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</si>
  <si>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</si>
  <si>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-2</t>
    <phoneticPr fontId="69" type="noConversion"/>
  </si>
  <si>
    <t>-4</t>
    <phoneticPr fontId="69" type="noConversion"/>
  </si>
  <si>
    <t>-3</t>
    <phoneticPr fontId="69" type="noConversion"/>
  </si>
  <si>
    <t>+0</t>
    <phoneticPr fontId="69" type="noConversion"/>
  </si>
  <si>
    <t>-0.5</t>
    <phoneticPr fontId="69" type="noConversion"/>
  </si>
  <si>
    <t>+1.3</t>
    <phoneticPr fontId="69" type="noConversion"/>
  </si>
  <si>
    <t>+1.2</t>
    <phoneticPr fontId="69" type="noConversion"/>
  </si>
  <si>
    <t>黑色</t>
    <phoneticPr fontId="69" type="noConversion"/>
  </si>
  <si>
    <t>-0.3</t>
    <phoneticPr fontId="69" type="noConversion"/>
  </si>
  <si>
    <t>+0.7</t>
    <phoneticPr fontId="69" type="noConversion"/>
  </si>
  <si>
    <t>大货首件</t>
    <phoneticPr fontId="69" type="noConversion"/>
  </si>
  <si>
    <t>170/74</t>
    <phoneticPr fontId="6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</si>
</sst>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_ [$¥-804]* #,##0.00_ ;_ [$¥-804]* \-#,##0.00_ ;_ [$¥-804]* &quot;-&quot;??_ ;_ @_ "/>
    <numFmt numFmtId="182" formatCode="0.00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b/>
      <sz val="11"/>
      <name val="Microsoft YaHei"/>
      <charset val="136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b/>
      <sz val="12"/>
      <name val="仿宋_GB2312"/>
      <family val="1"/>
      <charset val="134"/>
    </font>
    <font>
      <sz val="10"/>
      <name val="宋体"/>
      <family val="3"/>
      <charset val="134"/>
      <scheme val="major"/>
    </font>
    <font>
      <b/>
      <sz val="10"/>
      <name val="黑体"/>
      <family val="3"/>
      <charset val="134"/>
    </font>
    <font>
      <b/>
      <sz val="11"/>
      <name val="仿宋_GB2312"/>
      <family val="1"/>
      <charset val="134"/>
    </font>
    <font>
      <sz val="10"/>
      <name val="微软雅黑"/>
      <family val="2"/>
      <charset val="134"/>
    </font>
    <font>
      <sz val="11"/>
      <name val="Arial"/>
      <family val="2"/>
    </font>
    <font>
      <b/>
      <sz val="12"/>
      <name val="仿宋_GB2312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Microsoft YaHei UI"/>
      <family val="2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  <font>
      <b/>
      <sz val="1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/>
  </cellStyleXfs>
  <cellXfs count="4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15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/>
    </xf>
    <xf numFmtId="179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8" fillId="0" borderId="0" xfId="5" applyFont="1"/>
    <xf numFmtId="0" fontId="19" fillId="0" borderId="0" xfId="5"/>
    <xf numFmtId="49" fontId="18" fillId="0" borderId="0" xfId="5" applyNumberFormat="1" applyFont="1"/>
    <xf numFmtId="49" fontId="18" fillId="0" borderId="0" xfId="5" applyNumberFormat="1" applyFont="1" applyAlignment="1">
      <alignment horizontal="left"/>
    </xf>
    <xf numFmtId="0" fontId="21" fillId="0" borderId="9" xfId="4" applyFont="1" applyBorder="1" applyAlignment="1">
      <alignment horizontal="left" vertical="center"/>
    </xf>
    <xf numFmtId="0" fontId="21" fillId="0" borderId="12" xfId="4" applyFont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180" fontId="35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left"/>
    </xf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7" fillId="0" borderId="14" xfId="0" applyFont="1" applyBorder="1" applyAlignment="1">
      <alignment shrinkToFit="1"/>
    </xf>
    <xf numFmtId="0" fontId="34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9" fillId="0" borderId="0" xfId="5" applyFont="1"/>
    <xf numFmtId="0" fontId="26" fillId="0" borderId="0" xfId="5" applyFont="1"/>
    <xf numFmtId="0" fontId="0" fillId="0" borderId="0" xfId="0" applyAlignment="1">
      <alignment horizontal="left" vertical="center"/>
    </xf>
    <xf numFmtId="0" fontId="21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81" fontId="29" fillId="0" borderId="8" xfId="0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49" fontId="39" fillId="0" borderId="21" xfId="6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18" fillId="0" borderId="21" xfId="5" applyFont="1" applyBorder="1"/>
    <xf numFmtId="0" fontId="29" fillId="0" borderId="22" xfId="0" applyFont="1" applyBorder="1" applyAlignment="1">
      <alignment horizontal="center" vertical="center"/>
    </xf>
    <xf numFmtId="49" fontId="39" fillId="0" borderId="22" xfId="6" applyNumberFormat="1" applyFont="1" applyBorder="1" applyAlignment="1">
      <alignment horizontal="center" vertical="center"/>
    </xf>
    <xf numFmtId="49" fontId="18" fillId="0" borderId="24" xfId="5" applyNumberFormat="1" applyFont="1" applyBorder="1" applyAlignment="1">
      <alignment horizontal="center"/>
    </xf>
    <xf numFmtId="49" fontId="39" fillId="0" borderId="24" xfId="6" applyNumberFormat="1" applyFont="1" applyBorder="1" applyAlignment="1">
      <alignment horizontal="center" vertical="center"/>
    </xf>
    <xf numFmtId="49" fontId="39" fillId="0" borderId="25" xfId="6" applyNumberFormat="1" applyFont="1" applyBorder="1" applyAlignment="1">
      <alignment horizontal="center" vertical="center"/>
    </xf>
    <xf numFmtId="0" fontId="25" fillId="0" borderId="0" xfId="5" applyFont="1"/>
    <xf numFmtId="14" fontId="25" fillId="0" borderId="0" xfId="5" applyNumberFormat="1" applyFont="1"/>
    <xf numFmtId="0" fontId="19" fillId="0" borderId="0" xfId="4" applyAlignment="1">
      <alignment horizontal="left" vertical="center"/>
    </xf>
    <xf numFmtId="0" fontId="42" fillId="0" borderId="27" xfId="4" applyFont="1" applyBorder="1" applyAlignment="1">
      <alignment horizontal="left" vertical="center"/>
    </xf>
    <xf numFmtId="0" fontId="22" fillId="0" borderId="28" xfId="4" applyFont="1" applyBorder="1" applyAlignment="1">
      <alignment horizontal="left" vertical="center"/>
    </xf>
    <xf numFmtId="0" fontId="42" fillId="0" borderId="28" xfId="4" applyFont="1" applyBorder="1" applyAlignment="1">
      <alignment horizontal="center" vertical="center"/>
    </xf>
    <xf numFmtId="0" fontId="26" fillId="0" borderId="28" xfId="4" applyFont="1" applyBorder="1">
      <alignment vertical="center"/>
    </xf>
    <xf numFmtId="0" fontId="42" fillId="0" borderId="28" xfId="4" applyFont="1" applyBorder="1">
      <alignment vertical="center"/>
    </xf>
    <xf numFmtId="0" fontId="22" fillId="0" borderId="21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42" fillId="0" borderId="30" xfId="4" applyFont="1" applyBorder="1">
      <alignment vertical="center"/>
    </xf>
    <xf numFmtId="0" fontId="42" fillId="0" borderId="21" xfId="4" applyFont="1" applyBorder="1">
      <alignment vertical="center"/>
    </xf>
    <xf numFmtId="0" fontId="42" fillId="0" borderId="30" xfId="4" applyFont="1" applyBorder="1" applyAlignment="1">
      <alignment horizontal="left" vertical="center"/>
    </xf>
    <xf numFmtId="0" fontId="42" fillId="0" borderId="21" xfId="4" applyFont="1" applyBorder="1" applyAlignment="1">
      <alignment horizontal="left" vertical="center"/>
    </xf>
    <xf numFmtId="0" fontId="42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42" fillId="0" borderId="32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42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42" fillId="0" borderId="27" xfId="4" applyFont="1" applyBorder="1">
      <alignment vertical="center"/>
    </xf>
    <xf numFmtId="0" fontId="26" fillId="0" borderId="21" xfId="4" applyFont="1" applyBorder="1" applyAlignment="1">
      <alignment horizontal="left" vertical="center"/>
    </xf>
    <xf numFmtId="0" fontId="26" fillId="0" borderId="21" xfId="4" applyFont="1" applyBorder="1">
      <alignment vertical="center"/>
    </xf>
    <xf numFmtId="0" fontId="26" fillId="0" borderId="32" xfId="4" applyFont="1" applyBorder="1">
      <alignment vertical="center"/>
    </xf>
    <xf numFmtId="0" fontId="42" fillId="0" borderId="28" xfId="4" applyFont="1" applyBorder="1" applyAlignment="1">
      <alignment horizontal="left" vertical="center"/>
    </xf>
    <xf numFmtId="0" fontId="42" fillId="0" borderId="31" xfId="4" applyFont="1" applyBorder="1" applyAlignment="1">
      <alignment horizontal="left" vertical="center"/>
    </xf>
    <xf numFmtId="58" fontId="26" fillId="0" borderId="32" xfId="4" applyNumberFormat="1" applyFont="1" applyBorder="1" applyAlignment="1">
      <alignment horizontal="center" vertical="center"/>
    </xf>
    <xf numFmtId="0" fontId="26" fillId="0" borderId="29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6" fillId="0" borderId="44" xfId="4" applyFont="1" applyBorder="1" applyAlignment="1">
      <alignment horizontal="center" vertical="center"/>
    </xf>
    <xf numFmtId="0" fontId="42" fillId="0" borderId="43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 wrapText="1"/>
    </xf>
    <xf numFmtId="0" fontId="19" fillId="0" borderId="44" xfId="4" applyBorder="1" applyAlignment="1">
      <alignment horizontal="center" vertical="center"/>
    </xf>
    <xf numFmtId="0" fontId="27" fillId="0" borderId="44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39" fillId="0" borderId="0" xfId="5" applyFont="1" applyAlignment="1">
      <alignment horizontal="center"/>
    </xf>
    <xf numFmtId="0" fontId="18" fillId="0" borderId="47" xfId="5" applyFont="1" applyBorder="1"/>
    <xf numFmtId="0" fontId="18" fillId="0" borderId="8" xfId="5" applyFont="1" applyBorder="1"/>
    <xf numFmtId="0" fontId="13" fillId="0" borderId="2" xfId="10" applyBorder="1" applyAlignment="1">
      <alignment horizontal="center"/>
    </xf>
    <xf numFmtId="0" fontId="22" fillId="0" borderId="5" xfId="10" applyFont="1" applyBorder="1" applyAlignment="1">
      <alignment horizontal="center"/>
    </xf>
    <xf numFmtId="0" fontId="28" fillId="0" borderId="48" xfId="0" applyFont="1" applyBorder="1" applyAlignment="1">
      <alignment horizontal="center" vertical="center"/>
    </xf>
    <xf numFmtId="0" fontId="22" fillId="0" borderId="2" xfId="10" applyFont="1" applyBorder="1" applyAlignment="1">
      <alignment horizontal="center"/>
    </xf>
    <xf numFmtId="0" fontId="44" fillId="0" borderId="13" xfId="10" applyFont="1" applyBorder="1" applyAlignment="1">
      <alignment horizontal="center"/>
    </xf>
    <xf numFmtId="180" fontId="22" fillId="0" borderId="2" xfId="10" applyNumberFormat="1" applyFont="1" applyBorder="1" applyAlignment="1">
      <alignment horizontal="center"/>
    </xf>
    <xf numFmtId="180" fontId="35" fillId="0" borderId="5" xfId="0" applyNumberFormat="1" applyFont="1" applyBorder="1" applyAlignment="1">
      <alignment horizontal="center" vertical="center"/>
    </xf>
    <xf numFmtId="180" fontId="45" fillId="0" borderId="2" xfId="10" applyNumberFormat="1" applyFont="1" applyBorder="1" applyAlignment="1">
      <alignment horizontal="center"/>
    </xf>
    <xf numFmtId="180" fontId="35" fillId="0" borderId="49" xfId="0" applyNumberFormat="1" applyFont="1" applyBorder="1" applyAlignment="1">
      <alignment horizontal="center" vertical="center"/>
    </xf>
    <xf numFmtId="0" fontId="26" fillId="0" borderId="50" xfId="0" applyFont="1" applyBorder="1" applyAlignment="1">
      <alignment horizontal="center" shrinkToFit="1"/>
    </xf>
    <xf numFmtId="0" fontId="35" fillId="0" borderId="51" xfId="0" applyFont="1" applyBorder="1" applyAlignment="1">
      <alignment horizontal="center" shrinkToFit="1"/>
    </xf>
    <xf numFmtId="0" fontId="46" fillId="0" borderId="52" xfId="0" applyFont="1" applyBorder="1" applyAlignment="1">
      <alignment horizontal="center" vertical="center"/>
    </xf>
    <xf numFmtId="0" fontId="18" fillId="0" borderId="5" xfId="5" applyFont="1" applyBorder="1"/>
    <xf numFmtId="0" fontId="22" fillId="0" borderId="51" xfId="0" applyFont="1" applyBorder="1" applyAlignment="1">
      <alignment horizontal="center" shrinkToFit="1"/>
    </xf>
    <xf numFmtId="0" fontId="35" fillId="0" borderId="3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8" fillId="0" borderId="53" xfId="5" applyFont="1" applyBorder="1"/>
    <xf numFmtId="182" fontId="3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1" xfId="4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49" fontId="39" fillId="0" borderId="40" xfId="6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39" fillId="0" borderId="54" xfId="6" applyNumberFormat="1" applyFont="1" applyBorder="1" applyAlignment="1">
      <alignment horizontal="center" vertical="center"/>
    </xf>
    <xf numFmtId="49" fontId="39" fillId="0" borderId="55" xfId="6" applyNumberFormat="1" applyFont="1" applyBorder="1" applyAlignment="1">
      <alignment horizontal="center" vertical="center"/>
    </xf>
    <xf numFmtId="49" fontId="49" fillId="0" borderId="55" xfId="6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49" fontId="18" fillId="0" borderId="56" xfId="5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 vertical="center"/>
    </xf>
    <xf numFmtId="58" fontId="39" fillId="0" borderId="0" xfId="5" applyNumberFormat="1" applyFont="1" applyAlignment="1">
      <alignment horizontal="left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5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27" fillId="0" borderId="58" xfId="4" applyFont="1" applyBorder="1" applyAlignment="1">
      <alignment horizontal="left" vertical="center"/>
    </xf>
    <xf numFmtId="0" fontId="40" fillId="0" borderId="59" xfId="4" applyFont="1" applyBorder="1" applyAlignment="1">
      <alignment horizontal="left" vertical="center"/>
    </xf>
    <xf numFmtId="0" fontId="40" fillId="0" borderId="27" xfId="4" applyFont="1" applyBorder="1" applyAlignment="1">
      <alignment horizontal="center" vertical="center"/>
    </xf>
    <xf numFmtId="0" fontId="40" fillId="0" borderId="28" xfId="4" applyFont="1" applyBorder="1" applyAlignment="1">
      <alignment horizontal="center" vertical="center"/>
    </xf>
    <xf numFmtId="0" fontId="40" fillId="0" borderId="30" xfId="4" applyFont="1" applyBorder="1" applyAlignment="1">
      <alignment horizontal="left" vertical="center"/>
    </xf>
    <xf numFmtId="0" fontId="40" fillId="0" borderId="21" xfId="4" applyFont="1" applyBorder="1" applyAlignment="1">
      <alignment horizontal="left" vertical="center"/>
    </xf>
    <xf numFmtId="0" fontId="40" fillId="0" borderId="30" xfId="4" applyFont="1" applyBorder="1">
      <alignment vertical="center"/>
    </xf>
    <xf numFmtId="49" fontId="22" fillId="0" borderId="21" xfId="4" applyNumberFormat="1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2" fillId="0" borderId="30" xfId="4" applyFont="1" applyBorder="1" applyAlignment="1">
      <alignment horizontal="left" vertical="center"/>
    </xf>
    <xf numFmtId="0" fontId="51" fillId="0" borderId="31" xfId="4" applyFont="1" applyBorder="1">
      <alignment vertical="center"/>
    </xf>
    <xf numFmtId="0" fontId="40" fillId="0" borderId="27" xfId="4" applyFont="1" applyBorder="1">
      <alignment vertical="center"/>
    </xf>
    <xf numFmtId="0" fontId="19" fillId="0" borderId="28" xfId="4" applyBorder="1" applyAlignment="1">
      <alignment horizontal="left" vertical="center"/>
    </xf>
    <xf numFmtId="0" fontId="19" fillId="0" borderId="28" xfId="4" applyBorder="1">
      <alignment vertical="center"/>
    </xf>
    <xf numFmtId="0" fontId="40" fillId="0" borderId="28" xfId="4" applyFont="1" applyBorder="1">
      <alignment vertical="center"/>
    </xf>
    <xf numFmtId="0" fontId="19" fillId="0" borderId="21" xfId="4" applyBorder="1" applyAlignment="1">
      <alignment horizontal="left" vertical="center"/>
    </xf>
    <xf numFmtId="0" fontId="19" fillId="0" borderId="21" xfId="4" applyBorder="1">
      <alignment vertical="center"/>
    </xf>
    <xf numFmtId="0" fontId="40" fillId="0" borderId="21" xfId="4" applyFont="1" applyBorder="1">
      <alignment vertical="center"/>
    </xf>
    <xf numFmtId="0" fontId="40" fillId="0" borderId="30" xfId="4" applyFont="1" applyBorder="1" applyAlignment="1">
      <alignment horizontal="center" vertical="center"/>
    </xf>
    <xf numFmtId="0" fontId="40" fillId="0" borderId="21" xfId="4" applyFont="1" applyBorder="1" applyAlignment="1">
      <alignment horizontal="center" vertical="center"/>
    </xf>
    <xf numFmtId="0" fontId="27" fillId="0" borderId="65" xfId="4" applyFont="1" applyBorder="1">
      <alignment vertical="center"/>
    </xf>
    <xf numFmtId="0" fontId="27" fillId="0" borderId="66" xfId="4" applyFont="1" applyBorder="1">
      <alignment vertical="center"/>
    </xf>
    <xf numFmtId="58" fontId="19" fillId="0" borderId="66" xfId="4" applyNumberFormat="1" applyBorder="1">
      <alignment vertical="center"/>
    </xf>
    <xf numFmtId="0" fontId="22" fillId="0" borderId="41" xfId="4" applyFont="1" applyBorder="1" applyAlignment="1">
      <alignment horizontal="left" vertical="center"/>
    </xf>
    <xf numFmtId="0" fontId="42" fillId="0" borderId="44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18" fillId="0" borderId="0" xfId="5" applyFont="1" applyAlignment="1">
      <alignment horizontal="left"/>
    </xf>
    <xf numFmtId="0" fontId="40" fillId="0" borderId="68" xfId="4" applyFont="1" applyBorder="1">
      <alignment vertical="center"/>
    </xf>
    <xf numFmtId="0" fontId="19" fillId="0" borderId="55" xfId="4" applyBorder="1" applyAlignment="1">
      <alignment horizontal="left" vertical="center"/>
    </xf>
    <xf numFmtId="0" fontId="22" fillId="0" borderId="55" xfId="4" applyFont="1" applyBorder="1" applyAlignment="1">
      <alignment horizontal="left" vertical="center"/>
    </xf>
    <xf numFmtId="0" fontId="19" fillId="0" borderId="55" xfId="4" applyBorder="1">
      <alignment vertical="center"/>
    </xf>
    <xf numFmtId="0" fontId="40" fillId="0" borderId="55" xfId="4" applyFont="1" applyBorder="1">
      <alignment vertical="center"/>
    </xf>
    <xf numFmtId="0" fontId="40" fillId="0" borderId="68" xfId="4" applyFont="1" applyBorder="1" applyAlignment="1">
      <alignment horizontal="center" vertical="center"/>
    </xf>
    <xf numFmtId="0" fontId="22" fillId="0" borderId="55" xfId="4" applyFont="1" applyBorder="1" applyAlignment="1">
      <alignment horizontal="center" vertical="center"/>
    </xf>
    <xf numFmtId="0" fontId="40" fillId="0" borderId="55" xfId="4" applyFont="1" applyBorder="1" applyAlignment="1">
      <alignment horizontal="center" vertical="center"/>
    </xf>
    <xf numFmtId="0" fontId="19" fillId="0" borderId="55" xfId="4" applyBorder="1" applyAlignment="1">
      <alignment horizontal="center" vertical="center"/>
    </xf>
    <xf numFmtId="0" fontId="22" fillId="0" borderId="21" xfId="4" applyFont="1" applyBorder="1" applyAlignment="1">
      <alignment horizontal="center" vertical="center"/>
    </xf>
    <xf numFmtId="0" fontId="19" fillId="0" borderId="21" xfId="4" applyBorder="1" applyAlignment="1">
      <alignment horizontal="center" vertical="center"/>
    </xf>
    <xf numFmtId="0" fontId="53" fillId="0" borderId="77" xfId="4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4" fillId="3" borderId="2" xfId="0" applyFont="1" applyFill="1" applyBorder="1" applyAlignment="1" applyProtection="1">
      <alignment horizontal="center" vertical="center" wrapText="1"/>
      <protection locked="0"/>
    </xf>
    <xf numFmtId="9" fontId="22" fillId="0" borderId="2" xfId="4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9" fontId="22" fillId="0" borderId="55" xfId="4" applyNumberFormat="1" applyFont="1" applyBorder="1" applyAlignment="1">
      <alignment horizontal="center" vertical="center"/>
    </xf>
    <xf numFmtId="9" fontId="22" fillId="0" borderId="21" xfId="4" applyNumberFormat="1" applyFont="1" applyBorder="1" applyAlignment="1">
      <alignment horizontal="center" vertical="center"/>
    </xf>
    <xf numFmtId="0" fontId="27" fillId="0" borderId="58" xfId="4" applyFont="1" applyBorder="1">
      <alignment vertical="center"/>
    </xf>
    <xf numFmtId="0" fontId="27" fillId="0" borderId="59" xfId="4" applyFont="1" applyBorder="1">
      <alignment vertical="center"/>
    </xf>
    <xf numFmtId="0" fontId="22" fillId="0" borderId="80" xfId="4" applyFont="1" applyBorder="1">
      <alignment vertical="center"/>
    </xf>
    <xf numFmtId="0" fontId="27" fillId="0" borderId="80" xfId="4" applyFont="1" applyBorder="1">
      <alignment vertical="center"/>
    </xf>
    <xf numFmtId="58" fontId="19" fillId="0" borderId="59" xfId="4" applyNumberFormat="1" applyBorder="1">
      <alignment vertical="center"/>
    </xf>
    <xf numFmtId="0" fontId="22" fillId="0" borderId="72" xfId="4" applyFont="1" applyBorder="1" applyAlignment="1">
      <alignment horizontal="left" vertical="center"/>
    </xf>
    <xf numFmtId="0" fontId="40" fillId="0" borderId="0" xfId="4" applyFont="1">
      <alignment vertical="center"/>
    </xf>
    <xf numFmtId="0" fontId="40" fillId="0" borderId="2" xfId="4" applyFont="1" applyBorder="1" applyAlignment="1">
      <alignment horizontal="center" vertical="center"/>
    </xf>
    <xf numFmtId="0" fontId="50" fillId="0" borderId="44" xfId="4" applyFont="1" applyBorder="1" applyAlignment="1">
      <alignment horizontal="left" vertical="center"/>
    </xf>
    <xf numFmtId="0" fontId="57" fillId="0" borderId="87" xfId="0" applyFont="1" applyBorder="1"/>
    <xf numFmtId="0" fontId="57" fillId="0" borderId="2" xfId="0" applyFont="1" applyBorder="1"/>
    <xf numFmtId="0" fontId="57" fillId="4" borderId="2" xfId="0" applyFont="1" applyFill="1" applyBorder="1"/>
    <xf numFmtId="0" fontId="0" fillId="0" borderId="87" xfId="0" applyBorder="1"/>
    <xf numFmtId="0" fontId="0" fillId="4" borderId="2" xfId="0" applyFill="1" applyBorder="1"/>
    <xf numFmtId="0" fontId="0" fillId="0" borderId="88" xfId="0" applyBorder="1"/>
    <xf numFmtId="0" fontId="0" fillId="0" borderId="89" xfId="0" applyBorder="1"/>
    <xf numFmtId="0" fontId="0" fillId="4" borderId="89" xfId="0" applyFill="1" applyBorder="1"/>
    <xf numFmtId="0" fontId="0" fillId="5" borderId="0" xfId="0" applyFill="1"/>
    <xf numFmtId="0" fontId="57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7" fillId="6" borderId="2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59" fillId="0" borderId="0" xfId="0" applyFont="1"/>
    <xf numFmtId="0" fontId="59" fillId="0" borderId="0" xfId="0" applyFont="1" applyAlignment="1">
      <alignment vertical="top" wrapText="1"/>
    </xf>
    <xf numFmtId="0" fontId="56" fillId="0" borderId="85" xfId="0" applyFont="1" applyBorder="1" applyAlignment="1">
      <alignment horizontal="center" vertical="center" wrapText="1"/>
    </xf>
    <xf numFmtId="0" fontId="56" fillId="0" borderId="86" xfId="0" applyFont="1" applyBorder="1" applyAlignment="1">
      <alignment horizontal="center" vertical="center" wrapText="1"/>
    </xf>
    <xf numFmtId="0" fontId="56" fillId="0" borderId="90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57" fillId="4" borderId="7" xfId="0" applyFont="1" applyFill="1" applyBorder="1" applyAlignment="1">
      <alignment horizontal="center" vertical="center"/>
    </xf>
    <xf numFmtId="0" fontId="57" fillId="0" borderId="91" xfId="0" applyFont="1" applyBorder="1" applyAlignment="1">
      <alignment horizontal="center" vertical="center"/>
    </xf>
    <xf numFmtId="0" fontId="52" fillId="0" borderId="26" xfId="4" applyFont="1" applyBorder="1" applyAlignment="1">
      <alignment horizontal="center" vertical="top"/>
    </xf>
    <xf numFmtId="0" fontId="22" fillId="0" borderId="59" xfId="4" applyFont="1" applyBorder="1" applyAlignment="1">
      <alignment horizontal="center" vertical="center"/>
    </xf>
    <xf numFmtId="0" fontId="27" fillId="0" borderId="59" xfId="4" applyFont="1" applyBorder="1" applyAlignment="1">
      <alignment horizontal="center" vertical="center"/>
    </xf>
    <xf numFmtId="0" fontId="19" fillId="0" borderId="59" xfId="4" applyBorder="1" applyAlignment="1">
      <alignment horizontal="center" vertical="center"/>
    </xf>
    <xf numFmtId="0" fontId="19" fillId="0" borderId="69" xfId="4" applyBorder="1" applyAlignment="1">
      <alignment horizontal="center" vertical="center"/>
    </xf>
    <xf numFmtId="0" fontId="40" fillId="0" borderId="27" xfId="4" applyFont="1" applyBorder="1" applyAlignment="1">
      <alignment horizontal="center" vertical="center"/>
    </xf>
    <xf numFmtId="0" fontId="40" fillId="0" borderId="28" xfId="4" applyFont="1" applyBorder="1" applyAlignment="1">
      <alignment horizontal="center" vertical="center"/>
    </xf>
    <xf numFmtId="0" fontId="40" fillId="0" borderId="41" xfId="4" applyFont="1" applyBorder="1" applyAlignment="1">
      <alignment horizontal="center" vertical="center"/>
    </xf>
    <xf numFmtId="0" fontId="27" fillId="0" borderId="27" xfId="4" applyFont="1" applyBorder="1" applyAlignment="1">
      <alignment horizontal="center" vertical="center"/>
    </xf>
    <xf numFmtId="0" fontId="27" fillId="0" borderId="28" xfId="4" applyFont="1" applyBorder="1" applyAlignment="1">
      <alignment horizontal="center" vertical="center"/>
    </xf>
    <xf numFmtId="0" fontId="27" fillId="0" borderId="41" xfId="4" applyFont="1" applyBorder="1" applyAlignment="1">
      <alignment horizontal="center" vertical="center"/>
    </xf>
    <xf numFmtId="0" fontId="22" fillId="0" borderId="21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40" fillId="0" borderId="30" xfId="4" applyFont="1" applyBorder="1" applyAlignment="1">
      <alignment horizontal="left" vertical="center"/>
    </xf>
    <xf numFmtId="0" fontId="40" fillId="0" borderId="21" xfId="4" applyFont="1" applyBorder="1" applyAlignment="1">
      <alignment horizontal="left" vertical="center"/>
    </xf>
    <xf numFmtId="14" fontId="22" fillId="0" borderId="21" xfId="4" applyNumberFormat="1" applyFont="1" applyBorder="1" applyAlignment="1">
      <alignment horizontal="center" vertical="center"/>
    </xf>
    <xf numFmtId="14" fontId="22" fillId="0" borderId="29" xfId="4" applyNumberFormat="1" applyFont="1" applyBorder="1" applyAlignment="1">
      <alignment horizontal="center" vertical="center"/>
    </xf>
    <xf numFmtId="0" fontId="22" fillId="0" borderId="60" xfId="4" applyFont="1" applyBorder="1" applyAlignment="1">
      <alignment horizontal="center" vertical="center"/>
    </xf>
    <xf numFmtId="0" fontId="22" fillId="0" borderId="61" xfId="4" applyFont="1" applyBorder="1" applyAlignment="1">
      <alignment horizontal="center" vertical="center"/>
    </xf>
    <xf numFmtId="0" fontId="22" fillId="0" borderId="73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40" fillId="0" borderId="31" xfId="4" applyFont="1" applyBorder="1" applyAlignment="1">
      <alignment horizontal="left" vertical="center"/>
    </xf>
    <xf numFmtId="0" fontId="40" fillId="0" borderId="32" xfId="4" applyFont="1" applyBorder="1" applyAlignment="1">
      <alignment horizontal="left" vertical="center"/>
    </xf>
    <xf numFmtId="14" fontId="22" fillId="0" borderId="32" xfId="4" applyNumberFormat="1" applyFont="1" applyBorder="1" applyAlignment="1">
      <alignment horizontal="center" vertical="center"/>
    </xf>
    <xf numFmtId="14" fontId="22" fillId="0" borderId="42" xfId="4" applyNumberFormat="1" applyFont="1" applyBorder="1" applyAlignment="1">
      <alignment horizontal="center" vertical="center"/>
    </xf>
    <xf numFmtId="0" fontId="40" fillId="0" borderId="74" xfId="4" applyFont="1" applyBorder="1" applyAlignment="1">
      <alignment horizontal="left" vertical="center"/>
    </xf>
    <xf numFmtId="0" fontId="40" fillId="0" borderId="26" xfId="4" applyFont="1" applyBorder="1" applyAlignment="1">
      <alignment horizontal="left" vertical="center"/>
    </xf>
    <xf numFmtId="0" fontId="40" fillId="0" borderId="38" xfId="4" applyFont="1" applyBorder="1" applyAlignment="1">
      <alignment horizontal="left" vertical="center"/>
    </xf>
    <xf numFmtId="0" fontId="40" fillId="0" borderId="82" xfId="4" applyFont="1" applyBorder="1" applyAlignment="1">
      <alignment horizontal="left" vertical="center"/>
    </xf>
    <xf numFmtId="0" fontId="27" fillId="0" borderId="67" xfId="4" applyFont="1" applyBorder="1" applyAlignment="1">
      <alignment horizontal="left" vertical="center"/>
    </xf>
    <xf numFmtId="0" fontId="27" fillId="0" borderId="66" xfId="4" applyFont="1" applyBorder="1" applyAlignment="1">
      <alignment horizontal="left" vertical="center"/>
    </xf>
    <xf numFmtId="0" fontId="27" fillId="0" borderId="71" xfId="4" applyFont="1" applyBorder="1" applyAlignment="1">
      <alignment horizontal="left" vertical="center"/>
    </xf>
    <xf numFmtId="0" fontId="40" fillId="0" borderId="42" xfId="4" applyFont="1" applyBorder="1" applyAlignment="1">
      <alignment horizontal="left" vertical="center"/>
    </xf>
    <xf numFmtId="0" fontId="40" fillId="0" borderId="63" xfId="4" applyFont="1" applyBorder="1" applyAlignment="1">
      <alignment horizontal="left" vertical="center" wrapText="1"/>
    </xf>
    <xf numFmtId="0" fontId="40" fillId="0" borderId="64" xfId="4" applyFont="1" applyBorder="1" applyAlignment="1">
      <alignment horizontal="left" vertical="center" wrapText="1"/>
    </xf>
    <xf numFmtId="0" fontId="40" fillId="0" borderId="45" xfId="4" applyFont="1" applyBorder="1" applyAlignment="1">
      <alignment horizontal="left" vertical="center" wrapText="1"/>
    </xf>
    <xf numFmtId="0" fontId="40" fillId="0" borderId="75" xfId="4" applyFont="1" applyBorder="1" applyAlignment="1">
      <alignment horizontal="left" vertical="center"/>
    </xf>
    <xf numFmtId="0" fontId="40" fillId="0" borderId="76" xfId="4" applyFont="1" applyBorder="1" applyAlignment="1">
      <alignment horizontal="left" vertical="center"/>
    </xf>
    <xf numFmtId="0" fontId="40" fillId="0" borderId="72" xfId="4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9" fontId="22" fillId="0" borderId="39" xfId="4" applyNumberFormat="1" applyFont="1" applyBorder="1" applyAlignment="1">
      <alignment horizontal="left" vertical="center"/>
    </xf>
    <xf numFmtId="9" fontId="22" fillId="0" borderId="34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9" fontId="22" fillId="0" borderId="63" xfId="4" applyNumberFormat="1" applyFont="1" applyBorder="1" applyAlignment="1">
      <alignment horizontal="left" vertical="center"/>
    </xf>
    <xf numFmtId="9" fontId="22" fillId="0" borderId="64" xfId="4" applyNumberFormat="1" applyFont="1" applyBorder="1" applyAlignment="1">
      <alignment horizontal="left" vertical="center"/>
    </xf>
    <xf numFmtId="9" fontId="22" fillId="0" borderId="45" xfId="4" applyNumberFormat="1" applyFont="1" applyBorder="1" applyAlignment="1">
      <alignment horizontal="left" vertical="center"/>
    </xf>
    <xf numFmtId="0" fontId="42" fillId="0" borderId="68" xfId="4" applyFont="1" applyBorder="1" applyAlignment="1">
      <alignment horizontal="left" vertical="center"/>
    </xf>
    <xf numFmtId="0" fontId="42" fillId="0" borderId="55" xfId="4" applyFont="1" applyBorder="1" applyAlignment="1">
      <alignment horizontal="left" vertical="center"/>
    </xf>
    <xf numFmtId="0" fontId="42" fillId="0" borderId="72" xfId="4" applyFont="1" applyBorder="1" applyAlignment="1">
      <alignment horizontal="left" vertical="center"/>
    </xf>
    <xf numFmtId="0" fontId="42" fillId="0" borderId="30" xfId="4" applyFont="1" applyBorder="1" applyAlignment="1">
      <alignment horizontal="left" vertical="center"/>
    </xf>
    <xf numFmtId="0" fontId="42" fillId="0" borderId="21" xfId="4" applyFont="1" applyBorder="1" applyAlignment="1">
      <alignment horizontal="left" vertical="center"/>
    </xf>
    <xf numFmtId="0" fontId="42" fillId="0" borderId="73" xfId="4" applyFont="1" applyBorder="1" applyAlignment="1">
      <alignment horizontal="left" vertical="center"/>
    </xf>
    <xf numFmtId="0" fontId="42" fillId="0" borderId="64" xfId="4" applyFont="1" applyBorder="1" applyAlignment="1">
      <alignment horizontal="left" vertical="center"/>
    </xf>
    <xf numFmtId="0" fontId="42" fillId="0" borderId="45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2" fillId="0" borderId="78" xfId="4" applyFont="1" applyBorder="1" applyAlignment="1">
      <alignment horizontal="left" vertical="center"/>
    </xf>
    <xf numFmtId="0" fontId="22" fillId="0" borderId="79" xfId="4" applyFont="1" applyBorder="1" applyAlignment="1">
      <alignment horizontal="left" vertical="center"/>
    </xf>
    <xf numFmtId="0" fontId="22" fillId="0" borderId="83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40" fillId="0" borderId="63" xfId="4" applyFont="1" applyBorder="1" applyAlignment="1">
      <alignment horizontal="left" vertical="center"/>
    </xf>
    <xf numFmtId="0" fontId="40" fillId="0" borderId="64" xfId="4" applyFont="1" applyBorder="1" applyAlignment="1">
      <alignment horizontal="left" vertical="center"/>
    </xf>
    <xf numFmtId="0" fontId="40" fillId="0" borderId="45" xfId="4" applyFont="1" applyBorder="1" applyAlignment="1">
      <alignment horizontal="left" vertical="center"/>
    </xf>
    <xf numFmtId="0" fontId="55" fillId="0" borderId="66" xfId="4" applyFont="1" applyBorder="1" applyAlignment="1">
      <alignment horizontal="center" vertical="center"/>
    </xf>
    <xf numFmtId="0" fontId="27" fillId="0" borderId="38" xfId="4" applyFont="1" applyBorder="1" applyAlignment="1">
      <alignment horizontal="center" vertical="center"/>
    </xf>
    <xf numFmtId="0" fontId="27" fillId="0" borderId="84" xfId="4" applyFont="1" applyBorder="1" applyAlignment="1">
      <alignment horizontal="center" vertical="center"/>
    </xf>
    <xf numFmtId="0" fontId="22" fillId="0" borderId="80" xfId="4" applyFont="1" applyBorder="1" applyAlignment="1">
      <alignment horizontal="center" vertical="center"/>
    </xf>
    <xf numFmtId="0" fontId="22" fillId="0" borderId="82" xfId="4" applyFont="1" applyBorder="1" applyAlignment="1">
      <alignment horizontal="center" vertical="center"/>
    </xf>
    <xf numFmtId="0" fontId="22" fillId="0" borderId="81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82" xfId="4" applyFont="1" applyBorder="1" applyAlignment="1">
      <alignment horizontal="left" vertical="center"/>
    </xf>
    <xf numFmtId="0" fontId="20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5" fillId="0" borderId="18" xfId="5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center" vertical="center"/>
    </xf>
    <xf numFmtId="0" fontId="18" fillId="0" borderId="12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8" fillId="0" borderId="5" xfId="5" applyFont="1" applyBorder="1" applyAlignment="1">
      <alignment horizontal="center"/>
    </xf>
    <xf numFmtId="0" fontId="18" fillId="0" borderId="23" xfId="5" applyFont="1" applyBorder="1" applyAlignment="1">
      <alignment horizontal="center"/>
    </xf>
    <xf numFmtId="0" fontId="41" fillId="0" borderId="26" xfId="4" applyFont="1" applyBorder="1" applyAlignment="1">
      <alignment horizontal="center" vertical="top"/>
    </xf>
    <xf numFmtId="14" fontId="50" fillId="0" borderId="21" xfId="4" applyNumberFormat="1" applyFont="1" applyBorder="1" applyAlignment="1">
      <alignment horizontal="center" vertical="center"/>
    </xf>
    <xf numFmtId="14" fontId="50" fillId="0" borderId="29" xfId="4" applyNumberFormat="1" applyFont="1" applyBorder="1" applyAlignment="1">
      <alignment horizontal="center" vertical="center"/>
    </xf>
    <xf numFmtId="0" fontId="40" fillId="0" borderId="29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26" fillId="0" borderId="39" xfId="4" applyFont="1" applyBorder="1" applyAlignment="1">
      <alignment horizontal="left" vertical="center" wrapText="1"/>
    </xf>
    <xf numFmtId="0" fontId="26" fillId="0" borderId="34" xfId="4" applyFont="1" applyBorder="1" applyAlignment="1">
      <alignment horizontal="left" vertical="center" wrapText="1"/>
    </xf>
    <xf numFmtId="0" fontId="26" fillId="0" borderId="62" xfId="4" applyFont="1" applyBorder="1" applyAlignment="1">
      <alignment horizontal="left" vertical="center" wrapText="1"/>
    </xf>
    <xf numFmtId="0" fontId="42" fillId="0" borderId="28" xfId="4" applyFont="1" applyBorder="1" applyAlignment="1">
      <alignment horizontal="left" vertical="center"/>
    </xf>
    <xf numFmtId="0" fontId="42" fillId="0" borderId="41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42" fillId="0" borderId="35" xfId="4" applyFont="1" applyBorder="1" applyAlignment="1">
      <alignment horizontal="left" vertical="center"/>
    </xf>
    <xf numFmtId="0" fontId="42" fillId="0" borderId="36" xfId="4" applyFont="1" applyBorder="1" applyAlignment="1">
      <alignment horizontal="left" vertical="center"/>
    </xf>
    <xf numFmtId="0" fontId="42" fillId="0" borderId="44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 wrapText="1"/>
    </xf>
    <xf numFmtId="0" fontId="26" fillId="0" borderId="28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2" fillId="0" borderId="27" xfId="4" applyFont="1" applyBorder="1" applyAlignment="1">
      <alignment horizontal="left" vertical="center"/>
    </xf>
    <xf numFmtId="0" fontId="42" fillId="0" borderId="21" xfId="4" applyFont="1" applyBorder="1" applyAlignment="1">
      <alignment horizontal="center" vertical="center"/>
    </xf>
    <xf numFmtId="0" fontId="42" fillId="0" borderId="29" xfId="4" applyFont="1" applyBorder="1" applyAlignment="1">
      <alignment horizontal="center" vertical="center"/>
    </xf>
    <xf numFmtId="0" fontId="40" fillId="0" borderId="31" xfId="4" applyFont="1" applyBorder="1" applyAlignment="1">
      <alignment horizontal="center" vertical="center"/>
    </xf>
    <xf numFmtId="0" fontId="40" fillId="0" borderId="32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42" fillId="0" borderId="29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40" fillId="0" borderId="37" xfId="4" applyFont="1" applyBorder="1" applyAlignment="1">
      <alignment horizontal="left" vertical="center"/>
    </xf>
    <xf numFmtId="0" fontId="40" fillId="0" borderId="36" xfId="4" applyFont="1" applyBorder="1" applyAlignment="1">
      <alignment horizontal="left" vertical="center"/>
    </xf>
    <xf numFmtId="0" fontId="40" fillId="0" borderId="44" xfId="4" applyFont="1" applyBorder="1" applyAlignment="1">
      <alignment horizontal="left" vertical="center"/>
    </xf>
    <xf numFmtId="0" fontId="22" fillId="0" borderId="66" xfId="4" applyFont="1" applyBorder="1" applyAlignment="1">
      <alignment horizontal="center" vertical="center"/>
    </xf>
    <xf numFmtId="0" fontId="27" fillId="0" borderId="66" xfId="4" applyFont="1" applyBorder="1" applyAlignment="1">
      <alignment horizontal="center" vertical="center"/>
    </xf>
    <xf numFmtId="0" fontId="22" fillId="0" borderId="70" xfId="4" applyFont="1" applyBorder="1" applyAlignment="1">
      <alignment horizontal="center" vertical="center"/>
    </xf>
    <xf numFmtId="0" fontId="27" fillId="0" borderId="68" xfId="4" applyFont="1" applyBorder="1" applyAlignment="1">
      <alignment horizontal="center" vertical="center"/>
    </xf>
    <xf numFmtId="0" fontId="27" fillId="0" borderId="55" xfId="4" applyFont="1" applyBorder="1" applyAlignment="1">
      <alignment horizontal="center" vertical="center"/>
    </xf>
    <xf numFmtId="0" fontId="27" fillId="0" borderId="72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43" fillId="0" borderId="12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5" fillId="0" borderId="5" xfId="5" applyFont="1" applyBorder="1" applyAlignment="1">
      <alignment horizontal="center" vertical="center"/>
    </xf>
    <xf numFmtId="0" fontId="25" fillId="0" borderId="7" xfId="5" applyFont="1" applyBorder="1" applyAlignment="1">
      <alignment horizontal="center" vertical="center"/>
    </xf>
    <xf numFmtId="0" fontId="22" fillId="0" borderId="28" xfId="4" applyFont="1" applyBorder="1" applyAlignment="1">
      <alignment horizontal="left" vertical="center"/>
    </xf>
    <xf numFmtId="0" fontId="26" fillId="0" borderId="28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/>
    </xf>
    <xf numFmtId="58" fontId="26" fillId="0" borderId="21" xfId="4" applyNumberFormat="1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42" fillId="0" borderId="32" xfId="4" applyFont="1" applyBorder="1" applyAlignment="1">
      <alignment horizontal="left" vertical="center"/>
    </xf>
    <xf numFmtId="0" fontId="42" fillId="0" borderId="33" xfId="4" applyFont="1" applyBorder="1" applyAlignment="1">
      <alignment horizontal="left" vertical="center"/>
    </xf>
    <xf numFmtId="0" fontId="42" fillId="0" borderId="34" xfId="4" applyFont="1" applyBorder="1" applyAlignment="1">
      <alignment horizontal="left" vertical="center"/>
    </xf>
    <xf numFmtId="0" fontId="42" fillId="0" borderId="43" xfId="4" applyFont="1" applyBorder="1" applyAlignment="1">
      <alignment horizontal="left" vertical="center"/>
    </xf>
    <xf numFmtId="0" fontId="26" fillId="0" borderId="35" xfId="4" applyFont="1" applyBorder="1" applyAlignment="1">
      <alignment horizontal="center" vertical="center"/>
    </xf>
    <xf numFmtId="0" fontId="26" fillId="0" borderId="36" xfId="4" applyFont="1" applyBorder="1" applyAlignment="1">
      <alignment horizontal="center" vertical="center"/>
    </xf>
    <xf numFmtId="0" fontId="26" fillId="0" borderId="44" xfId="4" applyFont="1" applyBorder="1" applyAlignment="1">
      <alignment horizontal="center" vertical="center"/>
    </xf>
    <xf numFmtId="0" fontId="26" fillId="0" borderId="30" xfId="4" applyFont="1" applyBorder="1" applyAlignment="1">
      <alignment horizontal="left" vertical="center"/>
    </xf>
    <xf numFmtId="0" fontId="26" fillId="0" borderId="21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 wrapText="1"/>
    </xf>
    <xf numFmtId="0" fontId="26" fillId="0" borderId="21" xfId="4" applyFont="1" applyBorder="1" applyAlignment="1">
      <alignment horizontal="left" vertical="center" wrapText="1"/>
    </xf>
    <xf numFmtId="0" fontId="26" fillId="0" borderId="29" xfId="4" applyFont="1" applyBorder="1" applyAlignment="1">
      <alignment horizontal="left" vertical="center" wrapText="1"/>
    </xf>
    <xf numFmtId="0" fontId="19" fillId="0" borderId="32" xfId="4" applyBorder="1" applyAlignment="1">
      <alignment horizontal="center" vertical="center"/>
    </xf>
    <xf numFmtId="0" fontId="19" fillId="0" borderId="42" xfId="4" applyBorder="1" applyAlignment="1">
      <alignment horizontal="center" vertical="center"/>
    </xf>
    <xf numFmtId="0" fontId="42" fillId="0" borderId="38" xfId="4" applyFont="1" applyBorder="1" applyAlignment="1">
      <alignment horizontal="center" vertical="center"/>
    </xf>
    <xf numFmtId="0" fontId="42" fillId="0" borderId="39" xfId="4" applyFont="1" applyBorder="1" applyAlignment="1">
      <alignment horizontal="left" vertical="center"/>
    </xf>
    <xf numFmtId="0" fontId="26" fillId="0" borderId="37" xfId="4" applyFont="1" applyBorder="1" applyAlignment="1">
      <alignment horizontal="right" vertical="center"/>
    </xf>
    <xf numFmtId="0" fontId="26" fillId="0" borderId="36" xfId="4" applyFont="1" applyBorder="1" applyAlignment="1">
      <alignment horizontal="right" vertical="center"/>
    </xf>
    <xf numFmtId="0" fontId="26" fillId="0" borderId="40" xfId="4" applyFont="1" applyBorder="1" applyAlignment="1">
      <alignment horizontal="right" vertical="center"/>
    </xf>
    <xf numFmtId="0" fontId="40" fillId="0" borderId="27" xfId="4" applyFont="1" applyBorder="1" applyAlignment="1">
      <alignment horizontal="left" vertical="center"/>
    </xf>
    <xf numFmtId="0" fontId="40" fillId="0" borderId="28" xfId="4" applyFont="1" applyBorder="1" applyAlignment="1">
      <alignment horizontal="left" vertical="center"/>
    </xf>
    <xf numFmtId="0" fontId="40" fillId="0" borderId="41" xfId="4" applyFont="1" applyBorder="1" applyAlignment="1">
      <alignment horizontal="left" vertical="center"/>
    </xf>
    <xf numFmtId="0" fontId="42" fillId="0" borderId="40" xfId="4" applyFont="1" applyBorder="1" applyAlignment="1">
      <alignment horizontal="left" vertical="center"/>
    </xf>
    <xf numFmtId="0" fontId="26" fillId="0" borderId="32" xfId="4" applyFont="1" applyBorder="1" applyAlignment="1">
      <alignment horizontal="center" vertical="center"/>
    </xf>
    <xf numFmtId="0" fontId="42" fillId="0" borderId="32" xfId="4" applyFont="1" applyBorder="1" applyAlignment="1">
      <alignment horizontal="center" vertical="center"/>
    </xf>
    <xf numFmtId="0" fontId="26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70" fillId="0" borderId="8" xfId="0" applyFont="1" applyBorder="1" applyAlignment="1">
      <alignment horizontal="center" vertical="center"/>
    </xf>
    <xf numFmtId="0" fontId="71" fillId="0" borderId="21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49" fontId="39" fillId="3" borderId="21" xfId="6" applyNumberFormat="1" applyFont="1" applyFill="1" applyBorder="1" applyAlignment="1">
      <alignment horizontal="center" vertical="center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6" customWidth="1"/>
    <col min="3" max="3" width="10.125" customWidth="1"/>
  </cols>
  <sheetData>
    <row r="1" spans="1:2" ht="21" customHeight="1">
      <c r="A1" s="247"/>
      <c r="B1" s="248" t="s">
        <v>0</v>
      </c>
    </row>
    <row r="2" spans="1:2">
      <c r="A2" s="5">
        <v>1</v>
      </c>
      <c r="B2" s="249" t="s">
        <v>1</v>
      </c>
    </row>
    <row r="3" spans="1:2">
      <c r="A3" s="5">
        <v>2</v>
      </c>
      <c r="B3" s="249" t="s">
        <v>2</v>
      </c>
    </row>
    <row r="4" spans="1:2">
      <c r="A4" s="5">
        <v>3</v>
      </c>
      <c r="B4" s="249" t="s">
        <v>3</v>
      </c>
    </row>
    <row r="5" spans="1:2">
      <c r="A5" s="5">
        <v>4</v>
      </c>
      <c r="B5" s="249" t="s">
        <v>4</v>
      </c>
    </row>
    <row r="6" spans="1:2">
      <c r="A6" s="5">
        <v>5</v>
      </c>
      <c r="B6" s="249" t="s">
        <v>5</v>
      </c>
    </row>
    <row r="7" spans="1:2">
      <c r="A7" s="5">
        <v>6</v>
      </c>
      <c r="B7" s="249" t="s">
        <v>6</v>
      </c>
    </row>
    <row r="8" spans="1:2" s="245" customFormat="1" ht="15" customHeight="1">
      <c r="A8" s="250">
        <v>7</v>
      </c>
      <c r="B8" s="251" t="s">
        <v>7</v>
      </c>
    </row>
    <row r="9" spans="1:2" ht="18.95" customHeight="1">
      <c r="A9" s="247"/>
      <c r="B9" s="252" t="s">
        <v>8</v>
      </c>
    </row>
    <row r="10" spans="1:2" ht="15.95" customHeight="1">
      <c r="A10" s="5">
        <v>1</v>
      </c>
      <c r="B10" s="253" t="s">
        <v>9</v>
      </c>
    </row>
    <row r="11" spans="1:2">
      <c r="A11" s="5">
        <v>2</v>
      </c>
      <c r="B11" s="249" t="s">
        <v>10</v>
      </c>
    </row>
    <row r="12" spans="1:2">
      <c r="A12" s="5">
        <v>3</v>
      </c>
      <c r="B12" s="251" t="s">
        <v>11</v>
      </c>
    </row>
    <row r="13" spans="1:2">
      <c r="A13" s="5">
        <v>4</v>
      </c>
      <c r="B13" s="249" t="s">
        <v>12</v>
      </c>
    </row>
    <row r="14" spans="1:2">
      <c r="A14" s="5">
        <v>5</v>
      </c>
      <c r="B14" s="249" t="s">
        <v>13</v>
      </c>
    </row>
    <row r="15" spans="1:2">
      <c r="A15" s="5">
        <v>6</v>
      </c>
      <c r="B15" s="249" t="s">
        <v>14</v>
      </c>
    </row>
    <row r="16" spans="1:2">
      <c r="A16" s="5">
        <v>7</v>
      </c>
      <c r="B16" s="249" t="s">
        <v>15</v>
      </c>
    </row>
    <row r="17" spans="1:2">
      <c r="A17" s="5">
        <v>8</v>
      </c>
      <c r="B17" s="249" t="s">
        <v>16</v>
      </c>
    </row>
    <row r="18" spans="1:2">
      <c r="A18" s="5">
        <v>9</v>
      </c>
      <c r="B18" s="249" t="s">
        <v>17</v>
      </c>
    </row>
    <row r="19" spans="1:2">
      <c r="A19" s="5"/>
      <c r="B19" s="249"/>
    </row>
    <row r="20" spans="1:2" ht="20.25">
      <c r="A20" s="247"/>
      <c r="B20" s="248" t="s">
        <v>18</v>
      </c>
    </row>
    <row r="21" spans="1:2">
      <c r="A21" s="5">
        <v>1</v>
      </c>
      <c r="B21" s="249" t="s">
        <v>19</v>
      </c>
    </row>
    <row r="22" spans="1:2">
      <c r="A22" s="5">
        <v>2</v>
      </c>
      <c r="B22" s="249" t="s">
        <v>20</v>
      </c>
    </row>
    <row r="23" spans="1:2">
      <c r="A23" s="5">
        <v>3</v>
      </c>
      <c r="B23" s="249" t="s">
        <v>21</v>
      </c>
    </row>
    <row r="24" spans="1:2">
      <c r="A24" s="5">
        <v>4</v>
      </c>
      <c r="B24" s="249" t="s">
        <v>22</v>
      </c>
    </row>
    <row r="25" spans="1:2">
      <c r="A25" s="5">
        <v>5</v>
      </c>
      <c r="B25" s="249" t="s">
        <v>23</v>
      </c>
    </row>
    <row r="26" spans="1:2">
      <c r="A26" s="5">
        <v>6</v>
      </c>
      <c r="B26" s="249" t="s">
        <v>24</v>
      </c>
    </row>
    <row r="27" spans="1:2">
      <c r="A27" s="5">
        <v>7</v>
      </c>
      <c r="B27" s="249" t="s">
        <v>25</v>
      </c>
    </row>
    <row r="28" spans="1:2">
      <c r="A28" s="5"/>
      <c r="B28" s="249"/>
    </row>
    <row r="29" spans="1:2" ht="20.25">
      <c r="A29" s="247"/>
      <c r="B29" s="248" t="s">
        <v>26</v>
      </c>
    </row>
    <row r="30" spans="1:2">
      <c r="A30" s="5">
        <v>1</v>
      </c>
      <c r="B30" s="249" t="s">
        <v>27</v>
      </c>
    </row>
    <row r="31" spans="1:2">
      <c r="A31" s="5">
        <v>2</v>
      </c>
      <c r="B31" s="249" t="s">
        <v>28</v>
      </c>
    </row>
    <row r="32" spans="1:2">
      <c r="A32" s="5">
        <v>3</v>
      </c>
      <c r="B32" s="249" t="s">
        <v>29</v>
      </c>
    </row>
    <row r="33" spans="1:2" ht="28.5">
      <c r="A33" s="5">
        <v>4</v>
      </c>
      <c r="B33" s="249" t="s">
        <v>30</v>
      </c>
    </row>
    <row r="34" spans="1:2">
      <c r="A34" s="5">
        <v>5</v>
      </c>
      <c r="B34" s="249" t="s">
        <v>31</v>
      </c>
    </row>
    <row r="35" spans="1:2">
      <c r="A35" s="5">
        <v>6</v>
      </c>
      <c r="B35" s="249" t="s">
        <v>32</v>
      </c>
    </row>
    <row r="36" spans="1:2">
      <c r="A36" s="5">
        <v>7</v>
      </c>
      <c r="B36" s="249" t="s">
        <v>33</v>
      </c>
    </row>
    <row r="37" spans="1:2">
      <c r="A37" s="5"/>
      <c r="B37" s="249"/>
    </row>
    <row r="39" spans="1:2">
      <c r="A39" s="254" t="s">
        <v>34</v>
      </c>
      <c r="B39" s="255"/>
    </row>
  </sheetData>
  <phoneticPr fontId="6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6" t="s">
        <v>35</v>
      </c>
      <c r="C2" s="257"/>
      <c r="D2" s="257"/>
      <c r="E2" s="257"/>
      <c r="F2" s="257"/>
      <c r="G2" s="257"/>
      <c r="H2" s="257"/>
      <c r="I2" s="258"/>
    </row>
    <row r="3" spans="2:9" ht="27.95" customHeight="1">
      <c r="B3" s="233"/>
      <c r="C3" s="234"/>
      <c r="D3" s="259" t="s">
        <v>36</v>
      </c>
      <c r="E3" s="260"/>
      <c r="F3" s="261" t="s">
        <v>37</v>
      </c>
      <c r="G3" s="262"/>
      <c r="H3" s="259" t="s">
        <v>38</v>
      </c>
      <c r="I3" s="263"/>
    </row>
    <row r="4" spans="2:9" ht="27.95" customHeight="1">
      <c r="B4" s="233" t="s">
        <v>39</v>
      </c>
      <c r="C4" s="234" t="s">
        <v>40</v>
      </c>
      <c r="D4" s="234" t="s">
        <v>41</v>
      </c>
      <c r="E4" s="234" t="s">
        <v>42</v>
      </c>
      <c r="F4" s="235" t="s">
        <v>41</v>
      </c>
      <c r="G4" s="235" t="s">
        <v>42</v>
      </c>
      <c r="H4" s="234" t="s">
        <v>41</v>
      </c>
      <c r="I4" s="242" t="s">
        <v>42</v>
      </c>
    </row>
    <row r="5" spans="2:9" ht="27.95" customHeight="1">
      <c r="B5" s="236" t="s">
        <v>43</v>
      </c>
      <c r="C5" s="5">
        <v>13</v>
      </c>
      <c r="D5" s="5">
        <v>0</v>
      </c>
      <c r="E5" s="5">
        <v>1</v>
      </c>
      <c r="F5" s="237">
        <v>0</v>
      </c>
      <c r="G5" s="237">
        <v>1</v>
      </c>
      <c r="H5" s="5">
        <v>1</v>
      </c>
      <c r="I5" s="243">
        <v>2</v>
      </c>
    </row>
    <row r="6" spans="2:9" ht="27.95" customHeight="1">
      <c r="B6" s="236" t="s">
        <v>44</v>
      </c>
      <c r="C6" s="5">
        <v>20</v>
      </c>
      <c r="D6" s="5">
        <v>0</v>
      </c>
      <c r="E6" s="5">
        <v>1</v>
      </c>
      <c r="F6" s="237">
        <v>1</v>
      </c>
      <c r="G6" s="237">
        <v>2</v>
      </c>
      <c r="H6" s="5">
        <v>2</v>
      </c>
      <c r="I6" s="243">
        <v>3</v>
      </c>
    </row>
    <row r="7" spans="2:9" ht="27.95" customHeight="1">
      <c r="B7" s="236" t="s">
        <v>45</v>
      </c>
      <c r="C7" s="5">
        <v>32</v>
      </c>
      <c r="D7" s="5">
        <v>0</v>
      </c>
      <c r="E7" s="5">
        <v>1</v>
      </c>
      <c r="F7" s="237">
        <v>2</v>
      </c>
      <c r="G7" s="237">
        <v>3</v>
      </c>
      <c r="H7" s="5">
        <v>3</v>
      </c>
      <c r="I7" s="243">
        <v>4</v>
      </c>
    </row>
    <row r="8" spans="2:9" ht="27.95" customHeight="1">
      <c r="B8" s="236" t="s">
        <v>46</v>
      </c>
      <c r="C8" s="5">
        <v>50</v>
      </c>
      <c r="D8" s="5">
        <v>1</v>
      </c>
      <c r="E8" s="5">
        <v>2</v>
      </c>
      <c r="F8" s="237">
        <v>3</v>
      </c>
      <c r="G8" s="237">
        <v>4</v>
      </c>
      <c r="H8" s="5">
        <v>5</v>
      </c>
      <c r="I8" s="243">
        <v>6</v>
      </c>
    </row>
    <row r="9" spans="2:9" ht="27.95" customHeight="1">
      <c r="B9" s="236" t="s">
        <v>47</v>
      </c>
      <c r="C9" s="5">
        <v>80</v>
      </c>
      <c r="D9" s="5">
        <v>2</v>
      </c>
      <c r="E9" s="5">
        <v>3</v>
      </c>
      <c r="F9" s="237">
        <v>5</v>
      </c>
      <c r="G9" s="237">
        <v>6</v>
      </c>
      <c r="H9" s="5">
        <v>7</v>
      </c>
      <c r="I9" s="243">
        <v>8</v>
      </c>
    </row>
    <row r="10" spans="2:9" ht="27.95" customHeight="1">
      <c r="B10" s="236" t="s">
        <v>48</v>
      </c>
      <c r="C10" s="5">
        <v>125</v>
      </c>
      <c r="D10" s="5">
        <v>3</v>
      </c>
      <c r="E10" s="5">
        <v>4</v>
      </c>
      <c r="F10" s="237">
        <v>7</v>
      </c>
      <c r="G10" s="237">
        <v>8</v>
      </c>
      <c r="H10" s="5">
        <v>10</v>
      </c>
      <c r="I10" s="243">
        <v>11</v>
      </c>
    </row>
    <row r="11" spans="2:9" ht="27.95" customHeight="1">
      <c r="B11" s="236" t="s">
        <v>49</v>
      </c>
      <c r="C11" s="5">
        <v>200</v>
      </c>
      <c r="D11" s="5">
        <v>5</v>
      </c>
      <c r="E11" s="5">
        <v>6</v>
      </c>
      <c r="F11" s="237">
        <v>10</v>
      </c>
      <c r="G11" s="237">
        <v>11</v>
      </c>
      <c r="H11" s="5">
        <v>14</v>
      </c>
      <c r="I11" s="243">
        <v>15</v>
      </c>
    </row>
    <row r="12" spans="2:9" ht="27.95" customHeight="1">
      <c r="B12" s="238" t="s">
        <v>50</v>
      </c>
      <c r="C12" s="239">
        <v>315</v>
      </c>
      <c r="D12" s="239">
        <v>7</v>
      </c>
      <c r="E12" s="239">
        <v>8</v>
      </c>
      <c r="F12" s="240">
        <v>14</v>
      </c>
      <c r="G12" s="240">
        <v>15</v>
      </c>
      <c r="H12" s="239">
        <v>21</v>
      </c>
      <c r="I12" s="244">
        <v>22</v>
      </c>
    </row>
    <row r="14" spans="2:9">
      <c r="B14" s="241" t="s">
        <v>51</v>
      </c>
      <c r="C14" s="241"/>
      <c r="D14" s="241"/>
    </row>
  </sheetData>
  <mergeCells count="4">
    <mergeCell ref="B2:I2"/>
    <mergeCell ref="D3:E3"/>
    <mergeCell ref="F3:G3"/>
    <mergeCell ref="H3:I3"/>
  </mergeCells>
  <phoneticPr fontId="6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E26" sqref="E26"/>
    </sheetView>
  </sheetViews>
  <sheetFormatPr defaultColWidth="10.375" defaultRowHeight="16.5" customHeight="1"/>
  <cols>
    <col min="1" max="1" width="11.125" style="96" customWidth="1"/>
    <col min="2" max="9" width="10.375" style="96"/>
    <col min="10" max="10" width="8.875" style="96" customWidth="1"/>
    <col min="11" max="11" width="12" style="96" customWidth="1"/>
    <col min="12" max="16384" width="10.375" style="96"/>
  </cols>
  <sheetData>
    <row r="1" spans="1:11" ht="20.25">
      <c r="A1" s="264" t="s">
        <v>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4.25">
      <c r="A2" s="179" t="s">
        <v>53</v>
      </c>
      <c r="B2" s="265" t="s">
        <v>54</v>
      </c>
      <c r="C2" s="265"/>
      <c r="D2" s="266" t="s">
        <v>55</v>
      </c>
      <c r="E2" s="266"/>
      <c r="F2" s="265" t="s">
        <v>56</v>
      </c>
      <c r="G2" s="265"/>
      <c r="H2" s="180" t="s">
        <v>57</v>
      </c>
      <c r="I2" s="267" t="s">
        <v>56</v>
      </c>
      <c r="J2" s="267"/>
      <c r="K2" s="268"/>
    </row>
    <row r="3" spans="1:11" ht="14.25">
      <c r="A3" s="269" t="s">
        <v>58</v>
      </c>
      <c r="B3" s="270"/>
      <c r="C3" s="271"/>
      <c r="D3" s="272" t="s">
        <v>59</v>
      </c>
      <c r="E3" s="273"/>
      <c r="F3" s="273"/>
      <c r="G3" s="274"/>
      <c r="H3" s="272" t="s">
        <v>60</v>
      </c>
      <c r="I3" s="273"/>
      <c r="J3" s="273"/>
      <c r="K3" s="274"/>
    </row>
    <row r="4" spans="1:11" ht="14.25">
      <c r="A4" s="183" t="s">
        <v>61</v>
      </c>
      <c r="B4" s="275" t="s">
        <v>62</v>
      </c>
      <c r="C4" s="276"/>
      <c r="D4" s="277" t="s">
        <v>63</v>
      </c>
      <c r="E4" s="278"/>
      <c r="F4" s="279">
        <v>45284</v>
      </c>
      <c r="G4" s="280"/>
      <c r="H4" s="277" t="s">
        <v>64</v>
      </c>
      <c r="I4" s="278"/>
      <c r="J4" s="102" t="s">
        <v>65</v>
      </c>
      <c r="K4" s="103" t="s">
        <v>66</v>
      </c>
    </row>
    <row r="5" spans="1:11" ht="14.25">
      <c r="A5" s="185" t="s">
        <v>67</v>
      </c>
      <c r="B5" s="275" t="s">
        <v>68</v>
      </c>
      <c r="C5" s="276"/>
      <c r="D5" s="277" t="s">
        <v>69</v>
      </c>
      <c r="E5" s="278"/>
      <c r="F5" s="279">
        <v>45250</v>
      </c>
      <c r="G5" s="280"/>
      <c r="H5" s="277" t="s">
        <v>70</v>
      </c>
      <c r="I5" s="278"/>
      <c r="J5" s="102" t="s">
        <v>65</v>
      </c>
      <c r="K5" s="103" t="s">
        <v>66</v>
      </c>
    </row>
    <row r="6" spans="1:11" ht="14.25">
      <c r="A6" s="183" t="s">
        <v>71</v>
      </c>
      <c r="B6" s="186" t="s">
        <v>72</v>
      </c>
      <c r="C6" s="187">
        <v>6</v>
      </c>
      <c r="D6" s="185" t="s">
        <v>73</v>
      </c>
      <c r="E6" s="196"/>
      <c r="F6" s="279">
        <v>45265</v>
      </c>
      <c r="G6" s="280"/>
      <c r="H6" s="277" t="s">
        <v>74</v>
      </c>
      <c r="I6" s="278"/>
      <c r="J6" s="102" t="s">
        <v>65</v>
      </c>
      <c r="K6" s="103" t="s">
        <v>66</v>
      </c>
    </row>
    <row r="7" spans="1:11" ht="14.25">
      <c r="A7" s="183" t="s">
        <v>75</v>
      </c>
      <c r="B7" s="281">
        <v>2500</v>
      </c>
      <c r="C7" s="282"/>
      <c r="D7" s="185" t="s">
        <v>76</v>
      </c>
      <c r="E7" s="195"/>
      <c r="F7" s="279">
        <v>45270</v>
      </c>
      <c r="G7" s="280"/>
      <c r="H7" s="277" t="s">
        <v>77</v>
      </c>
      <c r="I7" s="278"/>
      <c r="J7" s="102" t="s">
        <v>65</v>
      </c>
      <c r="K7" s="103" t="s">
        <v>66</v>
      </c>
    </row>
    <row r="8" spans="1:11" ht="14.25">
      <c r="A8" s="189" t="s">
        <v>78</v>
      </c>
      <c r="B8" s="283" t="s">
        <v>79</v>
      </c>
      <c r="C8" s="284"/>
      <c r="D8" s="285" t="s">
        <v>80</v>
      </c>
      <c r="E8" s="286"/>
      <c r="F8" s="287">
        <v>45275</v>
      </c>
      <c r="G8" s="288"/>
      <c r="H8" s="285" t="s">
        <v>81</v>
      </c>
      <c r="I8" s="286"/>
      <c r="J8" s="109" t="s">
        <v>65</v>
      </c>
      <c r="K8" s="204" t="s">
        <v>66</v>
      </c>
    </row>
    <row r="9" spans="1:11" ht="14.25">
      <c r="A9" s="289" t="s">
        <v>82</v>
      </c>
      <c r="B9" s="290"/>
      <c r="C9" s="290"/>
      <c r="D9" s="291"/>
      <c r="E9" s="291"/>
      <c r="F9" s="291"/>
      <c r="G9" s="291"/>
      <c r="H9" s="291"/>
      <c r="I9" s="291"/>
      <c r="J9" s="291"/>
      <c r="K9" s="292"/>
    </row>
    <row r="10" spans="1:11" ht="14.25">
      <c r="A10" s="293" t="s">
        <v>83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5"/>
    </row>
    <row r="11" spans="1:11" ht="14.25">
      <c r="A11" s="206" t="s">
        <v>84</v>
      </c>
      <c r="B11" s="207" t="s">
        <v>85</v>
      </c>
      <c r="C11" s="208" t="s">
        <v>86</v>
      </c>
      <c r="D11" s="209"/>
      <c r="E11" s="210" t="s">
        <v>87</v>
      </c>
      <c r="F11" s="207" t="s">
        <v>85</v>
      </c>
      <c r="G11" s="208" t="s">
        <v>86</v>
      </c>
      <c r="H11" s="208" t="s">
        <v>88</v>
      </c>
      <c r="I11" s="210" t="s">
        <v>89</v>
      </c>
      <c r="J11" s="207" t="s">
        <v>85</v>
      </c>
      <c r="K11" s="229" t="s">
        <v>86</v>
      </c>
    </row>
    <row r="12" spans="1:11" ht="14.25">
      <c r="A12" s="185" t="s">
        <v>90</v>
      </c>
      <c r="B12" s="194" t="s">
        <v>85</v>
      </c>
      <c r="C12" s="102" t="s">
        <v>86</v>
      </c>
      <c r="D12" s="195"/>
      <c r="E12" s="196" t="s">
        <v>91</v>
      </c>
      <c r="F12" s="194" t="s">
        <v>85</v>
      </c>
      <c r="G12" s="102" t="s">
        <v>86</v>
      </c>
      <c r="H12" s="102" t="s">
        <v>88</v>
      </c>
      <c r="I12" s="196" t="s">
        <v>92</v>
      </c>
      <c r="J12" s="194" t="s">
        <v>85</v>
      </c>
      <c r="K12" s="103" t="s">
        <v>86</v>
      </c>
    </row>
    <row r="13" spans="1:11" ht="14.25">
      <c r="A13" s="185" t="s">
        <v>93</v>
      </c>
      <c r="B13" s="194" t="s">
        <v>85</v>
      </c>
      <c r="C13" s="102" t="s">
        <v>86</v>
      </c>
      <c r="D13" s="195"/>
      <c r="E13" s="196" t="s">
        <v>94</v>
      </c>
      <c r="F13" s="102" t="s">
        <v>95</v>
      </c>
      <c r="G13" s="102" t="s">
        <v>96</v>
      </c>
      <c r="H13" s="102" t="s">
        <v>88</v>
      </c>
      <c r="I13" s="196" t="s">
        <v>97</v>
      </c>
      <c r="J13" s="194" t="s">
        <v>85</v>
      </c>
      <c r="K13" s="103" t="s">
        <v>86</v>
      </c>
    </row>
    <row r="14" spans="1:11" ht="14.25">
      <c r="A14" s="285" t="s">
        <v>98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96"/>
    </row>
    <row r="15" spans="1:11" ht="14.25">
      <c r="A15" s="293" t="s">
        <v>99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5"/>
    </row>
    <row r="16" spans="1:11" ht="14.25">
      <c r="A16" s="211" t="s">
        <v>100</v>
      </c>
      <c r="B16" s="208" t="s">
        <v>95</v>
      </c>
      <c r="C16" s="208" t="s">
        <v>96</v>
      </c>
      <c r="D16" s="212"/>
      <c r="E16" s="213" t="s">
        <v>101</v>
      </c>
      <c r="F16" s="208" t="s">
        <v>95</v>
      </c>
      <c r="G16" s="208" t="s">
        <v>96</v>
      </c>
      <c r="H16" s="214"/>
      <c r="I16" s="213" t="s">
        <v>102</v>
      </c>
      <c r="J16" s="208" t="s">
        <v>95</v>
      </c>
      <c r="K16" s="229" t="s">
        <v>96</v>
      </c>
    </row>
    <row r="17" spans="1:22" ht="16.5" customHeight="1">
      <c r="A17" s="197" t="s">
        <v>103</v>
      </c>
      <c r="B17" s="102" t="s">
        <v>95</v>
      </c>
      <c r="C17" s="102" t="s">
        <v>96</v>
      </c>
      <c r="D17" s="215"/>
      <c r="E17" s="198" t="s">
        <v>104</v>
      </c>
      <c r="F17" s="102" t="s">
        <v>95</v>
      </c>
      <c r="G17" s="102" t="s">
        <v>96</v>
      </c>
      <c r="H17" s="216"/>
      <c r="I17" s="198" t="s">
        <v>105</v>
      </c>
      <c r="J17" s="102" t="s">
        <v>95</v>
      </c>
      <c r="K17" s="103" t="s">
        <v>96</v>
      </c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</row>
    <row r="18" spans="1:22" ht="18" customHeight="1">
      <c r="A18" s="297" t="s">
        <v>106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9"/>
    </row>
    <row r="19" spans="1:22" ht="18" customHeight="1">
      <c r="A19" s="293" t="s">
        <v>107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5"/>
    </row>
    <row r="20" spans="1:22" ht="16.5" customHeight="1">
      <c r="A20" s="300" t="s">
        <v>108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22" ht="21.75" customHeight="1">
      <c r="A21" s="217" t="s">
        <v>109</v>
      </c>
      <c r="B21" s="55"/>
      <c r="C21" s="218">
        <v>120</v>
      </c>
      <c r="D21" s="218">
        <v>130</v>
      </c>
      <c r="E21" s="218">
        <v>140</v>
      </c>
      <c r="F21" s="218">
        <v>150</v>
      </c>
      <c r="G21" s="218">
        <v>160</v>
      </c>
      <c r="H21" s="219">
        <v>170</v>
      </c>
      <c r="I21" s="55"/>
      <c r="J21" s="231"/>
      <c r="K21" s="203" t="s">
        <v>110</v>
      </c>
    </row>
    <row r="22" spans="1:22" ht="23.1" customHeight="1">
      <c r="A22" s="20" t="s">
        <v>111</v>
      </c>
      <c r="B22" s="220"/>
      <c r="C22" s="220" t="s">
        <v>95</v>
      </c>
      <c r="D22" s="220" t="s">
        <v>95</v>
      </c>
      <c r="E22" s="220" t="s">
        <v>95</v>
      </c>
      <c r="F22" s="220" t="s">
        <v>95</v>
      </c>
      <c r="G22" s="220" t="s">
        <v>95</v>
      </c>
      <c r="H22" s="220" t="s">
        <v>95</v>
      </c>
      <c r="I22" s="220"/>
      <c r="J22" s="220"/>
      <c r="K22" s="232"/>
    </row>
    <row r="23" spans="1:22" ht="23.1" customHeight="1">
      <c r="A23" s="20" t="s">
        <v>112</v>
      </c>
      <c r="B23" s="220"/>
      <c r="C23" s="220" t="s">
        <v>95</v>
      </c>
      <c r="D23" s="220" t="s">
        <v>95</v>
      </c>
      <c r="E23" s="220" t="s">
        <v>95</v>
      </c>
      <c r="F23" s="220" t="s">
        <v>95</v>
      </c>
      <c r="G23" s="220" t="s">
        <v>95</v>
      </c>
      <c r="H23" s="220" t="s">
        <v>95</v>
      </c>
      <c r="I23" s="220"/>
      <c r="J23" s="220"/>
      <c r="K23" s="232"/>
    </row>
    <row r="24" spans="1:22" ht="23.1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122"/>
    </row>
    <row r="25" spans="1:22" ht="23.1" customHeight="1">
      <c r="A25" s="188"/>
      <c r="B25" s="223"/>
      <c r="C25" s="223"/>
      <c r="D25" s="223"/>
      <c r="E25" s="223"/>
      <c r="F25" s="223"/>
      <c r="G25" s="223"/>
      <c r="H25" s="223"/>
      <c r="I25" s="223"/>
      <c r="J25" s="223"/>
      <c r="K25" s="122"/>
    </row>
    <row r="26" spans="1:22" ht="23.1" customHeight="1">
      <c r="A26" s="188"/>
      <c r="B26" s="223"/>
      <c r="C26" s="223"/>
      <c r="D26" s="223"/>
      <c r="E26" s="223"/>
      <c r="F26" s="223"/>
      <c r="G26" s="223"/>
      <c r="H26" s="223"/>
      <c r="I26" s="223"/>
      <c r="J26" s="223"/>
      <c r="K26" s="122"/>
    </row>
    <row r="27" spans="1:22" ht="23.1" customHeight="1">
      <c r="A27" s="188"/>
      <c r="B27" s="223"/>
      <c r="C27" s="223"/>
      <c r="D27" s="223"/>
      <c r="E27" s="223"/>
      <c r="F27" s="223"/>
      <c r="G27" s="223"/>
      <c r="H27" s="223"/>
      <c r="I27" s="223"/>
      <c r="J27" s="223"/>
      <c r="K27" s="122"/>
    </row>
    <row r="28" spans="1:22" ht="18" customHeight="1">
      <c r="A28" s="303" t="s">
        <v>113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5"/>
    </row>
    <row r="29" spans="1:22" ht="18.75" customHeight="1">
      <c r="A29" s="306"/>
      <c r="B29" s="307"/>
      <c r="C29" s="307"/>
      <c r="D29" s="307"/>
      <c r="E29" s="307"/>
      <c r="F29" s="307"/>
      <c r="G29" s="307"/>
      <c r="H29" s="307"/>
      <c r="I29" s="307"/>
      <c r="J29" s="307"/>
      <c r="K29" s="308"/>
    </row>
    <row r="30" spans="1:22" ht="18.75" customHeight="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11"/>
    </row>
    <row r="31" spans="1:22" ht="18" customHeight="1">
      <c r="A31" s="303" t="s">
        <v>114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5"/>
    </row>
    <row r="32" spans="1:22" ht="14.25">
      <c r="A32" s="312" t="s">
        <v>115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4"/>
    </row>
    <row r="33" spans="1:11" ht="14.25">
      <c r="A33" s="315" t="s">
        <v>116</v>
      </c>
      <c r="B33" s="316"/>
      <c r="C33" s="102" t="s">
        <v>65</v>
      </c>
      <c r="D33" s="102" t="s">
        <v>66</v>
      </c>
      <c r="E33" s="317" t="s">
        <v>117</v>
      </c>
      <c r="F33" s="318"/>
      <c r="G33" s="318"/>
      <c r="H33" s="318"/>
      <c r="I33" s="318"/>
      <c r="J33" s="318"/>
      <c r="K33" s="319"/>
    </row>
    <row r="34" spans="1:11" ht="14.25">
      <c r="A34" s="320" t="s">
        <v>118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</row>
    <row r="35" spans="1:11" ht="21" customHeight="1">
      <c r="A35" s="321" t="s">
        <v>119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3"/>
    </row>
    <row r="36" spans="1:11" ht="21" customHeight="1">
      <c r="A36" s="324" t="s">
        <v>120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21" customHeight="1">
      <c r="A37" s="324" t="s">
        <v>121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6"/>
    </row>
    <row r="38" spans="1:11" ht="21" customHeight="1">
      <c r="A38" s="324" t="s">
        <v>122</v>
      </c>
      <c r="B38" s="325"/>
      <c r="C38" s="325"/>
      <c r="D38" s="325"/>
      <c r="E38" s="325"/>
      <c r="F38" s="325"/>
      <c r="G38" s="325"/>
      <c r="H38" s="325"/>
      <c r="I38" s="325"/>
      <c r="J38" s="325"/>
      <c r="K38" s="326"/>
    </row>
    <row r="39" spans="1:11" ht="21" customHeight="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26"/>
    </row>
    <row r="40" spans="1:11" ht="21" customHeight="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26"/>
    </row>
    <row r="41" spans="1:11" ht="21" customHeight="1">
      <c r="A41" s="324"/>
      <c r="B41" s="325"/>
      <c r="C41" s="325"/>
      <c r="D41" s="325"/>
      <c r="E41" s="325"/>
      <c r="F41" s="325"/>
      <c r="G41" s="325"/>
      <c r="H41" s="325"/>
      <c r="I41" s="325"/>
      <c r="J41" s="325"/>
      <c r="K41" s="326"/>
    </row>
    <row r="42" spans="1:11" ht="14.25">
      <c r="A42" s="327" t="s">
        <v>123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29"/>
    </row>
    <row r="43" spans="1:11" ht="14.25">
      <c r="A43" s="293" t="s">
        <v>124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5"/>
    </row>
    <row r="44" spans="1:11" ht="14.25">
      <c r="A44" s="211" t="s">
        <v>125</v>
      </c>
      <c r="B44" s="208" t="s">
        <v>95</v>
      </c>
      <c r="C44" s="208" t="s">
        <v>96</v>
      </c>
      <c r="D44" s="208" t="s">
        <v>88</v>
      </c>
      <c r="E44" s="213" t="s">
        <v>126</v>
      </c>
      <c r="F44" s="208" t="s">
        <v>95</v>
      </c>
      <c r="G44" s="208" t="s">
        <v>96</v>
      </c>
      <c r="H44" s="208" t="s">
        <v>88</v>
      </c>
      <c r="I44" s="213" t="s">
        <v>127</v>
      </c>
      <c r="J44" s="208" t="s">
        <v>95</v>
      </c>
      <c r="K44" s="229" t="s">
        <v>96</v>
      </c>
    </row>
    <row r="45" spans="1:11" ht="14.25">
      <c r="A45" s="197" t="s">
        <v>87</v>
      </c>
      <c r="B45" s="102" t="s">
        <v>95</v>
      </c>
      <c r="C45" s="102" t="s">
        <v>96</v>
      </c>
      <c r="D45" s="102" t="s">
        <v>88</v>
      </c>
      <c r="E45" s="198" t="s">
        <v>94</v>
      </c>
      <c r="F45" s="102" t="s">
        <v>95</v>
      </c>
      <c r="G45" s="102" t="s">
        <v>96</v>
      </c>
      <c r="H45" s="102" t="s">
        <v>88</v>
      </c>
      <c r="I45" s="198" t="s">
        <v>105</v>
      </c>
      <c r="J45" s="102" t="s">
        <v>95</v>
      </c>
      <c r="K45" s="103" t="s">
        <v>96</v>
      </c>
    </row>
    <row r="46" spans="1:11" ht="14.25">
      <c r="A46" s="285" t="s">
        <v>98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96"/>
    </row>
    <row r="47" spans="1:11" ht="14.25">
      <c r="A47" s="320" t="s">
        <v>128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</row>
    <row r="48" spans="1:11" ht="14.25">
      <c r="A48" s="321"/>
      <c r="B48" s="322"/>
      <c r="C48" s="322"/>
      <c r="D48" s="322"/>
      <c r="E48" s="322"/>
      <c r="F48" s="322"/>
      <c r="G48" s="322"/>
      <c r="H48" s="322"/>
      <c r="I48" s="322"/>
      <c r="J48" s="322"/>
      <c r="K48" s="323"/>
    </row>
    <row r="49" spans="1:11" ht="14.25">
      <c r="A49" s="224" t="s">
        <v>129</v>
      </c>
      <c r="B49" s="330" t="s">
        <v>130</v>
      </c>
      <c r="C49" s="330"/>
      <c r="D49" s="225" t="s">
        <v>131</v>
      </c>
      <c r="E49" s="226" t="s">
        <v>132</v>
      </c>
      <c r="F49" s="227" t="s">
        <v>133</v>
      </c>
      <c r="G49" s="228">
        <v>45252</v>
      </c>
      <c r="H49" s="331" t="s">
        <v>134</v>
      </c>
      <c r="I49" s="332"/>
      <c r="J49" s="333" t="s">
        <v>135</v>
      </c>
      <c r="K49" s="334"/>
    </row>
    <row r="50" spans="1:11" ht="14.25">
      <c r="A50" s="320" t="s">
        <v>136</v>
      </c>
      <c r="B50" s="320"/>
      <c r="C50" s="320"/>
      <c r="D50" s="320"/>
      <c r="E50" s="320"/>
      <c r="F50" s="320"/>
      <c r="G50" s="320"/>
      <c r="H50" s="320"/>
      <c r="I50" s="320"/>
      <c r="J50" s="320"/>
      <c r="K50" s="320"/>
    </row>
    <row r="51" spans="1:11" ht="14.25">
      <c r="A51" s="335" t="s">
        <v>137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1" ht="14.25">
      <c r="A52" s="224" t="s">
        <v>129</v>
      </c>
      <c r="B52" s="330" t="s">
        <v>130</v>
      </c>
      <c r="C52" s="330"/>
      <c r="D52" s="225" t="s">
        <v>131</v>
      </c>
      <c r="E52" s="226" t="s">
        <v>132</v>
      </c>
      <c r="F52" s="227" t="s">
        <v>138</v>
      </c>
      <c r="G52" s="228">
        <v>45252</v>
      </c>
      <c r="H52" s="331" t="s">
        <v>134</v>
      </c>
      <c r="I52" s="332"/>
      <c r="J52" s="333" t="s">
        <v>135</v>
      </c>
      <c r="K52" s="334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9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2"/>
  <sheetViews>
    <sheetView tabSelected="1" workbookViewId="0">
      <selection activeCell="L8" sqref="L8"/>
    </sheetView>
  </sheetViews>
  <sheetFormatPr defaultColWidth="9" defaultRowHeight="14.25"/>
  <cols>
    <col min="1" max="1" width="15.625" style="48" customWidth="1"/>
    <col min="2" max="2" width="9" style="48" customWidth="1"/>
    <col min="3" max="4" width="8.5" style="49" customWidth="1"/>
    <col min="5" max="7" width="8.5" style="48" customWidth="1"/>
    <col min="8" max="8" width="2.75" style="48" customWidth="1"/>
    <col min="9" max="9" width="9.125" style="48" customWidth="1"/>
    <col min="10" max="10" width="10.75" style="48" customWidth="1"/>
    <col min="11" max="14" width="9.75" style="48" customWidth="1"/>
    <col min="15" max="15" width="9.75" style="205" customWidth="1"/>
    <col min="16" max="253" width="9" style="48"/>
    <col min="254" max="16384" width="9" style="2"/>
  </cols>
  <sheetData>
    <row r="1" spans="1:256" s="48" customFormat="1" ht="29.1" customHeight="1">
      <c r="A1" s="338" t="s">
        <v>139</v>
      </c>
      <c r="B1" s="338"/>
      <c r="C1" s="339"/>
      <c r="D1" s="339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7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48" customFormat="1" ht="20.100000000000001" customHeight="1">
      <c r="A2" s="52" t="s">
        <v>61</v>
      </c>
      <c r="B2" s="341" t="s">
        <v>62</v>
      </c>
      <c r="C2" s="342"/>
      <c r="D2" s="343"/>
      <c r="E2" s="53" t="s">
        <v>67</v>
      </c>
      <c r="F2" s="344" t="s">
        <v>68</v>
      </c>
      <c r="G2" s="344"/>
      <c r="H2" s="353"/>
      <c r="I2" s="79" t="s">
        <v>57</v>
      </c>
      <c r="J2" s="345" t="s">
        <v>56</v>
      </c>
      <c r="K2" s="345"/>
      <c r="L2" s="345"/>
      <c r="M2" s="345"/>
      <c r="N2" s="346"/>
      <c r="O2" s="8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48" customFormat="1">
      <c r="A3" s="351" t="s">
        <v>140</v>
      </c>
      <c r="B3" s="347" t="s">
        <v>141</v>
      </c>
      <c r="C3" s="348"/>
      <c r="D3" s="347"/>
      <c r="E3" s="347"/>
      <c r="F3" s="347"/>
      <c r="G3" s="347"/>
      <c r="H3" s="354"/>
      <c r="I3" s="347"/>
      <c r="J3" s="347"/>
      <c r="K3" s="347"/>
      <c r="L3" s="347"/>
      <c r="M3" s="347"/>
      <c r="N3" s="349"/>
      <c r="O3" s="8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8" customFormat="1" ht="16.5">
      <c r="A4" s="351"/>
      <c r="B4" s="54" t="s">
        <v>142</v>
      </c>
      <c r="C4" s="54" t="s">
        <v>143</v>
      </c>
      <c r="D4" s="54" t="s">
        <v>144</v>
      </c>
      <c r="E4" s="54" t="s">
        <v>145</v>
      </c>
      <c r="F4" s="54" t="s">
        <v>146</v>
      </c>
      <c r="G4" s="494" t="s">
        <v>340</v>
      </c>
      <c r="H4" s="354"/>
      <c r="I4" s="82"/>
      <c r="J4" s="83" t="s">
        <v>111</v>
      </c>
      <c r="K4" s="83" t="s">
        <v>149</v>
      </c>
      <c r="L4" s="83" t="s">
        <v>150</v>
      </c>
      <c r="M4" s="84"/>
      <c r="N4" s="492" t="s">
        <v>336</v>
      </c>
      <c r="O4" s="8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48" customFormat="1" ht="17.25">
      <c r="A5" s="351"/>
      <c r="B5" s="55"/>
      <c r="C5" s="55"/>
      <c r="D5" s="56"/>
      <c r="E5" s="56"/>
      <c r="F5" s="56"/>
      <c r="G5" s="56"/>
      <c r="H5" s="355"/>
      <c r="I5" s="86"/>
      <c r="J5" s="87"/>
      <c r="K5" s="87">
        <v>170</v>
      </c>
      <c r="L5" s="87">
        <v>170</v>
      </c>
      <c r="M5" s="88"/>
      <c r="N5" s="493" t="s">
        <v>340</v>
      </c>
      <c r="O5" s="89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8" customFormat="1" ht="20.100000000000001" customHeight="1">
      <c r="A6" s="57" t="s">
        <v>151</v>
      </c>
      <c r="B6" s="58">
        <f t="shared" ref="B6:B8" si="0">C6-5</f>
        <v>69</v>
      </c>
      <c r="C6" s="59">
        <v>74</v>
      </c>
      <c r="D6" s="58">
        <f t="shared" ref="D6:G6" si="1">C6+6</f>
        <v>80</v>
      </c>
      <c r="E6" s="58">
        <f t="shared" si="1"/>
        <v>86</v>
      </c>
      <c r="F6" s="58">
        <f t="shared" si="1"/>
        <v>92</v>
      </c>
      <c r="G6" s="58">
        <f t="shared" si="1"/>
        <v>98</v>
      </c>
      <c r="H6" s="355"/>
      <c r="I6" s="86"/>
      <c r="J6" s="86"/>
      <c r="K6" s="86" t="s">
        <v>153</v>
      </c>
      <c r="L6" s="86" t="s">
        <v>329</v>
      </c>
      <c r="M6" s="86"/>
      <c r="N6" s="86" t="s">
        <v>333</v>
      </c>
      <c r="O6" s="9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48" customFormat="1" ht="20.100000000000001" customHeight="1">
      <c r="A7" s="61" t="s">
        <v>155</v>
      </c>
      <c r="B7" s="58">
        <f>C7-3</f>
        <v>51</v>
      </c>
      <c r="C7" s="59">
        <v>54</v>
      </c>
      <c r="D7" s="58">
        <f>C7+3</f>
        <v>57</v>
      </c>
      <c r="E7" s="58">
        <f>D7+3</f>
        <v>60</v>
      </c>
      <c r="F7" s="58">
        <f>E7+4</f>
        <v>64</v>
      </c>
      <c r="G7" s="58">
        <f t="shared" ref="G7:G8" si="2">F7+4</f>
        <v>68</v>
      </c>
      <c r="H7" s="355"/>
      <c r="I7" s="86"/>
      <c r="J7" s="86"/>
      <c r="K7" s="86" t="s">
        <v>154</v>
      </c>
      <c r="L7" s="86" t="s">
        <v>329</v>
      </c>
      <c r="M7" s="86"/>
      <c r="N7" s="86" t="s">
        <v>329</v>
      </c>
      <c r="O7" s="90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48" customFormat="1" ht="20.100000000000001" customHeight="1">
      <c r="A8" s="57" t="s">
        <v>157</v>
      </c>
      <c r="B8" s="62">
        <f t="shared" si="0"/>
        <v>77</v>
      </c>
      <c r="C8" s="59">
        <v>82</v>
      </c>
      <c r="D8" s="62">
        <f t="shared" ref="D8:F8" si="3">C8+6</f>
        <v>88</v>
      </c>
      <c r="E8" s="62">
        <f t="shared" si="3"/>
        <v>94</v>
      </c>
      <c r="F8" s="62">
        <f t="shared" si="3"/>
        <v>100</v>
      </c>
      <c r="G8" s="58">
        <f t="shared" si="2"/>
        <v>104</v>
      </c>
      <c r="H8" s="355"/>
      <c r="I8" s="86"/>
      <c r="J8" s="86"/>
      <c r="K8" s="86" t="s">
        <v>159</v>
      </c>
      <c r="L8" s="495" t="s">
        <v>330</v>
      </c>
      <c r="M8" s="86"/>
      <c r="N8" s="86" t="s">
        <v>329</v>
      </c>
      <c r="O8" s="90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48" customFormat="1" ht="20.100000000000001" customHeight="1">
      <c r="A9" s="57" t="s">
        <v>160</v>
      </c>
      <c r="B9" s="58">
        <f>C9-3.2</f>
        <v>45.8</v>
      </c>
      <c r="C9" s="59">
        <v>49</v>
      </c>
      <c r="D9" s="58">
        <f>C9+3.8</f>
        <v>52.8</v>
      </c>
      <c r="E9" s="58">
        <f>D9+3.8</f>
        <v>56.599999999999994</v>
      </c>
      <c r="F9" s="58">
        <f>E9+3.8</f>
        <v>60.399999999999991</v>
      </c>
      <c r="G9" s="58">
        <f>F9+2.6</f>
        <v>62.999999999999993</v>
      </c>
      <c r="H9" s="355"/>
      <c r="I9" s="86"/>
      <c r="J9" s="86"/>
      <c r="K9" s="86" t="s">
        <v>161</v>
      </c>
      <c r="L9" s="86" t="s">
        <v>331</v>
      </c>
      <c r="M9" s="86"/>
      <c r="N9" s="86" t="s">
        <v>332</v>
      </c>
      <c r="O9" s="9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48" customFormat="1" ht="20.100000000000001" customHeight="1">
      <c r="A10" s="57" t="s">
        <v>162</v>
      </c>
      <c r="B10" s="58">
        <f>C10-1</f>
        <v>17.5</v>
      </c>
      <c r="C10" s="59">
        <v>18.5</v>
      </c>
      <c r="D10" s="58">
        <f>C10+1.2</f>
        <v>19.7</v>
      </c>
      <c r="E10" s="58">
        <f>D10+1.2</f>
        <v>20.9</v>
      </c>
      <c r="F10" s="58">
        <f>E10+1.2</f>
        <v>22.099999999999998</v>
      </c>
      <c r="G10" s="58">
        <f>F10+0.7</f>
        <v>22.799999999999997</v>
      </c>
      <c r="H10" s="355"/>
      <c r="I10" s="86"/>
      <c r="J10" s="86"/>
      <c r="K10" s="86" t="s">
        <v>154</v>
      </c>
      <c r="L10" s="86" t="s">
        <v>332</v>
      </c>
      <c r="M10" s="86"/>
      <c r="N10" s="86" t="s">
        <v>337</v>
      </c>
      <c r="O10" s="9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48" customFormat="1" ht="20.100000000000001" customHeight="1">
      <c r="A11" s="57" t="s">
        <v>165</v>
      </c>
      <c r="B11" s="58">
        <f>C11-0.5</f>
        <v>11</v>
      </c>
      <c r="C11" s="59">
        <v>11.5</v>
      </c>
      <c r="D11" s="58">
        <f t="shared" ref="D11:G11" si="4">C11+0.5</f>
        <v>12</v>
      </c>
      <c r="E11" s="58">
        <f t="shared" si="4"/>
        <v>12.5</v>
      </c>
      <c r="F11" s="58">
        <f t="shared" si="4"/>
        <v>13</v>
      </c>
      <c r="G11" s="58">
        <f t="shared" si="4"/>
        <v>13.5</v>
      </c>
      <c r="H11" s="355"/>
      <c r="I11" s="86"/>
      <c r="J11" s="86"/>
      <c r="K11" s="86" t="s">
        <v>154</v>
      </c>
      <c r="L11" s="86" t="s">
        <v>333</v>
      </c>
      <c r="M11" s="86"/>
      <c r="N11" s="86" t="s">
        <v>332</v>
      </c>
      <c r="O11" s="9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48" customFormat="1" ht="20.100000000000001" customHeight="1">
      <c r="A12" s="57" t="s">
        <v>166</v>
      </c>
      <c r="B12" s="58">
        <f>C12-1.5</f>
        <v>23.5</v>
      </c>
      <c r="C12" s="59">
        <v>25</v>
      </c>
      <c r="D12" s="58">
        <f>C12+1.7</f>
        <v>26.7</v>
      </c>
      <c r="E12" s="58">
        <f>D12+1.7</f>
        <v>28.4</v>
      </c>
      <c r="F12" s="58">
        <f>E12+1.7</f>
        <v>30.099999999999998</v>
      </c>
      <c r="G12" s="58">
        <f>F12+1.6</f>
        <v>31.7</v>
      </c>
      <c r="H12" s="355"/>
      <c r="I12" s="86"/>
      <c r="J12" s="86"/>
      <c r="K12" s="86" t="s">
        <v>167</v>
      </c>
      <c r="L12" s="86" t="s">
        <v>334</v>
      </c>
      <c r="M12" s="86"/>
      <c r="N12" s="86" t="s">
        <v>334</v>
      </c>
      <c r="O12" s="9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48" customFormat="1" ht="20.100000000000001" customHeight="1">
      <c r="A13" s="57" t="s">
        <v>168</v>
      </c>
      <c r="B13" s="58">
        <f>C13-1.8</f>
        <v>31.2</v>
      </c>
      <c r="C13" s="59">
        <v>33</v>
      </c>
      <c r="D13" s="58">
        <f>C13+2.25</f>
        <v>35.25</v>
      </c>
      <c r="E13" s="58">
        <f>D13+2.25</f>
        <v>37.5</v>
      </c>
      <c r="F13" s="58">
        <f>E13+2.25</f>
        <v>39.75</v>
      </c>
      <c r="G13" s="58">
        <f>F13+2</f>
        <v>41.75</v>
      </c>
      <c r="H13" s="355"/>
      <c r="I13" s="86"/>
      <c r="J13" s="86"/>
      <c r="K13" s="86" t="s">
        <v>169</v>
      </c>
      <c r="L13" s="86" t="s">
        <v>335</v>
      </c>
      <c r="M13" s="86"/>
      <c r="N13" s="86" t="s">
        <v>338</v>
      </c>
      <c r="O13" s="9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48" customFormat="1" ht="20.100000000000001" customHeight="1">
      <c r="A14" s="57" t="s">
        <v>170</v>
      </c>
      <c r="B14" s="350">
        <v>12</v>
      </c>
      <c r="C14" s="350"/>
      <c r="D14" s="350">
        <f>B14+1</f>
        <v>13</v>
      </c>
      <c r="E14" s="350"/>
      <c r="F14" s="350">
        <f>D14+1</f>
        <v>14</v>
      </c>
      <c r="G14" s="350"/>
      <c r="H14" s="355"/>
      <c r="I14" s="86"/>
      <c r="J14" s="86"/>
      <c r="K14" s="86" t="s">
        <v>154</v>
      </c>
      <c r="L14" s="86" t="s">
        <v>154</v>
      </c>
      <c r="M14" s="86"/>
      <c r="N14" s="86"/>
      <c r="O14" s="9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48" customFormat="1" ht="20.100000000000001" customHeight="1">
      <c r="A15" s="64"/>
      <c r="B15" s="58"/>
      <c r="C15" s="58"/>
      <c r="D15" s="58"/>
      <c r="E15" s="58"/>
      <c r="F15" s="58"/>
      <c r="G15" s="58"/>
      <c r="H15" s="355"/>
      <c r="I15" s="86"/>
      <c r="J15" s="86"/>
      <c r="K15" s="86"/>
      <c r="L15" s="86"/>
      <c r="M15" s="86"/>
      <c r="N15" s="86" t="s">
        <v>339</v>
      </c>
      <c r="O15" s="9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48" customFormat="1" ht="20.100000000000001" customHeight="1">
      <c r="A16" s="66"/>
      <c r="B16" s="67"/>
      <c r="C16" s="67"/>
      <c r="D16" s="67"/>
      <c r="E16" s="67"/>
      <c r="F16" s="67"/>
      <c r="G16" s="67"/>
      <c r="H16" s="355"/>
      <c r="I16" s="86"/>
      <c r="J16" s="86"/>
      <c r="K16" s="86"/>
      <c r="L16" s="86"/>
      <c r="M16" s="86"/>
      <c r="N16" s="86"/>
      <c r="O16" s="9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48" customFormat="1" ht="20.100000000000001" customHeight="1">
      <c r="A17" s="68"/>
      <c r="B17" s="69"/>
      <c r="C17" s="69"/>
      <c r="D17" s="69"/>
      <c r="E17" s="69"/>
      <c r="F17" s="69"/>
      <c r="G17" s="69"/>
      <c r="H17" s="355"/>
      <c r="I17" s="86"/>
      <c r="J17" s="86"/>
      <c r="K17" s="86"/>
      <c r="L17" s="86"/>
      <c r="M17" s="86"/>
      <c r="N17" s="86"/>
      <c r="O17" s="9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48" customFormat="1" ht="20.100000000000001" customHeight="1">
      <c r="A18" s="68"/>
      <c r="B18" s="69"/>
      <c r="C18" s="69"/>
      <c r="D18" s="69"/>
      <c r="E18" s="69"/>
      <c r="F18" s="69"/>
      <c r="G18" s="69"/>
      <c r="H18" s="355"/>
      <c r="I18" s="86"/>
      <c r="J18" s="86"/>
      <c r="K18" s="86"/>
      <c r="L18" s="86"/>
      <c r="M18" s="86"/>
      <c r="N18" s="86"/>
      <c r="O18" s="9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48" customFormat="1" ht="20.100000000000001" customHeight="1">
      <c r="A19" s="71"/>
      <c r="B19" s="72"/>
      <c r="C19" s="72"/>
      <c r="D19" s="72"/>
      <c r="E19" s="73"/>
      <c r="F19" s="72"/>
      <c r="G19" s="72"/>
      <c r="H19" s="356"/>
      <c r="I19" s="91"/>
      <c r="J19" s="91"/>
      <c r="K19" s="92"/>
      <c r="L19" s="91"/>
      <c r="M19" s="91"/>
      <c r="N19" s="92"/>
      <c r="O19" s="9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48" customFormat="1" ht="16.5">
      <c r="A20" s="74"/>
      <c r="B20" s="74"/>
      <c r="C20" s="74"/>
      <c r="D20" s="74"/>
      <c r="E20" s="75"/>
      <c r="F20" s="74"/>
      <c r="G20" s="74"/>
      <c r="O20" s="7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48" customFormat="1">
      <c r="A21" s="76" t="s">
        <v>171</v>
      </c>
      <c r="B21" s="76"/>
      <c r="C21" s="77"/>
      <c r="D21" s="77"/>
      <c r="O21" s="7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48" customFormat="1">
      <c r="C22" s="49"/>
      <c r="D22" s="49"/>
      <c r="I22" s="94" t="s">
        <v>172</v>
      </c>
      <c r="J22" s="95">
        <v>45252</v>
      </c>
      <c r="K22" s="94" t="s">
        <v>173</v>
      </c>
      <c r="L22" s="94" t="s">
        <v>132</v>
      </c>
      <c r="M22" s="94" t="s">
        <v>174</v>
      </c>
      <c r="N22" s="48" t="s">
        <v>135</v>
      </c>
      <c r="O22" s="7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11">
    <mergeCell ref="B14:C14"/>
    <mergeCell ref="D14:E14"/>
    <mergeCell ref="F14:G14"/>
    <mergeCell ref="A3:A5"/>
    <mergeCell ref="A1:N1"/>
    <mergeCell ref="B2:D2"/>
    <mergeCell ref="F2:G2"/>
    <mergeCell ref="J2:N2"/>
    <mergeCell ref="B3:G3"/>
    <mergeCell ref="I3:N3"/>
    <mergeCell ref="H2:H19"/>
  </mergeCells>
  <phoneticPr fontId="69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43" sqref="A43:K43"/>
    </sheetView>
  </sheetViews>
  <sheetFormatPr defaultColWidth="10" defaultRowHeight="16.5" customHeight="1"/>
  <cols>
    <col min="1" max="1" width="10.875" style="96" customWidth="1"/>
    <col min="2" max="16384" width="10" style="96"/>
  </cols>
  <sheetData>
    <row r="1" spans="1:16" ht="22.5" customHeight="1">
      <c r="A1" s="357" t="s">
        <v>175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6" ht="17.25" customHeight="1">
      <c r="A2" s="179" t="s">
        <v>53</v>
      </c>
      <c r="B2" s="265"/>
      <c r="C2" s="265"/>
      <c r="D2" s="266" t="s">
        <v>55</v>
      </c>
      <c r="E2" s="266"/>
      <c r="F2" s="265" t="s">
        <v>56</v>
      </c>
      <c r="G2" s="265"/>
      <c r="H2" s="180" t="s">
        <v>57</v>
      </c>
      <c r="I2" s="267" t="s">
        <v>56</v>
      </c>
      <c r="J2" s="267"/>
      <c r="K2" s="268"/>
    </row>
    <row r="3" spans="1:16" ht="16.5" customHeight="1">
      <c r="A3" s="269" t="s">
        <v>58</v>
      </c>
      <c r="B3" s="270"/>
      <c r="C3" s="271"/>
      <c r="D3" s="272" t="s">
        <v>59</v>
      </c>
      <c r="E3" s="273"/>
      <c r="F3" s="273"/>
      <c r="G3" s="274"/>
      <c r="H3" s="272" t="s">
        <v>60</v>
      </c>
      <c r="I3" s="273"/>
      <c r="J3" s="273"/>
      <c r="K3" s="274"/>
    </row>
    <row r="4" spans="1:16" ht="16.5" customHeight="1">
      <c r="A4" s="183" t="s">
        <v>61</v>
      </c>
      <c r="B4" s="275"/>
      <c r="C4" s="276"/>
      <c r="D4" s="277" t="s">
        <v>63</v>
      </c>
      <c r="E4" s="278"/>
      <c r="F4" s="358"/>
      <c r="G4" s="359"/>
      <c r="H4" s="277" t="s">
        <v>176</v>
      </c>
      <c r="I4" s="278"/>
      <c r="J4" s="102" t="s">
        <v>65</v>
      </c>
      <c r="K4" s="103" t="s">
        <v>66</v>
      </c>
    </row>
    <row r="5" spans="1:16" ht="16.5" customHeight="1">
      <c r="A5" s="185" t="s">
        <v>67</v>
      </c>
      <c r="B5" s="275"/>
      <c r="C5" s="276"/>
      <c r="D5" s="277" t="s">
        <v>177</v>
      </c>
      <c r="E5" s="278"/>
      <c r="F5" s="279"/>
      <c r="G5" s="280"/>
      <c r="H5" s="277" t="s">
        <v>178</v>
      </c>
      <c r="I5" s="278"/>
      <c r="J5" s="102" t="s">
        <v>65</v>
      </c>
      <c r="K5" s="103" t="s">
        <v>66</v>
      </c>
    </row>
    <row r="6" spans="1:16" ht="16.5" customHeight="1">
      <c r="A6" s="183" t="s">
        <v>71</v>
      </c>
      <c r="B6" s="186"/>
      <c r="C6" s="187"/>
      <c r="D6" s="277" t="s">
        <v>179</v>
      </c>
      <c r="E6" s="278"/>
      <c r="F6" s="279"/>
      <c r="G6" s="280"/>
      <c r="H6" s="277" t="s">
        <v>180</v>
      </c>
      <c r="I6" s="278"/>
      <c r="J6" s="278"/>
      <c r="K6" s="360"/>
    </row>
    <row r="7" spans="1:16" ht="16.5" customHeight="1">
      <c r="A7" s="183" t="s">
        <v>75</v>
      </c>
      <c r="B7" s="281"/>
      <c r="C7" s="282"/>
      <c r="D7" s="183" t="s">
        <v>181</v>
      </c>
      <c r="E7" s="184"/>
      <c r="F7" s="279"/>
      <c r="G7" s="280"/>
      <c r="H7" s="361"/>
      <c r="I7" s="275"/>
      <c r="J7" s="275"/>
      <c r="K7" s="276"/>
    </row>
    <row r="8" spans="1:16" ht="16.5" customHeight="1">
      <c r="A8" s="189" t="s">
        <v>78</v>
      </c>
      <c r="B8" s="281"/>
      <c r="C8" s="282"/>
      <c r="D8" s="285" t="s">
        <v>80</v>
      </c>
      <c r="E8" s="286"/>
      <c r="F8" s="287"/>
      <c r="G8" s="288"/>
      <c r="H8" s="285"/>
      <c r="I8" s="286"/>
      <c r="J8" s="286"/>
      <c r="K8" s="296"/>
      <c r="P8" s="124" t="s">
        <v>182</v>
      </c>
    </row>
    <row r="9" spans="1:16" ht="16.5" customHeight="1">
      <c r="A9" s="362" t="s">
        <v>183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</row>
    <row r="10" spans="1:16" ht="16.5" customHeight="1">
      <c r="A10" s="190" t="s">
        <v>84</v>
      </c>
      <c r="B10" s="191" t="s">
        <v>85</v>
      </c>
      <c r="C10" s="98" t="s">
        <v>86</v>
      </c>
      <c r="D10" s="192"/>
      <c r="E10" s="193" t="s">
        <v>89</v>
      </c>
      <c r="F10" s="191" t="s">
        <v>85</v>
      </c>
      <c r="G10" s="98" t="s">
        <v>86</v>
      </c>
      <c r="H10" s="191"/>
      <c r="I10" s="193" t="s">
        <v>87</v>
      </c>
      <c r="J10" s="191" t="s">
        <v>85</v>
      </c>
      <c r="K10" s="202" t="s">
        <v>86</v>
      </c>
    </row>
    <row r="11" spans="1:16" ht="16.5" customHeight="1">
      <c r="A11" s="185" t="s">
        <v>90</v>
      </c>
      <c r="B11" s="194" t="s">
        <v>85</v>
      </c>
      <c r="C11" s="102" t="s">
        <v>86</v>
      </c>
      <c r="D11" s="195"/>
      <c r="E11" s="196" t="s">
        <v>92</v>
      </c>
      <c r="F11" s="194" t="s">
        <v>85</v>
      </c>
      <c r="G11" s="102" t="s">
        <v>86</v>
      </c>
      <c r="H11" s="194"/>
      <c r="I11" s="196" t="s">
        <v>97</v>
      </c>
      <c r="J11" s="194" t="s">
        <v>85</v>
      </c>
      <c r="K11" s="103" t="s">
        <v>86</v>
      </c>
    </row>
    <row r="12" spans="1:16" ht="16.5" customHeight="1">
      <c r="A12" s="285" t="s">
        <v>117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96"/>
    </row>
    <row r="13" spans="1:16" ht="16.5" customHeight="1">
      <c r="A13" s="363" t="s">
        <v>184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</row>
    <row r="14" spans="1:16" ht="16.5" customHeight="1">
      <c r="A14" s="364" t="s">
        <v>185</v>
      </c>
      <c r="B14" s="365"/>
      <c r="C14" s="365"/>
      <c r="D14" s="365"/>
      <c r="E14" s="365"/>
      <c r="F14" s="365"/>
      <c r="G14" s="365"/>
      <c r="H14" s="366"/>
      <c r="I14" s="367"/>
      <c r="J14" s="367"/>
      <c r="K14" s="368"/>
    </row>
    <row r="15" spans="1:16" ht="16.5" customHeight="1">
      <c r="A15" s="369"/>
      <c r="B15" s="370"/>
      <c r="C15" s="370"/>
      <c r="D15" s="371"/>
      <c r="E15" s="372"/>
      <c r="F15" s="370"/>
      <c r="G15" s="370"/>
      <c r="H15" s="371"/>
      <c r="I15" s="373"/>
      <c r="J15" s="374"/>
      <c r="K15" s="375"/>
    </row>
    <row r="16" spans="1:16" ht="16.5" customHeight="1">
      <c r="A16" s="376"/>
      <c r="B16" s="377"/>
      <c r="C16" s="377"/>
      <c r="D16" s="377"/>
      <c r="E16" s="377"/>
      <c r="F16" s="377"/>
      <c r="G16" s="377"/>
      <c r="H16" s="377"/>
      <c r="I16" s="377"/>
      <c r="J16" s="377"/>
      <c r="K16" s="378"/>
    </row>
    <row r="17" spans="1:11" ht="16.5" customHeight="1">
      <c r="A17" s="363" t="s">
        <v>186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</row>
    <row r="18" spans="1:11" ht="16.5" customHeight="1">
      <c r="A18" s="379" t="s">
        <v>187</v>
      </c>
      <c r="B18" s="380"/>
      <c r="C18" s="380"/>
      <c r="D18" s="380"/>
      <c r="E18" s="380"/>
      <c r="F18" s="380"/>
      <c r="G18" s="380"/>
      <c r="H18" s="380"/>
      <c r="I18" s="367"/>
      <c r="J18" s="367"/>
      <c r="K18" s="368"/>
    </row>
    <row r="19" spans="1:11" ht="16.5" customHeight="1">
      <c r="A19" s="369"/>
      <c r="B19" s="370"/>
      <c r="C19" s="370"/>
      <c r="D19" s="371"/>
      <c r="E19" s="372"/>
      <c r="F19" s="370"/>
      <c r="G19" s="370"/>
      <c r="H19" s="371"/>
      <c r="I19" s="373"/>
      <c r="J19" s="374"/>
      <c r="K19" s="375"/>
    </row>
    <row r="20" spans="1:11" ht="16.5" customHeight="1">
      <c r="A20" s="376"/>
      <c r="B20" s="377"/>
      <c r="C20" s="377"/>
      <c r="D20" s="377"/>
      <c r="E20" s="377"/>
      <c r="F20" s="377"/>
      <c r="G20" s="377"/>
      <c r="H20" s="377"/>
      <c r="I20" s="377"/>
      <c r="J20" s="377"/>
      <c r="K20" s="378"/>
    </row>
    <row r="21" spans="1:11" ht="16.5" customHeight="1">
      <c r="A21" s="381" t="s">
        <v>114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1"/>
    </row>
    <row r="22" spans="1:11" ht="16.5" customHeight="1">
      <c r="A22" s="382" t="s">
        <v>115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 ht="16.5" customHeight="1">
      <c r="A23" s="315" t="s">
        <v>116</v>
      </c>
      <c r="B23" s="316"/>
      <c r="C23" s="102" t="s">
        <v>65</v>
      </c>
      <c r="D23" s="102" t="s">
        <v>66</v>
      </c>
      <c r="E23" s="383"/>
      <c r="F23" s="383"/>
      <c r="G23" s="383"/>
      <c r="H23" s="383"/>
      <c r="I23" s="383"/>
      <c r="J23" s="383"/>
      <c r="K23" s="384"/>
    </row>
    <row r="24" spans="1:11" ht="16.5" customHeight="1">
      <c r="A24" s="277" t="s">
        <v>188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6"/>
    </row>
    <row r="25" spans="1:11" ht="16.5" customHeight="1">
      <c r="A25" s="385"/>
      <c r="B25" s="386"/>
      <c r="C25" s="386"/>
      <c r="D25" s="386"/>
      <c r="E25" s="386"/>
      <c r="F25" s="386"/>
      <c r="G25" s="386"/>
      <c r="H25" s="386"/>
      <c r="I25" s="386"/>
      <c r="J25" s="386"/>
      <c r="K25" s="387"/>
    </row>
    <row r="26" spans="1:11" ht="16.5" customHeight="1">
      <c r="A26" s="362" t="s">
        <v>124</v>
      </c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 ht="16.5" customHeight="1">
      <c r="A27" s="181" t="s">
        <v>125</v>
      </c>
      <c r="B27" s="98" t="s">
        <v>95</v>
      </c>
      <c r="C27" s="98" t="s">
        <v>96</v>
      </c>
      <c r="D27" s="98" t="s">
        <v>88</v>
      </c>
      <c r="E27" s="182" t="s">
        <v>126</v>
      </c>
      <c r="F27" s="98" t="s">
        <v>95</v>
      </c>
      <c r="G27" s="98" t="s">
        <v>96</v>
      </c>
      <c r="H27" s="98" t="s">
        <v>88</v>
      </c>
      <c r="I27" s="182" t="s">
        <v>127</v>
      </c>
      <c r="J27" s="98" t="s">
        <v>95</v>
      </c>
      <c r="K27" s="202" t="s">
        <v>96</v>
      </c>
    </row>
    <row r="28" spans="1:11" ht="16.5" customHeight="1">
      <c r="A28" s="197" t="s">
        <v>87</v>
      </c>
      <c r="B28" s="102" t="s">
        <v>95</v>
      </c>
      <c r="C28" s="102" t="s">
        <v>96</v>
      </c>
      <c r="D28" s="102" t="s">
        <v>88</v>
      </c>
      <c r="E28" s="198" t="s">
        <v>94</v>
      </c>
      <c r="F28" s="102" t="s">
        <v>95</v>
      </c>
      <c r="G28" s="102" t="s">
        <v>96</v>
      </c>
      <c r="H28" s="102" t="s">
        <v>88</v>
      </c>
      <c r="I28" s="198" t="s">
        <v>105</v>
      </c>
      <c r="J28" s="102" t="s">
        <v>95</v>
      </c>
      <c r="K28" s="103" t="s">
        <v>96</v>
      </c>
    </row>
    <row r="29" spans="1:11" ht="16.5" customHeight="1">
      <c r="A29" s="277" t="s">
        <v>98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88"/>
    </row>
    <row r="30" spans="1:11" ht="16.5" customHeight="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 ht="16.5" customHeight="1">
      <c r="A31" s="362" t="s">
        <v>189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2"/>
    </row>
    <row r="32" spans="1:11" ht="21" customHeight="1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1" ht="21" customHeight="1">
      <c r="A33" s="324"/>
      <c r="B33" s="325"/>
      <c r="C33" s="325"/>
      <c r="D33" s="325"/>
      <c r="E33" s="325"/>
      <c r="F33" s="325"/>
      <c r="G33" s="325"/>
      <c r="H33" s="325"/>
      <c r="I33" s="325"/>
      <c r="J33" s="325"/>
      <c r="K33" s="326"/>
    </row>
    <row r="34" spans="1:11" ht="21" customHeight="1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1" ht="21" customHeight="1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1" ht="21" customHeight="1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21" customHeight="1">
      <c r="A37" s="324"/>
      <c r="B37" s="325"/>
      <c r="C37" s="325"/>
      <c r="D37" s="325"/>
      <c r="E37" s="325"/>
      <c r="F37" s="325"/>
      <c r="G37" s="325"/>
      <c r="H37" s="325"/>
      <c r="I37" s="325"/>
      <c r="J37" s="325"/>
      <c r="K37" s="326"/>
    </row>
    <row r="38" spans="1:11" ht="21" customHeight="1">
      <c r="A38" s="324"/>
      <c r="B38" s="325"/>
      <c r="C38" s="325"/>
      <c r="D38" s="325"/>
      <c r="E38" s="325"/>
      <c r="F38" s="325"/>
      <c r="G38" s="325"/>
      <c r="H38" s="325"/>
      <c r="I38" s="325"/>
      <c r="J38" s="325"/>
      <c r="K38" s="326"/>
    </row>
    <row r="39" spans="1:11" ht="21" customHeight="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26"/>
    </row>
    <row r="40" spans="1:11" ht="21" customHeight="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26"/>
    </row>
    <row r="41" spans="1:11" ht="21" customHeight="1">
      <c r="A41" s="324"/>
      <c r="B41" s="325"/>
      <c r="C41" s="325"/>
      <c r="D41" s="325"/>
      <c r="E41" s="325"/>
      <c r="F41" s="325"/>
      <c r="G41" s="325"/>
      <c r="H41" s="325"/>
      <c r="I41" s="325"/>
      <c r="J41" s="325"/>
      <c r="K41" s="326"/>
    </row>
    <row r="42" spans="1:11" ht="21" customHeight="1">
      <c r="A42" s="324"/>
      <c r="B42" s="325"/>
      <c r="C42" s="325"/>
      <c r="D42" s="325"/>
      <c r="E42" s="325"/>
      <c r="F42" s="325"/>
      <c r="G42" s="325"/>
      <c r="H42" s="325"/>
      <c r="I42" s="325"/>
      <c r="J42" s="325"/>
      <c r="K42" s="326"/>
    </row>
    <row r="43" spans="1:11" ht="17.25" customHeight="1">
      <c r="A43" s="327" t="s">
        <v>123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9"/>
    </row>
    <row r="44" spans="1:11" ht="16.5" customHeight="1">
      <c r="A44" s="362" t="s">
        <v>190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</row>
    <row r="45" spans="1:11" ht="18" customHeight="1">
      <c r="A45" s="392" t="s">
        <v>117</v>
      </c>
      <c r="B45" s="393"/>
      <c r="C45" s="393"/>
      <c r="D45" s="393"/>
      <c r="E45" s="393"/>
      <c r="F45" s="393"/>
      <c r="G45" s="393"/>
      <c r="H45" s="393"/>
      <c r="I45" s="393"/>
      <c r="J45" s="393"/>
      <c r="K45" s="394"/>
    </row>
    <row r="46" spans="1:11" ht="18" customHeight="1">
      <c r="A46" s="392" t="s">
        <v>191</v>
      </c>
      <c r="B46" s="393"/>
      <c r="C46" s="393"/>
      <c r="D46" s="393"/>
      <c r="E46" s="393"/>
      <c r="F46" s="393"/>
      <c r="G46" s="393"/>
      <c r="H46" s="393"/>
      <c r="I46" s="393"/>
      <c r="J46" s="393"/>
      <c r="K46" s="394"/>
    </row>
    <row r="47" spans="1:11" ht="18" customHeight="1">
      <c r="A47" s="385"/>
      <c r="B47" s="386"/>
      <c r="C47" s="386"/>
      <c r="D47" s="386"/>
      <c r="E47" s="386"/>
      <c r="F47" s="386"/>
      <c r="G47" s="386"/>
      <c r="H47" s="386"/>
      <c r="I47" s="386"/>
      <c r="J47" s="386"/>
      <c r="K47" s="387"/>
    </row>
    <row r="48" spans="1:11" ht="21" customHeight="1">
      <c r="A48" s="199" t="s">
        <v>129</v>
      </c>
      <c r="B48" s="395" t="s">
        <v>130</v>
      </c>
      <c r="C48" s="395"/>
      <c r="D48" s="200" t="s">
        <v>131</v>
      </c>
      <c r="E48" s="200"/>
      <c r="F48" s="200" t="s">
        <v>133</v>
      </c>
      <c r="G48" s="201"/>
      <c r="H48" s="396" t="s">
        <v>134</v>
      </c>
      <c r="I48" s="396"/>
      <c r="J48" s="395" t="s">
        <v>135</v>
      </c>
      <c r="K48" s="397"/>
    </row>
    <row r="49" spans="1:11" ht="16.5" customHeight="1">
      <c r="A49" s="293" t="s">
        <v>136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5"/>
    </row>
    <row r="50" spans="1:11" ht="16.5" customHeight="1">
      <c r="A50" s="398"/>
      <c r="B50" s="399"/>
      <c r="C50" s="399"/>
      <c r="D50" s="399"/>
      <c r="E50" s="399"/>
      <c r="F50" s="399"/>
      <c r="G50" s="399"/>
      <c r="H50" s="399"/>
      <c r="I50" s="399"/>
      <c r="J50" s="399"/>
      <c r="K50" s="400"/>
    </row>
    <row r="51" spans="1:11" ht="16.5" customHeight="1">
      <c r="A51" s="401"/>
      <c r="B51" s="402"/>
      <c r="C51" s="402"/>
      <c r="D51" s="402"/>
      <c r="E51" s="402"/>
      <c r="F51" s="402"/>
      <c r="G51" s="402"/>
      <c r="H51" s="402"/>
      <c r="I51" s="402"/>
      <c r="J51" s="402"/>
      <c r="K51" s="403"/>
    </row>
    <row r="52" spans="1:11" ht="21" customHeight="1">
      <c r="A52" s="199" t="s">
        <v>129</v>
      </c>
      <c r="B52" s="395" t="s">
        <v>130</v>
      </c>
      <c r="C52" s="395"/>
      <c r="D52" s="200" t="s">
        <v>131</v>
      </c>
      <c r="E52" s="200"/>
      <c r="F52" s="200" t="s">
        <v>133</v>
      </c>
      <c r="G52" s="201"/>
      <c r="H52" s="396" t="s">
        <v>134</v>
      </c>
      <c r="I52" s="396"/>
      <c r="J52" s="395" t="s">
        <v>135</v>
      </c>
      <c r="K52" s="397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9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I26" sqref="I26"/>
    </sheetView>
  </sheetViews>
  <sheetFormatPr defaultColWidth="9" defaultRowHeight="14.25"/>
  <cols>
    <col min="1" max="1" width="13.625" style="48" customWidth="1"/>
    <col min="2" max="2" width="8.5" style="48" customWidth="1"/>
    <col min="3" max="3" width="8.5" style="49" customWidth="1"/>
    <col min="4" max="7" width="8.5" style="48" customWidth="1"/>
    <col min="8" max="8" width="2.75" style="48" customWidth="1"/>
    <col min="9" max="14" width="8.875" style="48" customWidth="1"/>
    <col min="15" max="18" width="8.875" style="132" customWidth="1"/>
    <col min="19" max="250" width="9" style="48"/>
    <col min="251" max="16384" width="9" style="2"/>
  </cols>
  <sheetData>
    <row r="1" spans="1:253" s="48" customFormat="1" ht="29.1" customHeight="1">
      <c r="A1" s="338" t="s">
        <v>139</v>
      </c>
      <c r="B1" s="340"/>
      <c r="C1" s="339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156"/>
      <c r="P1" s="156"/>
      <c r="Q1" s="156"/>
      <c r="R1" s="15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48" customFormat="1" ht="20.100000000000001" customHeight="1">
      <c r="A2" s="52" t="s">
        <v>61</v>
      </c>
      <c r="B2" s="404"/>
      <c r="C2" s="405"/>
      <c r="D2" s="53" t="s">
        <v>67</v>
      </c>
      <c r="E2" s="344"/>
      <c r="F2" s="344"/>
      <c r="G2" s="406"/>
      <c r="H2" s="133"/>
      <c r="I2" s="157" t="s">
        <v>57</v>
      </c>
      <c r="J2" s="345" t="s">
        <v>56</v>
      </c>
      <c r="K2" s="345"/>
      <c r="L2" s="345"/>
      <c r="M2" s="345"/>
      <c r="N2" s="345"/>
      <c r="O2" s="158"/>
      <c r="P2" s="158"/>
      <c r="Q2" s="158"/>
      <c r="R2" s="17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48" customFormat="1">
      <c r="A3" s="351" t="s">
        <v>140</v>
      </c>
      <c r="B3" s="347" t="s">
        <v>141</v>
      </c>
      <c r="C3" s="348"/>
      <c r="D3" s="347"/>
      <c r="E3" s="347"/>
      <c r="F3" s="347"/>
      <c r="G3" s="407"/>
      <c r="H3" s="134"/>
      <c r="I3" s="408" t="s">
        <v>192</v>
      </c>
      <c r="J3" s="347"/>
      <c r="K3" s="347"/>
      <c r="L3" s="347"/>
      <c r="M3" s="347"/>
      <c r="N3" s="347"/>
      <c r="O3" s="41"/>
      <c r="P3" s="41"/>
      <c r="Q3" s="41"/>
      <c r="R3" s="17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48" customFormat="1" ht="15">
      <c r="A4" s="351"/>
      <c r="B4" s="135" t="s">
        <v>193</v>
      </c>
      <c r="C4" s="136" t="s">
        <v>194</v>
      </c>
      <c r="D4" s="135" t="s">
        <v>195</v>
      </c>
      <c r="E4" s="135" t="s">
        <v>196</v>
      </c>
      <c r="F4" s="135" t="s">
        <v>197</v>
      </c>
      <c r="G4" s="137"/>
      <c r="H4" s="134"/>
      <c r="I4" s="159" t="s">
        <v>193</v>
      </c>
      <c r="J4" s="160" t="s">
        <v>193</v>
      </c>
      <c r="K4" s="160" t="s">
        <v>194</v>
      </c>
      <c r="L4" s="160" t="s">
        <v>194</v>
      </c>
      <c r="M4" s="160" t="s">
        <v>195</v>
      </c>
      <c r="N4" s="160" t="s">
        <v>195</v>
      </c>
      <c r="O4" s="160" t="s">
        <v>196</v>
      </c>
      <c r="P4" s="41" t="s">
        <v>196</v>
      </c>
      <c r="Q4" s="172" t="s">
        <v>197</v>
      </c>
      <c r="R4" s="173" t="s">
        <v>197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48" customFormat="1" ht="20.100000000000001" customHeight="1">
      <c r="A5" s="351"/>
      <c r="B5" s="138" t="s">
        <v>198</v>
      </c>
      <c r="C5" s="138" t="s">
        <v>199</v>
      </c>
      <c r="D5" s="138" t="s">
        <v>200</v>
      </c>
      <c r="E5" s="138" t="s">
        <v>201</v>
      </c>
      <c r="F5" s="138" t="s">
        <v>202</v>
      </c>
      <c r="G5" s="138"/>
      <c r="H5" s="134"/>
      <c r="I5" s="161"/>
      <c r="J5" s="86"/>
      <c r="K5" s="86"/>
      <c r="L5" s="86"/>
      <c r="M5" s="86"/>
      <c r="N5" s="86"/>
      <c r="O5" s="86"/>
      <c r="P5" s="162"/>
      <c r="Q5" s="162"/>
      <c r="R5" s="17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48" customFormat="1" ht="20.100000000000001" customHeight="1">
      <c r="A6" s="139"/>
      <c r="B6" s="140"/>
      <c r="C6" s="140"/>
      <c r="D6" s="140"/>
      <c r="E6" s="140"/>
      <c r="F6" s="140"/>
      <c r="G6" s="141"/>
      <c r="H6" s="134"/>
      <c r="I6" s="163"/>
      <c r="J6" s="164"/>
      <c r="K6" s="165"/>
      <c r="L6" s="164"/>
      <c r="M6" s="164"/>
      <c r="N6" s="164"/>
      <c r="O6" s="164"/>
      <c r="P6" s="166"/>
      <c r="Q6" s="175"/>
      <c r="R6" s="176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48" customFormat="1" ht="20.100000000000001" customHeight="1">
      <c r="A7" s="139"/>
      <c r="B7" s="140"/>
      <c r="C7" s="140"/>
      <c r="D7" s="140"/>
      <c r="E7" s="140"/>
      <c r="F7" s="140"/>
      <c r="G7" s="141"/>
      <c r="H7" s="134"/>
      <c r="I7" s="161"/>
      <c r="J7" s="86"/>
      <c r="K7" s="86"/>
      <c r="L7" s="86"/>
      <c r="M7" s="86"/>
      <c r="N7" s="86"/>
      <c r="O7" s="86"/>
      <c r="P7" s="162"/>
      <c r="Q7" s="177"/>
      <c r="R7" s="17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48" customFormat="1" ht="20.100000000000001" customHeight="1">
      <c r="A8" s="139"/>
      <c r="B8" s="140"/>
      <c r="C8" s="140"/>
      <c r="D8" s="140"/>
      <c r="E8" s="140"/>
      <c r="F8" s="140"/>
      <c r="G8" s="141"/>
      <c r="H8" s="134"/>
      <c r="I8" s="161"/>
      <c r="J8" s="86"/>
      <c r="K8" s="86"/>
      <c r="L8" s="86"/>
      <c r="M8" s="86"/>
      <c r="N8" s="86"/>
      <c r="O8" s="86"/>
      <c r="P8" s="162"/>
      <c r="Q8" s="177"/>
      <c r="R8" s="176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48" customFormat="1" ht="20.100000000000001" customHeight="1">
      <c r="A9" s="139"/>
      <c r="B9" s="140"/>
      <c r="C9" s="140"/>
      <c r="D9" s="140"/>
      <c r="E9" s="140"/>
      <c r="F9" s="140"/>
      <c r="G9" s="141"/>
      <c r="H9" s="134"/>
      <c r="I9" s="161"/>
      <c r="J9" s="86"/>
      <c r="K9" s="86"/>
      <c r="L9" s="86"/>
      <c r="M9" s="86"/>
      <c r="N9" s="86"/>
      <c r="O9" s="86"/>
      <c r="P9" s="162"/>
      <c r="Q9" s="177"/>
      <c r="R9" s="176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48" customFormat="1" ht="20.100000000000001" customHeight="1">
      <c r="A10" s="139"/>
      <c r="B10" s="140"/>
      <c r="C10" s="140"/>
      <c r="D10" s="140"/>
      <c r="E10" s="140"/>
      <c r="F10" s="140"/>
      <c r="G10" s="141"/>
      <c r="H10" s="134"/>
      <c r="I10" s="161"/>
      <c r="J10" s="86"/>
      <c r="K10" s="86"/>
      <c r="L10" s="86"/>
      <c r="M10" s="86"/>
      <c r="N10" s="86"/>
      <c r="O10" s="86"/>
      <c r="P10" s="162"/>
      <c r="Q10" s="177"/>
      <c r="R10" s="176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48" customFormat="1" ht="20.100000000000001" customHeight="1">
      <c r="A11" s="139"/>
      <c r="B11" s="140"/>
      <c r="C11" s="140"/>
      <c r="D11" s="140"/>
      <c r="E11" s="140"/>
      <c r="F11" s="140"/>
      <c r="G11" s="141"/>
      <c r="H11" s="134"/>
      <c r="I11" s="161"/>
      <c r="J11" s="86"/>
      <c r="K11" s="86"/>
      <c r="L11" s="86"/>
      <c r="M11" s="86"/>
      <c r="N11" s="86"/>
      <c r="O11" s="86"/>
      <c r="P11" s="162"/>
      <c r="Q11" s="177"/>
      <c r="R11" s="17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48" customFormat="1" ht="20.100000000000001" customHeight="1">
      <c r="A12" s="139"/>
      <c r="B12" s="142"/>
      <c r="C12" s="142"/>
      <c r="D12" s="142"/>
      <c r="E12" s="142"/>
      <c r="F12" s="142"/>
      <c r="G12" s="141"/>
      <c r="H12" s="134"/>
      <c r="I12" s="161"/>
      <c r="J12" s="86"/>
      <c r="K12" s="86"/>
      <c r="L12" s="86"/>
      <c r="M12" s="86"/>
      <c r="N12" s="86"/>
      <c r="O12" s="86"/>
      <c r="P12" s="162"/>
      <c r="Q12" s="177"/>
      <c r="R12" s="176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48" customFormat="1" ht="20.100000000000001" customHeight="1">
      <c r="A13" s="139"/>
      <c r="B13" s="142"/>
      <c r="C13" s="142"/>
      <c r="D13" s="142"/>
      <c r="E13" s="142"/>
      <c r="F13" s="142"/>
      <c r="G13" s="141"/>
      <c r="H13" s="134"/>
      <c r="I13" s="161"/>
      <c r="J13" s="86"/>
      <c r="K13" s="86"/>
      <c r="L13" s="86"/>
      <c r="M13" s="86"/>
      <c r="N13" s="86"/>
      <c r="O13" s="86"/>
      <c r="P13" s="162"/>
      <c r="Q13" s="177"/>
      <c r="R13" s="176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48" customFormat="1" ht="20.100000000000001" customHeight="1">
      <c r="A14" s="139"/>
      <c r="B14" s="140"/>
      <c r="C14" s="140"/>
      <c r="D14" s="140"/>
      <c r="E14" s="140"/>
      <c r="F14" s="140"/>
      <c r="G14" s="141"/>
      <c r="H14" s="134"/>
      <c r="I14" s="161"/>
      <c r="J14" s="86"/>
      <c r="K14" s="86"/>
      <c r="L14" s="86"/>
      <c r="M14" s="86"/>
      <c r="N14" s="86"/>
      <c r="O14" s="86"/>
      <c r="P14" s="162"/>
      <c r="Q14" s="177"/>
      <c r="R14" s="176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48" customFormat="1" ht="20.100000000000001" customHeight="1">
      <c r="A15" s="139"/>
      <c r="B15" s="140"/>
      <c r="C15" s="140"/>
      <c r="D15" s="140"/>
      <c r="E15" s="140"/>
      <c r="F15" s="140"/>
      <c r="G15" s="143"/>
      <c r="H15" s="134"/>
      <c r="I15" s="161"/>
      <c r="J15" s="86"/>
      <c r="K15" s="86"/>
      <c r="L15" s="86"/>
      <c r="M15" s="86"/>
      <c r="N15" s="86"/>
      <c r="O15" s="86"/>
      <c r="P15" s="162"/>
      <c r="Q15" s="177"/>
      <c r="R15" s="176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48" customFormat="1" ht="20.100000000000001" customHeight="1">
      <c r="A16" s="139"/>
      <c r="B16" s="142"/>
      <c r="C16" s="142"/>
      <c r="D16" s="142"/>
      <c r="E16" s="142"/>
      <c r="F16" s="142"/>
      <c r="G16" s="141"/>
      <c r="H16" s="134"/>
      <c r="I16" s="161"/>
      <c r="J16" s="86"/>
      <c r="K16" s="86"/>
      <c r="L16" s="86"/>
      <c r="M16" s="86"/>
      <c r="N16" s="86"/>
      <c r="O16" s="86"/>
      <c r="P16" s="162"/>
      <c r="Q16" s="177"/>
      <c r="R16" s="176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48" customFormat="1" ht="20.100000000000001" customHeight="1">
      <c r="A17" s="144"/>
      <c r="B17" s="145"/>
      <c r="C17" s="65"/>
      <c r="D17" s="65"/>
      <c r="E17" s="146"/>
      <c r="F17" s="65"/>
      <c r="G17" s="147"/>
      <c r="H17" s="134"/>
      <c r="I17" s="161"/>
      <c r="J17" s="86"/>
      <c r="K17" s="86"/>
      <c r="L17" s="86"/>
      <c r="M17" s="86"/>
      <c r="N17" s="86"/>
      <c r="O17" s="86"/>
      <c r="P17" s="162"/>
      <c r="Q17" s="177"/>
      <c r="R17" s="176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48" customFormat="1" ht="20.100000000000001" customHeight="1">
      <c r="A18" s="144"/>
      <c r="B18" s="148"/>
      <c r="C18" s="149"/>
      <c r="D18" s="149"/>
      <c r="E18" s="146"/>
      <c r="F18" s="150"/>
      <c r="G18" s="147"/>
      <c r="H18" s="134"/>
      <c r="I18" s="161"/>
      <c r="J18" s="86"/>
      <c r="K18" s="86"/>
      <c r="L18" s="86"/>
      <c r="M18" s="86"/>
      <c r="N18" s="86"/>
      <c r="O18" s="86"/>
      <c r="P18" s="162"/>
      <c r="Q18" s="177"/>
      <c r="R18" s="176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48" customFormat="1" ht="20.100000000000001" customHeight="1">
      <c r="A19" s="139"/>
      <c r="B19" s="70"/>
      <c r="C19" s="70"/>
      <c r="D19" s="151"/>
      <c r="E19" s="70"/>
      <c r="F19" s="70"/>
      <c r="G19" s="141"/>
      <c r="H19" s="134"/>
      <c r="I19" s="161"/>
      <c r="J19" s="86"/>
      <c r="K19" s="86"/>
      <c r="L19" s="86"/>
      <c r="M19" s="86"/>
      <c r="N19" s="86"/>
      <c r="O19" s="86"/>
      <c r="P19" s="162"/>
      <c r="Q19" s="162"/>
      <c r="R19" s="17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48" customFormat="1" ht="20.100000000000001" customHeight="1">
      <c r="A20" s="152"/>
      <c r="B20" s="72"/>
      <c r="C20" s="72"/>
      <c r="D20" s="73"/>
      <c r="E20" s="72"/>
      <c r="F20" s="72"/>
      <c r="G20" s="153"/>
      <c r="H20" s="154"/>
      <c r="I20" s="167"/>
      <c r="J20" s="91"/>
      <c r="K20" s="92"/>
      <c r="L20" s="91"/>
      <c r="M20" s="91"/>
      <c r="N20" s="92"/>
      <c r="O20" s="92"/>
      <c r="P20" s="168"/>
      <c r="Q20" s="168"/>
      <c r="R20" s="17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48" customFormat="1" ht="16.5">
      <c r="A21" s="74"/>
      <c r="B21" s="74"/>
      <c r="C21" s="74"/>
      <c r="D21" s="75"/>
      <c r="E21" s="74"/>
      <c r="F21" s="74"/>
      <c r="G21" s="155"/>
      <c r="O21" s="156"/>
      <c r="P21" s="156"/>
      <c r="Q21" s="156"/>
      <c r="R21" s="156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48" customFormat="1">
      <c r="A22" s="76" t="s">
        <v>171</v>
      </c>
      <c r="B22" s="76"/>
      <c r="C22" s="77"/>
      <c r="O22" s="156"/>
      <c r="P22" s="156"/>
      <c r="Q22" s="156"/>
      <c r="R22" s="156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48" customFormat="1">
      <c r="C23" s="49"/>
      <c r="I23" s="94" t="s">
        <v>172</v>
      </c>
      <c r="J23" s="95"/>
      <c r="K23" s="169"/>
      <c r="M23" s="94" t="s">
        <v>173</v>
      </c>
      <c r="N23" s="94"/>
      <c r="P23" s="94" t="s">
        <v>174</v>
      </c>
      <c r="R23" s="156" t="s">
        <v>135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9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G8" sqref="G8:K8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11.37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spans="1:13" ht="22.5">
      <c r="A1" s="357" t="s">
        <v>203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3" ht="18" customHeight="1">
      <c r="A2" s="97" t="s">
        <v>53</v>
      </c>
      <c r="B2" s="409" t="s">
        <v>54</v>
      </c>
      <c r="C2" s="409"/>
      <c r="D2" s="99" t="s">
        <v>61</v>
      </c>
      <c r="E2" s="100" t="s">
        <v>62</v>
      </c>
      <c r="F2" s="101" t="s">
        <v>204</v>
      </c>
      <c r="G2" s="275" t="s">
        <v>68</v>
      </c>
      <c r="H2" s="276"/>
      <c r="I2" s="119" t="s">
        <v>57</v>
      </c>
      <c r="J2" s="410" t="s">
        <v>56</v>
      </c>
      <c r="K2" s="411"/>
    </row>
    <row r="3" spans="1:13" ht="18" customHeight="1">
      <c r="A3" s="104" t="s">
        <v>75</v>
      </c>
      <c r="B3" s="275">
        <v>2500</v>
      </c>
      <c r="C3" s="275"/>
      <c r="D3" s="105" t="s">
        <v>205</v>
      </c>
      <c r="E3" s="412">
        <v>45284</v>
      </c>
      <c r="F3" s="413"/>
      <c r="G3" s="413"/>
      <c r="H3" s="383" t="s">
        <v>206</v>
      </c>
      <c r="I3" s="383"/>
      <c r="J3" s="383"/>
      <c r="K3" s="384"/>
    </row>
    <row r="4" spans="1:13" ht="18" customHeight="1">
      <c r="A4" s="106" t="s">
        <v>71</v>
      </c>
      <c r="B4" s="102">
        <v>2</v>
      </c>
      <c r="C4" s="102">
        <v>6</v>
      </c>
      <c r="D4" s="107" t="s">
        <v>207</v>
      </c>
      <c r="E4" s="413" t="s">
        <v>208</v>
      </c>
      <c r="F4" s="413"/>
      <c r="G4" s="413"/>
      <c r="H4" s="316" t="s">
        <v>209</v>
      </c>
      <c r="I4" s="316"/>
      <c r="J4" s="116" t="s">
        <v>65</v>
      </c>
      <c r="K4" s="122" t="s">
        <v>66</v>
      </c>
    </row>
    <row r="5" spans="1:13" ht="18" customHeight="1">
      <c r="A5" s="106" t="s">
        <v>210</v>
      </c>
      <c r="B5" s="275">
        <v>1</v>
      </c>
      <c r="C5" s="275"/>
      <c r="D5" s="105" t="s">
        <v>211</v>
      </c>
      <c r="E5" s="105"/>
      <c r="G5" s="105"/>
      <c r="H5" s="316" t="s">
        <v>212</v>
      </c>
      <c r="I5" s="316"/>
      <c r="J5" s="116" t="s">
        <v>65</v>
      </c>
      <c r="K5" s="122" t="s">
        <v>66</v>
      </c>
    </row>
    <row r="6" spans="1:13" ht="18" customHeight="1">
      <c r="A6" s="108" t="s">
        <v>213</v>
      </c>
      <c r="B6" s="377">
        <v>125</v>
      </c>
      <c r="C6" s="377"/>
      <c r="D6" s="110" t="s">
        <v>214</v>
      </c>
      <c r="E6" s="111"/>
      <c r="F6" s="111"/>
      <c r="G6" s="110"/>
      <c r="H6" s="414" t="s">
        <v>215</v>
      </c>
      <c r="I6" s="414"/>
      <c r="J6" s="111" t="s">
        <v>65</v>
      </c>
      <c r="K6" s="123" t="s">
        <v>66</v>
      </c>
      <c r="M6" s="124"/>
    </row>
    <row r="7" spans="1:13" ht="18" customHeight="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3" ht="18" customHeight="1">
      <c r="A8" s="115" t="s">
        <v>216</v>
      </c>
      <c r="B8" s="101" t="s">
        <v>217</v>
      </c>
      <c r="C8" s="101" t="s">
        <v>218</v>
      </c>
      <c r="D8" s="101" t="s">
        <v>219</v>
      </c>
      <c r="E8" s="101" t="s">
        <v>220</v>
      </c>
      <c r="F8" s="101" t="s">
        <v>221</v>
      </c>
      <c r="G8" s="415" t="s">
        <v>222</v>
      </c>
      <c r="H8" s="416"/>
      <c r="I8" s="416"/>
      <c r="J8" s="416"/>
      <c r="K8" s="417"/>
    </row>
    <row r="9" spans="1:13" ht="18" customHeight="1">
      <c r="A9" s="315" t="s">
        <v>223</v>
      </c>
      <c r="B9" s="316"/>
      <c r="C9" s="116" t="s">
        <v>65</v>
      </c>
      <c r="D9" s="116" t="s">
        <v>66</v>
      </c>
      <c r="E9" s="105" t="s">
        <v>224</v>
      </c>
      <c r="F9" s="117" t="s">
        <v>225</v>
      </c>
      <c r="G9" s="418"/>
      <c r="H9" s="419"/>
      <c r="I9" s="419"/>
      <c r="J9" s="419"/>
      <c r="K9" s="420"/>
    </row>
    <row r="10" spans="1:13" ht="18" customHeight="1">
      <c r="A10" s="315" t="s">
        <v>226</v>
      </c>
      <c r="B10" s="316"/>
      <c r="C10" s="116" t="s">
        <v>65</v>
      </c>
      <c r="D10" s="116" t="s">
        <v>66</v>
      </c>
      <c r="E10" s="105" t="s">
        <v>227</v>
      </c>
      <c r="F10" s="117" t="s">
        <v>228</v>
      </c>
      <c r="G10" s="418" t="s">
        <v>229</v>
      </c>
      <c r="H10" s="419"/>
      <c r="I10" s="419"/>
      <c r="J10" s="419"/>
      <c r="K10" s="420"/>
    </row>
    <row r="11" spans="1:13" ht="18" customHeight="1">
      <c r="A11" s="392" t="s">
        <v>183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4"/>
    </row>
    <row r="12" spans="1:13" ht="18" customHeight="1">
      <c r="A12" s="104" t="s">
        <v>89</v>
      </c>
      <c r="B12" s="116" t="s">
        <v>85</v>
      </c>
      <c r="C12" s="116" t="s">
        <v>86</v>
      </c>
      <c r="D12" s="117"/>
      <c r="E12" s="105" t="s">
        <v>87</v>
      </c>
      <c r="F12" s="116" t="s">
        <v>85</v>
      </c>
      <c r="G12" s="116" t="s">
        <v>86</v>
      </c>
      <c r="H12" s="116"/>
      <c r="I12" s="105" t="s">
        <v>230</v>
      </c>
      <c r="J12" s="116" t="s">
        <v>85</v>
      </c>
      <c r="K12" s="122" t="s">
        <v>86</v>
      </c>
    </row>
    <row r="13" spans="1:13" ht="18" customHeight="1">
      <c r="A13" s="104" t="s">
        <v>92</v>
      </c>
      <c r="B13" s="116" t="s">
        <v>85</v>
      </c>
      <c r="C13" s="116" t="s">
        <v>86</v>
      </c>
      <c r="D13" s="117"/>
      <c r="E13" s="105" t="s">
        <v>97</v>
      </c>
      <c r="F13" s="116" t="s">
        <v>85</v>
      </c>
      <c r="G13" s="116" t="s">
        <v>86</v>
      </c>
      <c r="H13" s="116"/>
      <c r="I13" s="105" t="s">
        <v>231</v>
      </c>
      <c r="J13" s="116" t="s">
        <v>85</v>
      </c>
      <c r="K13" s="122" t="s">
        <v>86</v>
      </c>
    </row>
    <row r="14" spans="1:13" ht="18" customHeight="1">
      <c r="A14" s="108" t="s">
        <v>232</v>
      </c>
      <c r="B14" s="111" t="s">
        <v>85</v>
      </c>
      <c r="C14" s="111" t="s">
        <v>86</v>
      </c>
      <c r="D14" s="118"/>
      <c r="E14" s="110" t="s">
        <v>233</v>
      </c>
      <c r="F14" s="111" t="s">
        <v>85</v>
      </c>
      <c r="G14" s="111" t="s">
        <v>86</v>
      </c>
      <c r="H14" s="111"/>
      <c r="I14" s="110" t="s">
        <v>234</v>
      </c>
      <c r="J14" s="111" t="s">
        <v>85</v>
      </c>
      <c r="K14" s="123" t="s">
        <v>86</v>
      </c>
    </row>
    <row r="15" spans="1:13" ht="18" customHeight="1">
      <c r="A15" s="112"/>
      <c r="B15" s="114"/>
      <c r="C15" s="114"/>
      <c r="D15" s="113"/>
      <c r="E15" s="112"/>
      <c r="F15" s="114"/>
      <c r="G15" s="114"/>
      <c r="H15" s="114"/>
      <c r="I15" s="112"/>
      <c r="J15" s="114"/>
      <c r="K15" s="114"/>
    </row>
    <row r="16" spans="1:13" ht="18" customHeight="1">
      <c r="A16" s="382" t="s">
        <v>235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 ht="18" customHeight="1">
      <c r="A17" s="315" t="s">
        <v>236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88"/>
    </row>
    <row r="18" spans="1:11" ht="18" customHeight="1">
      <c r="A18" s="315" t="s">
        <v>237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88"/>
    </row>
    <row r="19" spans="1:11" ht="21.95" customHeight="1">
      <c r="A19" s="421"/>
      <c r="B19" s="422"/>
      <c r="C19" s="422"/>
      <c r="D19" s="422"/>
      <c r="E19" s="422"/>
      <c r="F19" s="422"/>
      <c r="G19" s="422"/>
      <c r="H19" s="422"/>
      <c r="I19" s="422"/>
      <c r="J19" s="422"/>
      <c r="K19" s="423"/>
    </row>
    <row r="20" spans="1:11" ht="21.95" customHeight="1">
      <c r="A20" s="369"/>
      <c r="B20" s="370"/>
      <c r="C20" s="370"/>
      <c r="D20" s="370"/>
      <c r="E20" s="370"/>
      <c r="F20" s="370"/>
      <c r="G20" s="370"/>
      <c r="H20" s="370"/>
      <c r="I20" s="370"/>
      <c r="J20" s="370"/>
      <c r="K20" s="424"/>
    </row>
    <row r="21" spans="1:11" ht="21.95" customHeight="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424"/>
    </row>
    <row r="22" spans="1:11" ht="21.95" customHeight="1">
      <c r="A22" s="369"/>
      <c r="B22" s="370"/>
      <c r="C22" s="370"/>
      <c r="D22" s="370"/>
      <c r="E22" s="370"/>
      <c r="F22" s="370"/>
      <c r="G22" s="370"/>
      <c r="H22" s="370"/>
      <c r="I22" s="370"/>
      <c r="J22" s="370"/>
      <c r="K22" s="424"/>
    </row>
    <row r="23" spans="1:11" ht="21.95" customHeight="1">
      <c r="A23" s="425"/>
      <c r="B23" s="426"/>
      <c r="C23" s="426"/>
      <c r="D23" s="426"/>
      <c r="E23" s="426"/>
      <c r="F23" s="426"/>
      <c r="G23" s="426"/>
      <c r="H23" s="426"/>
      <c r="I23" s="426"/>
      <c r="J23" s="426"/>
      <c r="K23" s="427"/>
    </row>
    <row r="24" spans="1:11" ht="18" customHeight="1">
      <c r="A24" s="315" t="s">
        <v>116</v>
      </c>
      <c r="B24" s="316"/>
      <c r="C24" s="116" t="s">
        <v>65</v>
      </c>
      <c r="D24" s="116" t="s">
        <v>66</v>
      </c>
      <c r="E24" s="383"/>
      <c r="F24" s="383"/>
      <c r="G24" s="383"/>
      <c r="H24" s="383"/>
      <c r="I24" s="383"/>
      <c r="J24" s="383"/>
      <c r="K24" s="384"/>
    </row>
    <row r="25" spans="1:11" ht="18" customHeight="1">
      <c r="A25" s="120" t="s">
        <v>238</v>
      </c>
      <c r="B25" s="428"/>
      <c r="C25" s="428"/>
      <c r="D25" s="428"/>
      <c r="E25" s="428"/>
      <c r="F25" s="428"/>
      <c r="G25" s="428"/>
      <c r="H25" s="428"/>
      <c r="I25" s="428"/>
      <c r="J25" s="428"/>
      <c r="K25" s="429"/>
    </row>
    <row r="26" spans="1:11">
      <c r="A26" s="430"/>
      <c r="B26" s="430"/>
      <c r="C26" s="430"/>
      <c r="D26" s="430"/>
      <c r="E26" s="430"/>
      <c r="F26" s="430"/>
      <c r="G26" s="430"/>
      <c r="H26" s="430"/>
      <c r="I26" s="430"/>
      <c r="J26" s="430"/>
      <c r="K26" s="430"/>
    </row>
    <row r="27" spans="1:11" ht="20.100000000000001" customHeight="1">
      <c r="A27" s="431" t="s">
        <v>239</v>
      </c>
      <c r="B27" s="416"/>
      <c r="C27" s="416"/>
      <c r="D27" s="416"/>
      <c r="E27" s="416"/>
      <c r="F27" s="416"/>
      <c r="G27" s="416"/>
      <c r="H27" s="416"/>
      <c r="I27" s="416"/>
      <c r="J27" s="416"/>
      <c r="K27" s="126" t="s">
        <v>240</v>
      </c>
    </row>
    <row r="28" spans="1:11" ht="23.1" customHeight="1">
      <c r="A28" s="369" t="s">
        <v>241</v>
      </c>
      <c r="B28" s="370"/>
      <c r="C28" s="370"/>
      <c r="D28" s="370"/>
      <c r="E28" s="370"/>
      <c r="F28" s="370"/>
      <c r="G28" s="370"/>
      <c r="H28" s="370"/>
      <c r="I28" s="370"/>
      <c r="J28" s="371"/>
      <c r="K28" s="127">
        <v>1</v>
      </c>
    </row>
    <row r="29" spans="1:11" ht="23.1" customHeight="1">
      <c r="A29" s="369" t="s">
        <v>242</v>
      </c>
      <c r="B29" s="370"/>
      <c r="C29" s="370"/>
      <c r="D29" s="370"/>
      <c r="E29" s="370"/>
      <c r="F29" s="370"/>
      <c r="G29" s="370"/>
      <c r="H29" s="370"/>
      <c r="I29" s="370"/>
      <c r="J29" s="371"/>
      <c r="K29" s="125">
        <v>1</v>
      </c>
    </row>
    <row r="30" spans="1:11" ht="23.1" customHeight="1">
      <c r="A30" s="369" t="s">
        <v>243</v>
      </c>
      <c r="B30" s="370"/>
      <c r="C30" s="370"/>
      <c r="D30" s="370"/>
      <c r="E30" s="370"/>
      <c r="F30" s="370"/>
      <c r="G30" s="370"/>
      <c r="H30" s="370"/>
      <c r="I30" s="370"/>
      <c r="J30" s="371"/>
      <c r="K30" s="125">
        <v>1</v>
      </c>
    </row>
    <row r="31" spans="1:11" ht="23.1" customHeight="1">
      <c r="A31" s="369"/>
      <c r="B31" s="370"/>
      <c r="C31" s="370"/>
      <c r="D31" s="370"/>
      <c r="E31" s="370"/>
      <c r="F31" s="370"/>
      <c r="G31" s="370"/>
      <c r="H31" s="370"/>
      <c r="I31" s="370"/>
      <c r="J31" s="371"/>
      <c r="K31" s="125"/>
    </row>
    <row r="32" spans="1:11" ht="23.1" customHeight="1">
      <c r="A32" s="369"/>
      <c r="B32" s="370"/>
      <c r="C32" s="370"/>
      <c r="D32" s="370"/>
      <c r="E32" s="370"/>
      <c r="F32" s="370"/>
      <c r="G32" s="370"/>
      <c r="H32" s="370"/>
      <c r="I32" s="370"/>
      <c r="J32" s="371"/>
      <c r="K32" s="128"/>
    </row>
    <row r="33" spans="1:11" ht="23.1" customHeight="1">
      <c r="A33" s="369"/>
      <c r="B33" s="370"/>
      <c r="C33" s="370"/>
      <c r="D33" s="370"/>
      <c r="E33" s="370"/>
      <c r="F33" s="370"/>
      <c r="G33" s="370"/>
      <c r="H33" s="370"/>
      <c r="I33" s="370"/>
      <c r="J33" s="371"/>
      <c r="K33" s="129"/>
    </row>
    <row r="34" spans="1:11" ht="23.1" customHeight="1">
      <c r="A34" s="369"/>
      <c r="B34" s="370"/>
      <c r="C34" s="370"/>
      <c r="D34" s="370"/>
      <c r="E34" s="370"/>
      <c r="F34" s="370"/>
      <c r="G34" s="370"/>
      <c r="H34" s="370"/>
      <c r="I34" s="370"/>
      <c r="J34" s="371"/>
      <c r="K34" s="125"/>
    </row>
    <row r="35" spans="1:11" ht="23.1" customHeight="1">
      <c r="A35" s="369"/>
      <c r="B35" s="370"/>
      <c r="C35" s="370"/>
      <c r="D35" s="370"/>
      <c r="E35" s="370"/>
      <c r="F35" s="370"/>
      <c r="G35" s="370"/>
      <c r="H35" s="370"/>
      <c r="I35" s="370"/>
      <c r="J35" s="371"/>
      <c r="K35" s="130"/>
    </row>
    <row r="36" spans="1:11" ht="23.1" customHeight="1">
      <c r="A36" s="432" t="s">
        <v>244</v>
      </c>
      <c r="B36" s="433"/>
      <c r="C36" s="433"/>
      <c r="D36" s="433"/>
      <c r="E36" s="433"/>
      <c r="F36" s="433"/>
      <c r="G36" s="433"/>
      <c r="H36" s="433"/>
      <c r="I36" s="433"/>
      <c r="J36" s="434"/>
      <c r="K36" s="131">
        <f>SUM(K28:K35)</f>
        <v>3</v>
      </c>
    </row>
    <row r="37" spans="1:11" ht="18.75" customHeight="1">
      <c r="A37" s="435" t="s">
        <v>245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7"/>
    </row>
    <row r="38" spans="1:11" ht="18.75" customHeight="1">
      <c r="A38" s="315" t="s">
        <v>246</v>
      </c>
      <c r="B38" s="316"/>
      <c r="C38" s="316"/>
      <c r="D38" s="383" t="s">
        <v>247</v>
      </c>
      <c r="E38" s="383"/>
      <c r="F38" s="373" t="s">
        <v>248</v>
      </c>
      <c r="G38" s="438"/>
      <c r="H38" s="316" t="s">
        <v>249</v>
      </c>
      <c r="I38" s="316"/>
      <c r="J38" s="316" t="s">
        <v>250</v>
      </c>
      <c r="K38" s="388"/>
    </row>
    <row r="39" spans="1:11" ht="18.75" customHeight="1">
      <c r="A39" s="106" t="s">
        <v>117</v>
      </c>
      <c r="B39" s="316" t="s">
        <v>251</v>
      </c>
      <c r="C39" s="316"/>
      <c r="D39" s="316"/>
      <c r="E39" s="316"/>
      <c r="F39" s="316"/>
      <c r="G39" s="316"/>
      <c r="H39" s="316"/>
      <c r="I39" s="316"/>
      <c r="J39" s="316"/>
      <c r="K39" s="388"/>
    </row>
    <row r="40" spans="1:11" ht="24" customHeight="1">
      <c r="A40" s="315"/>
      <c r="B40" s="316"/>
      <c r="C40" s="316"/>
      <c r="D40" s="316"/>
      <c r="E40" s="316"/>
      <c r="F40" s="316"/>
      <c r="G40" s="316"/>
      <c r="H40" s="316"/>
      <c r="I40" s="316"/>
      <c r="J40" s="316"/>
      <c r="K40" s="388"/>
    </row>
    <row r="41" spans="1:11" ht="24" customHeight="1">
      <c r="A41" s="315"/>
      <c r="B41" s="316"/>
      <c r="C41" s="316"/>
      <c r="D41" s="316"/>
      <c r="E41" s="316"/>
      <c r="F41" s="316"/>
      <c r="G41" s="316"/>
      <c r="H41" s="316"/>
      <c r="I41" s="316"/>
      <c r="J41" s="316"/>
      <c r="K41" s="388"/>
    </row>
    <row r="42" spans="1:11" ht="32.1" customHeight="1">
      <c r="A42" s="108" t="s">
        <v>129</v>
      </c>
      <c r="B42" s="439" t="s">
        <v>252</v>
      </c>
      <c r="C42" s="439"/>
      <c r="D42" s="110" t="s">
        <v>253</v>
      </c>
      <c r="E42" s="118" t="s">
        <v>132</v>
      </c>
      <c r="F42" s="110" t="s">
        <v>133</v>
      </c>
      <c r="G42" s="121">
        <v>45252</v>
      </c>
      <c r="H42" s="440" t="s">
        <v>134</v>
      </c>
      <c r="I42" s="440"/>
      <c r="J42" s="439" t="s">
        <v>135</v>
      </c>
      <c r="K42" s="44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9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4"/>
  <sheetViews>
    <sheetView workbookViewId="0">
      <selection activeCell="L19" sqref="L19"/>
    </sheetView>
  </sheetViews>
  <sheetFormatPr defaultColWidth="9" defaultRowHeight="14.25"/>
  <cols>
    <col min="1" max="1" width="13.625" style="48" customWidth="1"/>
    <col min="2" max="3" width="9.125" style="48" customWidth="1"/>
    <col min="4" max="4" width="9.125" style="49" customWidth="1"/>
    <col min="5" max="6" width="9.125" style="48" customWidth="1"/>
    <col min="7" max="7" width="8.5" style="48" customWidth="1"/>
    <col min="8" max="8" width="5.375" style="48" customWidth="1"/>
    <col min="9" max="9" width="2.75" style="48" customWidth="1"/>
    <col min="10" max="12" width="10.625" style="48" customWidth="1"/>
    <col min="13" max="15" width="10.625" style="50" customWidth="1"/>
    <col min="16" max="16" width="10.625" style="51" customWidth="1"/>
    <col min="17" max="254" width="9" style="48"/>
    <col min="255" max="16384" width="9" style="2"/>
  </cols>
  <sheetData>
    <row r="1" spans="1:257" s="48" customFormat="1" ht="29.1" customHeight="1">
      <c r="A1" s="338" t="s">
        <v>139</v>
      </c>
      <c r="B1" s="338"/>
      <c r="C1" s="339"/>
      <c r="D1" s="339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78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8" customFormat="1" ht="20.100000000000001" customHeight="1">
      <c r="A2" s="52" t="s">
        <v>61</v>
      </c>
      <c r="B2" s="341" t="s">
        <v>62</v>
      </c>
      <c r="C2" s="342"/>
      <c r="D2" s="343"/>
      <c r="E2" s="53" t="s">
        <v>67</v>
      </c>
      <c r="F2" s="344" t="s">
        <v>68</v>
      </c>
      <c r="G2" s="344"/>
      <c r="H2" s="344"/>
      <c r="I2" s="353"/>
      <c r="J2" s="79" t="s">
        <v>57</v>
      </c>
      <c r="K2" s="345" t="s">
        <v>56</v>
      </c>
      <c r="L2" s="345"/>
      <c r="M2" s="345"/>
      <c r="N2" s="345"/>
      <c r="O2" s="346"/>
      <c r="P2" s="8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8" customFormat="1">
      <c r="A3" s="351" t="s">
        <v>140</v>
      </c>
      <c r="B3" s="347" t="s">
        <v>141</v>
      </c>
      <c r="C3" s="348"/>
      <c r="D3" s="347"/>
      <c r="E3" s="347"/>
      <c r="F3" s="347"/>
      <c r="G3" s="347"/>
      <c r="H3" s="347"/>
      <c r="I3" s="354"/>
      <c r="J3" s="347"/>
      <c r="K3" s="347"/>
      <c r="L3" s="347"/>
      <c r="M3" s="347"/>
      <c r="N3" s="347"/>
      <c r="O3" s="349"/>
      <c r="P3" s="8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8" customFormat="1" ht="16.5">
      <c r="A4" s="351"/>
      <c r="B4" s="54" t="s">
        <v>142</v>
      </c>
      <c r="C4" s="54" t="s">
        <v>143</v>
      </c>
      <c r="D4" s="54" t="s">
        <v>144</v>
      </c>
      <c r="E4" s="54" t="s">
        <v>145</v>
      </c>
      <c r="F4" s="54" t="s">
        <v>146</v>
      </c>
      <c r="G4" s="54" t="s">
        <v>147</v>
      </c>
      <c r="H4" s="352" t="s">
        <v>148</v>
      </c>
      <c r="I4" s="354"/>
      <c r="J4" s="82"/>
      <c r="K4" s="83"/>
      <c r="L4" s="83"/>
      <c r="M4" s="83"/>
      <c r="N4" s="84"/>
      <c r="O4" s="84"/>
      <c r="P4" s="8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8" customFormat="1" ht="17.25">
      <c r="A5" s="351"/>
      <c r="B5" s="55"/>
      <c r="C5" s="55"/>
      <c r="D5" s="56"/>
      <c r="E5" s="56"/>
      <c r="F5" s="56"/>
      <c r="G5" s="56"/>
      <c r="H5" s="352"/>
      <c r="I5" s="355"/>
      <c r="J5" s="86"/>
      <c r="K5" s="87"/>
      <c r="L5" s="87"/>
      <c r="M5" s="87"/>
      <c r="N5" s="88"/>
      <c r="O5" s="87"/>
      <c r="P5" s="89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8" customFormat="1" ht="21" customHeight="1">
      <c r="A6" s="57" t="s">
        <v>151</v>
      </c>
      <c r="B6" s="58">
        <f t="shared" ref="B6:B9" si="0">C6-5</f>
        <v>69</v>
      </c>
      <c r="C6" s="59">
        <v>74</v>
      </c>
      <c r="D6" s="58">
        <f t="shared" ref="D6:G6" si="1">C6+6</f>
        <v>80</v>
      </c>
      <c r="E6" s="58">
        <f t="shared" si="1"/>
        <v>86</v>
      </c>
      <c r="F6" s="58">
        <f t="shared" si="1"/>
        <v>92</v>
      </c>
      <c r="G6" s="58">
        <f t="shared" si="1"/>
        <v>98</v>
      </c>
      <c r="H6" s="60" t="s">
        <v>152</v>
      </c>
      <c r="I6" s="355"/>
      <c r="J6" s="86"/>
      <c r="K6" s="86"/>
      <c r="L6" s="86"/>
      <c r="M6" s="86"/>
      <c r="N6" s="86"/>
      <c r="O6" s="86"/>
      <c r="P6" s="9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8" customFormat="1" ht="21" customHeight="1">
      <c r="A7" s="61" t="s">
        <v>155</v>
      </c>
      <c r="B7" s="58">
        <f>C7-3</f>
        <v>51</v>
      </c>
      <c r="C7" s="59">
        <v>54</v>
      </c>
      <c r="D7" s="58">
        <f>C7+3</f>
        <v>57</v>
      </c>
      <c r="E7" s="58">
        <f>D7+3</f>
        <v>60</v>
      </c>
      <c r="F7" s="58">
        <f>E7+4</f>
        <v>64</v>
      </c>
      <c r="G7" s="58">
        <f t="shared" ref="G7:G9" si="2">F7+4</f>
        <v>68</v>
      </c>
      <c r="H7" s="60" t="s">
        <v>152</v>
      </c>
      <c r="I7" s="355"/>
      <c r="J7" s="86"/>
      <c r="K7" s="86"/>
      <c r="L7" s="86"/>
      <c r="M7" s="86"/>
      <c r="N7" s="86"/>
      <c r="O7" s="86"/>
      <c r="P7" s="9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8" customFormat="1" ht="21" customHeight="1">
      <c r="A8" s="61" t="s">
        <v>156</v>
      </c>
      <c r="B8" s="62">
        <f t="shared" si="0"/>
        <v>71</v>
      </c>
      <c r="C8" s="59">
        <v>76</v>
      </c>
      <c r="D8" s="62">
        <f t="shared" ref="D8:F9" si="3">C8+6</f>
        <v>82</v>
      </c>
      <c r="E8" s="62">
        <f t="shared" si="3"/>
        <v>88</v>
      </c>
      <c r="F8" s="62">
        <f t="shared" si="3"/>
        <v>94</v>
      </c>
      <c r="G8" s="58">
        <f t="shared" si="2"/>
        <v>98</v>
      </c>
      <c r="H8" s="60" t="s">
        <v>152</v>
      </c>
      <c r="I8" s="355"/>
      <c r="J8" s="86"/>
      <c r="K8" s="86"/>
      <c r="L8" s="86"/>
      <c r="M8" s="86"/>
      <c r="N8" s="86"/>
      <c r="O8" s="86"/>
      <c r="P8" s="9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8" customFormat="1" ht="21" customHeight="1">
      <c r="A9" s="57" t="s">
        <v>157</v>
      </c>
      <c r="B9" s="62">
        <f t="shared" si="0"/>
        <v>77</v>
      </c>
      <c r="C9" s="59">
        <v>82</v>
      </c>
      <c r="D9" s="62">
        <f t="shared" si="3"/>
        <v>88</v>
      </c>
      <c r="E9" s="62">
        <f t="shared" si="3"/>
        <v>94</v>
      </c>
      <c r="F9" s="62">
        <f t="shared" si="3"/>
        <v>100</v>
      </c>
      <c r="G9" s="58">
        <f t="shared" si="2"/>
        <v>104</v>
      </c>
      <c r="H9" s="60" t="s">
        <v>158</v>
      </c>
      <c r="I9" s="355"/>
      <c r="J9" s="86"/>
      <c r="K9" s="86"/>
      <c r="L9" s="86"/>
      <c r="M9" s="86"/>
      <c r="N9" s="86"/>
      <c r="O9" s="86"/>
      <c r="P9" s="9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8" customFormat="1" ht="21" customHeight="1">
      <c r="A10" s="57" t="s">
        <v>160</v>
      </c>
      <c r="B10" s="58">
        <f>C10-3.2</f>
        <v>45.8</v>
      </c>
      <c r="C10" s="59">
        <v>49</v>
      </c>
      <c r="D10" s="58">
        <f>C10+3.8</f>
        <v>52.8</v>
      </c>
      <c r="E10" s="58">
        <f>D10+3.8</f>
        <v>56.599999999999994</v>
      </c>
      <c r="F10" s="58">
        <f>E10+3.8</f>
        <v>60.399999999999991</v>
      </c>
      <c r="G10" s="58">
        <f>F10+2.6</f>
        <v>62.999999999999993</v>
      </c>
      <c r="H10" s="60" t="s">
        <v>158</v>
      </c>
      <c r="I10" s="355"/>
      <c r="J10" s="86"/>
      <c r="K10" s="86"/>
      <c r="L10" s="86"/>
      <c r="M10" s="86"/>
      <c r="N10" s="86"/>
      <c r="O10" s="86"/>
      <c r="P10" s="9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8" customFormat="1" ht="21" customHeight="1">
      <c r="A11" s="57" t="s">
        <v>162</v>
      </c>
      <c r="B11" s="58">
        <f>C11-1</f>
        <v>17.5</v>
      </c>
      <c r="C11" s="59">
        <v>18.5</v>
      </c>
      <c r="D11" s="58">
        <f>C11+1.2</f>
        <v>19.7</v>
      </c>
      <c r="E11" s="58">
        <f>D11+1.2</f>
        <v>20.9</v>
      </c>
      <c r="F11" s="58">
        <f>E11+1.2</f>
        <v>22.099999999999998</v>
      </c>
      <c r="G11" s="58">
        <f>F11+0.7</f>
        <v>22.799999999999997</v>
      </c>
      <c r="H11" s="60" t="s">
        <v>163</v>
      </c>
      <c r="I11" s="355"/>
      <c r="J11" s="86"/>
      <c r="K11" s="86"/>
      <c r="L11" s="86"/>
      <c r="M11" s="86"/>
      <c r="N11" s="86"/>
      <c r="O11" s="86"/>
      <c r="P11" s="9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8" customFormat="1" ht="21" customHeight="1">
      <c r="A12" s="57" t="s">
        <v>164</v>
      </c>
      <c r="B12" s="58">
        <f>C12-0.5</f>
        <v>13.5</v>
      </c>
      <c r="C12" s="59">
        <v>14</v>
      </c>
      <c r="D12" s="58">
        <f t="shared" ref="D12:G12" si="4">C12+0.5</f>
        <v>14.5</v>
      </c>
      <c r="E12" s="58">
        <f t="shared" si="4"/>
        <v>15</v>
      </c>
      <c r="F12" s="58">
        <f t="shared" si="4"/>
        <v>15.5</v>
      </c>
      <c r="G12" s="58">
        <f t="shared" si="4"/>
        <v>16</v>
      </c>
      <c r="H12" s="60" t="s">
        <v>158</v>
      </c>
      <c r="I12" s="355"/>
      <c r="J12" s="86"/>
      <c r="K12" s="86"/>
      <c r="L12" s="86"/>
      <c r="M12" s="86"/>
      <c r="N12" s="86"/>
      <c r="O12" s="86"/>
      <c r="P12" s="9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8" customFormat="1" ht="21" customHeight="1">
      <c r="A13" s="57" t="s">
        <v>165</v>
      </c>
      <c r="B13" s="58">
        <f>C13-0.5</f>
        <v>11</v>
      </c>
      <c r="C13" s="59">
        <v>11.5</v>
      </c>
      <c r="D13" s="58">
        <f t="shared" ref="D13:G13" si="5">C13+0.5</f>
        <v>12</v>
      </c>
      <c r="E13" s="58">
        <f t="shared" si="5"/>
        <v>12.5</v>
      </c>
      <c r="F13" s="58">
        <f t="shared" si="5"/>
        <v>13</v>
      </c>
      <c r="G13" s="58">
        <f t="shared" si="5"/>
        <v>13.5</v>
      </c>
      <c r="H13" s="60">
        <v>0</v>
      </c>
      <c r="I13" s="355"/>
      <c r="J13" s="86"/>
      <c r="K13" s="86"/>
      <c r="L13" s="86"/>
      <c r="M13" s="86"/>
      <c r="N13" s="86"/>
      <c r="O13" s="86"/>
      <c r="P13" s="9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8" customFormat="1" ht="21" customHeight="1">
      <c r="A14" s="57" t="s">
        <v>166</v>
      </c>
      <c r="B14" s="58">
        <f>C14-1.5</f>
        <v>23.5</v>
      </c>
      <c r="C14" s="59">
        <v>25</v>
      </c>
      <c r="D14" s="58">
        <f>C14+1.7</f>
        <v>26.7</v>
      </c>
      <c r="E14" s="58">
        <f>D14+1.7</f>
        <v>28.4</v>
      </c>
      <c r="F14" s="58">
        <f>E14+1.7</f>
        <v>30.099999999999998</v>
      </c>
      <c r="G14" s="58">
        <f>F14+1.6</f>
        <v>31.7</v>
      </c>
      <c r="H14" s="63"/>
      <c r="I14" s="355"/>
      <c r="J14" s="86"/>
      <c r="K14" s="86"/>
      <c r="L14" s="86"/>
      <c r="M14" s="86"/>
      <c r="N14" s="86"/>
      <c r="O14" s="86"/>
      <c r="P14" s="9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8" customFormat="1" ht="21" customHeight="1">
      <c r="A15" s="57" t="s">
        <v>168</v>
      </c>
      <c r="B15" s="58">
        <f>C15-1.8</f>
        <v>31.2</v>
      </c>
      <c r="C15" s="59">
        <v>33</v>
      </c>
      <c r="D15" s="58">
        <f>C15+2.25</f>
        <v>35.25</v>
      </c>
      <c r="E15" s="58">
        <f>D15+2.25</f>
        <v>37.5</v>
      </c>
      <c r="F15" s="58">
        <f>E15+2.25</f>
        <v>39.75</v>
      </c>
      <c r="G15" s="58">
        <f>F15+2</f>
        <v>41.75</v>
      </c>
      <c r="H15" s="63"/>
      <c r="I15" s="355"/>
      <c r="J15" s="86"/>
      <c r="K15" s="86"/>
      <c r="L15" s="86"/>
      <c r="M15" s="86"/>
      <c r="N15" s="86"/>
      <c r="O15" s="86"/>
      <c r="P15" s="9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8" customFormat="1" ht="21" customHeight="1">
      <c r="A16" s="57" t="s">
        <v>170</v>
      </c>
      <c r="B16" s="350">
        <v>12</v>
      </c>
      <c r="C16" s="350"/>
      <c r="D16" s="350">
        <f>B16+1</f>
        <v>13</v>
      </c>
      <c r="E16" s="350"/>
      <c r="F16" s="350">
        <f>D16+1</f>
        <v>14</v>
      </c>
      <c r="G16" s="350"/>
      <c r="H16" s="63"/>
      <c r="I16" s="355"/>
      <c r="J16" s="86"/>
      <c r="K16" s="86"/>
      <c r="L16" s="86"/>
      <c r="M16" s="86"/>
      <c r="N16" s="86"/>
      <c r="O16" s="86"/>
      <c r="P16" s="90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8" customFormat="1" ht="21" customHeight="1">
      <c r="A17" s="64"/>
      <c r="B17" s="58"/>
      <c r="C17" s="58"/>
      <c r="D17" s="58"/>
      <c r="E17" s="58"/>
      <c r="F17" s="58"/>
      <c r="G17" s="58"/>
      <c r="H17" s="65"/>
      <c r="I17" s="355"/>
      <c r="J17" s="86"/>
      <c r="K17" s="86"/>
      <c r="L17" s="86"/>
      <c r="M17" s="86"/>
      <c r="N17" s="86"/>
      <c r="O17" s="86"/>
      <c r="P17" s="9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8" customFormat="1" ht="21" customHeight="1">
      <c r="A18" s="66"/>
      <c r="B18" s="67"/>
      <c r="C18" s="67"/>
      <c r="D18" s="67"/>
      <c r="E18" s="67"/>
      <c r="F18" s="67"/>
      <c r="G18" s="67"/>
      <c r="H18" s="65"/>
      <c r="I18" s="355"/>
      <c r="J18" s="86"/>
      <c r="K18" s="86"/>
      <c r="L18" s="86"/>
      <c r="M18" s="86"/>
      <c r="N18" s="86"/>
      <c r="O18" s="86"/>
      <c r="P18" s="9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8" customFormat="1" ht="21" customHeight="1">
      <c r="A19" s="68"/>
      <c r="B19" s="69"/>
      <c r="C19" s="69"/>
      <c r="D19" s="69"/>
      <c r="E19" s="69"/>
      <c r="F19" s="69"/>
      <c r="G19" s="69"/>
      <c r="H19" s="65"/>
      <c r="I19" s="355"/>
      <c r="J19" s="86"/>
      <c r="K19" s="86"/>
      <c r="L19" s="86"/>
      <c r="M19" s="86"/>
      <c r="N19" s="86"/>
      <c r="O19" s="86"/>
      <c r="P19" s="9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8" customFormat="1" ht="21" customHeight="1">
      <c r="A20" s="68"/>
      <c r="B20" s="69"/>
      <c r="C20" s="69"/>
      <c r="D20" s="69"/>
      <c r="E20" s="69"/>
      <c r="F20" s="69"/>
      <c r="G20" s="69"/>
      <c r="H20" s="70"/>
      <c r="I20" s="355"/>
      <c r="J20" s="86"/>
      <c r="K20" s="86"/>
      <c r="L20" s="86"/>
      <c r="M20" s="86"/>
      <c r="N20" s="86"/>
      <c r="O20" s="86"/>
      <c r="P20" s="9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8" customFormat="1" ht="21" customHeight="1">
      <c r="A21" s="71"/>
      <c r="B21" s="72"/>
      <c r="C21" s="72"/>
      <c r="D21" s="72"/>
      <c r="E21" s="73"/>
      <c r="F21" s="72"/>
      <c r="G21" s="72"/>
      <c r="H21" s="72"/>
      <c r="I21" s="356"/>
      <c r="J21" s="91"/>
      <c r="K21" s="91"/>
      <c r="L21" s="92"/>
      <c r="M21" s="91"/>
      <c r="N21" s="91"/>
      <c r="O21" s="92"/>
      <c r="P21" s="9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ht="16.5">
      <c r="A22" s="74"/>
      <c r="B22" s="74"/>
      <c r="C22" s="74"/>
      <c r="D22" s="74"/>
      <c r="E22" s="75"/>
      <c r="F22" s="74"/>
      <c r="G22" s="74"/>
      <c r="H22" s="74"/>
      <c r="M22" s="48"/>
      <c r="N22" s="48"/>
      <c r="O22" s="48"/>
      <c r="P22" s="78"/>
      <c r="Q22" s="2"/>
    </row>
    <row r="23" spans="1:257">
      <c r="A23" s="76" t="s">
        <v>171</v>
      </c>
      <c r="B23" s="76"/>
      <c r="C23" s="77"/>
      <c r="D23" s="77"/>
      <c r="M23" s="48"/>
      <c r="N23" s="48"/>
      <c r="O23" s="48"/>
      <c r="P23" s="78"/>
      <c r="Q23" s="2"/>
    </row>
    <row r="24" spans="1:257">
      <c r="C24" s="49"/>
      <c r="J24" s="94" t="s">
        <v>172</v>
      </c>
      <c r="K24" s="95"/>
      <c r="L24" s="94" t="s">
        <v>173</v>
      </c>
      <c r="M24" s="94" t="s">
        <v>132</v>
      </c>
      <c r="N24" s="94" t="s">
        <v>174</v>
      </c>
      <c r="O24" s="48" t="s">
        <v>135</v>
      </c>
      <c r="P24" s="78"/>
      <c r="Q24" s="2"/>
    </row>
  </sheetData>
  <mergeCells count="12">
    <mergeCell ref="B16:C16"/>
    <mergeCell ref="D16:E16"/>
    <mergeCell ref="F16:G16"/>
    <mergeCell ref="A3:A5"/>
    <mergeCell ref="H4:H5"/>
    <mergeCell ref="A1:O1"/>
    <mergeCell ref="B2:D2"/>
    <mergeCell ref="F2:H2"/>
    <mergeCell ref="K2:O2"/>
    <mergeCell ref="B3:H3"/>
    <mergeCell ref="J3:O3"/>
    <mergeCell ref="I2:I21"/>
  </mergeCells>
  <phoneticPr fontId="69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8" sqref="F8"/>
    </sheetView>
  </sheetViews>
  <sheetFormatPr defaultColWidth="9" defaultRowHeight="14.25"/>
  <cols>
    <col min="1" max="1" width="7" customWidth="1"/>
    <col min="2" max="2" width="14.5" customWidth="1"/>
    <col min="3" max="3" width="16.75" style="44" customWidth="1"/>
    <col min="4" max="4" width="7.7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42" t="s">
        <v>254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</row>
    <row r="2" spans="1:15" s="1" customFormat="1" ht="16.5">
      <c r="A2" s="449" t="s">
        <v>255</v>
      </c>
      <c r="B2" s="450" t="s">
        <v>256</v>
      </c>
      <c r="C2" s="450" t="s">
        <v>257</v>
      </c>
      <c r="D2" s="450" t="s">
        <v>258</v>
      </c>
      <c r="E2" s="450" t="s">
        <v>259</v>
      </c>
      <c r="F2" s="450" t="s">
        <v>260</v>
      </c>
      <c r="G2" s="450" t="s">
        <v>261</v>
      </c>
      <c r="H2" s="452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450" t="s">
        <v>268</v>
      </c>
      <c r="O2" s="450" t="s">
        <v>269</v>
      </c>
    </row>
    <row r="3" spans="1:15" s="1" customFormat="1" ht="16.5">
      <c r="A3" s="449"/>
      <c r="B3" s="451"/>
      <c r="C3" s="451"/>
      <c r="D3" s="451"/>
      <c r="E3" s="451"/>
      <c r="F3" s="451"/>
      <c r="G3" s="451"/>
      <c r="H3" s="453"/>
      <c r="I3" s="3" t="s">
        <v>240</v>
      </c>
      <c r="J3" s="3" t="s">
        <v>240</v>
      </c>
      <c r="K3" s="3" t="s">
        <v>240</v>
      </c>
      <c r="L3" s="3" t="s">
        <v>240</v>
      </c>
      <c r="M3" s="3" t="s">
        <v>240</v>
      </c>
      <c r="N3" s="451"/>
      <c r="O3" s="451"/>
    </row>
    <row r="4" spans="1:15" ht="20.100000000000001" customHeight="1">
      <c r="A4" s="7">
        <v>1</v>
      </c>
      <c r="B4" s="29">
        <v>10708009</v>
      </c>
      <c r="C4" s="30" t="s">
        <v>270</v>
      </c>
      <c r="D4" s="29" t="s">
        <v>111</v>
      </c>
      <c r="E4" s="31" t="s">
        <v>62</v>
      </c>
      <c r="F4" s="29" t="s">
        <v>271</v>
      </c>
      <c r="G4" s="7" t="s">
        <v>65</v>
      </c>
      <c r="H4" s="7" t="s">
        <v>65</v>
      </c>
      <c r="I4" s="45">
        <v>2</v>
      </c>
      <c r="J4" s="46">
        <v>0</v>
      </c>
      <c r="K4" s="46">
        <v>3</v>
      </c>
      <c r="L4" s="46">
        <v>0</v>
      </c>
      <c r="M4" s="7">
        <v>0</v>
      </c>
      <c r="N4" s="7">
        <f t="shared" ref="N4:N5" si="0">SUM(I4:M4)</f>
        <v>5</v>
      </c>
      <c r="O4" s="7"/>
    </row>
    <row r="5" spans="1:15" ht="20.100000000000001" customHeight="1">
      <c r="A5" s="7">
        <v>2</v>
      </c>
      <c r="B5" s="29">
        <v>230805051</v>
      </c>
      <c r="C5" s="30" t="s">
        <v>270</v>
      </c>
      <c r="D5" s="29" t="s">
        <v>272</v>
      </c>
      <c r="E5" s="31" t="s">
        <v>62</v>
      </c>
      <c r="F5" s="29" t="s">
        <v>271</v>
      </c>
      <c r="G5" s="36" t="s">
        <v>65</v>
      </c>
      <c r="H5" s="36" t="s">
        <v>65</v>
      </c>
      <c r="I5" s="47">
        <v>1</v>
      </c>
      <c r="J5" s="46">
        <v>0</v>
      </c>
      <c r="K5" s="46">
        <v>1</v>
      </c>
      <c r="L5" s="46">
        <v>1</v>
      </c>
      <c r="M5" s="7">
        <v>0</v>
      </c>
      <c r="N5" s="7">
        <f t="shared" si="0"/>
        <v>3</v>
      </c>
      <c r="O5" s="7"/>
    </row>
    <row r="6" spans="1:15" ht="20.100000000000001" customHeight="1">
      <c r="A6" s="7"/>
      <c r="B6" s="16"/>
      <c r="C6" s="18"/>
      <c r="D6" s="17"/>
      <c r="E6" s="18"/>
      <c r="F6" s="18"/>
      <c r="G6" s="7"/>
      <c r="H6" s="7"/>
      <c r="I6" s="47"/>
      <c r="J6" s="46"/>
      <c r="K6" s="46"/>
      <c r="L6" s="46"/>
      <c r="M6" s="7"/>
      <c r="N6" s="7"/>
      <c r="O6" s="7"/>
    </row>
    <row r="7" spans="1:15" ht="20.100000000000001" customHeight="1">
      <c r="A7" s="7"/>
      <c r="B7" s="16"/>
      <c r="C7" s="18"/>
      <c r="D7" s="17"/>
      <c r="E7" s="18"/>
      <c r="F7" s="18"/>
      <c r="G7" s="36"/>
      <c r="H7" s="36"/>
      <c r="I7" s="47"/>
      <c r="J7" s="46"/>
      <c r="K7" s="46"/>
      <c r="L7" s="46"/>
      <c r="M7" s="7"/>
      <c r="N7" s="7"/>
      <c r="O7" s="7"/>
    </row>
    <row r="8" spans="1:15" ht="20.100000000000001" customHeight="1">
      <c r="A8" s="7"/>
      <c r="B8" s="20"/>
      <c r="C8" s="20"/>
      <c r="D8" s="20"/>
      <c r="E8" s="21"/>
      <c r="F8" s="20"/>
      <c r="G8" s="7"/>
      <c r="H8" s="5"/>
      <c r="I8" s="45"/>
      <c r="J8" s="46"/>
      <c r="K8" s="46"/>
      <c r="L8" s="46"/>
      <c r="M8" s="7"/>
      <c r="N8" s="7"/>
      <c r="O8" s="5"/>
    </row>
    <row r="9" spans="1:15" ht="20.100000000000001" customHeight="1">
      <c r="A9" s="7"/>
      <c r="B9" s="20"/>
      <c r="C9" s="20"/>
      <c r="D9" s="20"/>
      <c r="E9" s="21"/>
      <c r="F9" s="20"/>
      <c r="G9" s="7"/>
      <c r="H9" s="5"/>
      <c r="I9" s="45"/>
      <c r="J9" s="46"/>
      <c r="K9" s="46"/>
      <c r="L9" s="46"/>
      <c r="M9" s="7"/>
      <c r="N9" s="7"/>
      <c r="O9" s="5"/>
    </row>
    <row r="10" spans="1:15" ht="20.100000000000001" customHeight="1">
      <c r="A10" s="7"/>
      <c r="B10" s="20"/>
      <c r="C10" s="20"/>
      <c r="D10" s="20"/>
      <c r="E10" s="21"/>
      <c r="F10" s="20"/>
      <c r="G10" s="7"/>
      <c r="H10" s="5"/>
      <c r="I10" s="45"/>
      <c r="J10" s="46"/>
      <c r="K10" s="46"/>
      <c r="L10" s="46"/>
      <c r="M10" s="7"/>
      <c r="N10" s="7"/>
      <c r="O10" s="5"/>
    </row>
    <row r="11" spans="1:15" ht="20.100000000000001" customHeight="1">
      <c r="A11" s="7"/>
      <c r="B11" s="20"/>
      <c r="C11" s="20"/>
      <c r="D11" s="20"/>
      <c r="E11" s="21"/>
      <c r="F11" s="20"/>
      <c r="G11" s="7"/>
      <c r="H11" s="5"/>
      <c r="I11" s="45"/>
      <c r="J11" s="46"/>
      <c r="K11" s="46"/>
      <c r="L11" s="46"/>
      <c r="M11" s="7"/>
      <c r="N11" s="7"/>
      <c r="O11" s="5"/>
    </row>
    <row r="12" spans="1:15" s="2" customFormat="1" ht="18.75">
      <c r="A12" s="9" t="s">
        <v>273</v>
      </c>
      <c r="B12" s="10"/>
      <c r="C12" s="20"/>
      <c r="D12" s="11"/>
      <c r="E12" s="12"/>
      <c r="F12" s="20"/>
      <c r="G12" s="7"/>
      <c r="H12" s="28"/>
      <c r="I12" s="22"/>
      <c r="J12" s="443" t="s">
        <v>274</v>
      </c>
      <c r="K12" s="444"/>
      <c r="L12" s="444"/>
      <c r="M12" s="445"/>
      <c r="N12" s="10"/>
      <c r="O12" s="13"/>
    </row>
    <row r="13" spans="1:15" ht="60.95" customHeight="1">
      <c r="A13" s="446" t="s">
        <v>275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9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12.87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442" t="s">
        <v>276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13" s="1" customFormat="1" ht="16.5">
      <c r="A2" s="449" t="s">
        <v>255</v>
      </c>
      <c r="B2" s="450" t="s">
        <v>260</v>
      </c>
      <c r="C2" s="450" t="s">
        <v>256</v>
      </c>
      <c r="D2" s="450" t="s">
        <v>257</v>
      </c>
      <c r="E2" s="450" t="s">
        <v>258</v>
      </c>
      <c r="F2" s="450" t="s">
        <v>259</v>
      </c>
      <c r="G2" s="449" t="s">
        <v>277</v>
      </c>
      <c r="H2" s="449"/>
      <c r="I2" s="449" t="s">
        <v>278</v>
      </c>
      <c r="J2" s="449"/>
      <c r="K2" s="459" t="s">
        <v>279</v>
      </c>
      <c r="L2" s="461" t="s">
        <v>280</v>
      </c>
      <c r="M2" s="463" t="s">
        <v>281</v>
      </c>
    </row>
    <row r="3" spans="1:13" s="1" customFormat="1" ht="16.5">
      <c r="A3" s="449"/>
      <c r="B3" s="451"/>
      <c r="C3" s="451"/>
      <c r="D3" s="451"/>
      <c r="E3" s="451"/>
      <c r="F3" s="451"/>
      <c r="G3" s="3" t="s">
        <v>282</v>
      </c>
      <c r="H3" s="3" t="s">
        <v>283</v>
      </c>
      <c r="I3" s="3" t="s">
        <v>282</v>
      </c>
      <c r="J3" s="3" t="s">
        <v>283</v>
      </c>
      <c r="K3" s="460"/>
      <c r="L3" s="462"/>
      <c r="M3" s="464"/>
    </row>
    <row r="4" spans="1:13" ht="21.95" customHeight="1">
      <c r="A4" s="37">
        <v>1</v>
      </c>
      <c r="B4" s="29" t="s">
        <v>271</v>
      </c>
      <c r="C4" s="29">
        <v>10708009</v>
      </c>
      <c r="D4" s="30" t="s">
        <v>270</v>
      </c>
      <c r="E4" s="29" t="s">
        <v>111</v>
      </c>
      <c r="F4" s="31" t="s">
        <v>62</v>
      </c>
      <c r="G4" s="38">
        <v>-0.01</v>
      </c>
      <c r="H4" s="39">
        <v>0</v>
      </c>
      <c r="I4" s="40">
        <v>-0.02</v>
      </c>
      <c r="J4" s="40">
        <v>-0.01</v>
      </c>
      <c r="K4" s="42"/>
      <c r="L4" s="7" t="s">
        <v>95</v>
      </c>
      <c r="M4" s="7" t="s">
        <v>284</v>
      </c>
    </row>
    <row r="5" spans="1:13" ht="21.95" customHeight="1">
      <c r="A5" s="37">
        <v>2</v>
      </c>
      <c r="B5" s="29" t="s">
        <v>271</v>
      </c>
      <c r="C5" s="29">
        <v>230805051</v>
      </c>
      <c r="D5" s="30" t="s">
        <v>270</v>
      </c>
      <c r="E5" s="29" t="s">
        <v>272</v>
      </c>
      <c r="F5" s="31" t="s">
        <v>62</v>
      </c>
      <c r="G5" s="38">
        <v>0</v>
      </c>
      <c r="H5" s="39">
        <v>-0.01</v>
      </c>
      <c r="I5" s="40">
        <v>-0.03</v>
      </c>
      <c r="J5" s="40">
        <v>-0.01</v>
      </c>
      <c r="K5" s="42"/>
      <c r="L5" s="7" t="s">
        <v>95</v>
      </c>
      <c r="M5" s="7" t="s">
        <v>284</v>
      </c>
    </row>
    <row r="6" spans="1:13" ht="21.95" customHeight="1">
      <c r="A6" s="37"/>
      <c r="B6" s="18"/>
      <c r="C6" s="16"/>
      <c r="D6" s="18"/>
      <c r="E6" s="17"/>
      <c r="F6" s="18"/>
      <c r="G6" s="40"/>
      <c r="H6" s="40"/>
      <c r="I6" s="40"/>
      <c r="J6" s="40"/>
      <c r="K6" s="42"/>
      <c r="L6" s="7"/>
      <c r="M6" s="7"/>
    </row>
    <row r="7" spans="1:13" ht="21.95" customHeight="1">
      <c r="A7" s="37"/>
      <c r="B7" s="18"/>
      <c r="C7" s="16"/>
      <c r="D7" s="18"/>
      <c r="E7" s="17"/>
      <c r="F7" s="18"/>
      <c r="G7" s="40"/>
      <c r="H7" s="40"/>
      <c r="I7" s="40"/>
      <c r="J7" s="40"/>
      <c r="K7" s="42"/>
      <c r="L7" s="7"/>
      <c r="M7" s="7"/>
    </row>
    <row r="8" spans="1:13" ht="21.95" customHeight="1">
      <c r="A8" s="37"/>
      <c r="B8" s="41"/>
      <c r="C8" s="20"/>
      <c r="D8" s="20"/>
      <c r="E8" s="20"/>
      <c r="F8" s="21"/>
      <c r="G8" s="42"/>
      <c r="H8" s="43"/>
      <c r="I8" s="43"/>
      <c r="J8" s="43"/>
      <c r="K8" s="42"/>
      <c r="L8" s="5"/>
      <c r="M8" s="5"/>
    </row>
    <row r="9" spans="1:13" ht="21.95" customHeight="1">
      <c r="A9" s="37"/>
      <c r="B9" s="41"/>
      <c r="C9" s="20"/>
      <c r="D9" s="20"/>
      <c r="E9" s="20"/>
      <c r="F9" s="21"/>
      <c r="G9" s="42"/>
      <c r="H9" s="43"/>
      <c r="I9" s="43"/>
      <c r="J9" s="43"/>
      <c r="K9" s="42"/>
      <c r="L9" s="5"/>
      <c r="M9" s="5"/>
    </row>
    <row r="10" spans="1:13" ht="21.95" customHeight="1">
      <c r="A10" s="37"/>
      <c r="B10" s="41"/>
      <c r="C10" s="20"/>
      <c r="D10" s="20"/>
      <c r="E10" s="20"/>
      <c r="F10" s="21"/>
      <c r="G10" s="42"/>
      <c r="H10" s="43"/>
      <c r="I10" s="43"/>
      <c r="J10" s="43"/>
      <c r="K10" s="42"/>
      <c r="L10" s="5"/>
      <c r="M10" s="5"/>
    </row>
    <row r="11" spans="1:13" ht="21.95" customHeight="1">
      <c r="A11" s="37"/>
      <c r="B11" s="41"/>
      <c r="C11" s="20"/>
      <c r="D11" s="20"/>
      <c r="E11" s="20"/>
      <c r="F11" s="21"/>
      <c r="G11" s="42"/>
      <c r="H11" s="43"/>
      <c r="I11" s="43"/>
      <c r="J11" s="43"/>
      <c r="K11" s="42"/>
      <c r="L11" s="5"/>
      <c r="M11" s="5"/>
    </row>
    <row r="12" spans="1:13" s="2" customFormat="1" ht="18.75">
      <c r="A12" s="9" t="s">
        <v>285</v>
      </c>
      <c r="B12" s="10"/>
      <c r="C12" s="10"/>
      <c r="D12" s="20"/>
      <c r="E12" s="11"/>
      <c r="F12" s="21"/>
      <c r="G12" s="22"/>
      <c r="H12" s="443" t="s">
        <v>274</v>
      </c>
      <c r="I12" s="444"/>
      <c r="J12" s="444"/>
      <c r="K12" s="445"/>
      <c r="L12" s="454"/>
      <c r="M12" s="455"/>
    </row>
    <row r="13" spans="1:13" ht="84" customHeight="1">
      <c r="A13" s="456" t="s">
        <v>286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8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9" type="noConversion"/>
  <dataValidations count="1">
    <dataValidation type="list" allowBlank="1" showInputMessage="1" showErrorMessage="1" sqref="M1:M3 M4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E16" sqref="E16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42" t="s">
        <v>287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23" s="1" customFormat="1" ht="15.95" customHeight="1">
      <c r="A2" s="450" t="s">
        <v>288</v>
      </c>
      <c r="B2" s="450" t="s">
        <v>260</v>
      </c>
      <c r="C2" s="450" t="s">
        <v>256</v>
      </c>
      <c r="D2" s="450" t="s">
        <v>257</v>
      </c>
      <c r="E2" s="450" t="s">
        <v>258</v>
      </c>
      <c r="F2" s="450" t="s">
        <v>259</v>
      </c>
      <c r="G2" s="465" t="s">
        <v>289</v>
      </c>
      <c r="H2" s="466"/>
      <c r="I2" s="467"/>
      <c r="J2" s="465" t="s">
        <v>290</v>
      </c>
      <c r="K2" s="466"/>
      <c r="L2" s="467"/>
      <c r="M2" s="465" t="s">
        <v>291</v>
      </c>
      <c r="N2" s="466"/>
      <c r="O2" s="467"/>
      <c r="P2" s="465" t="s">
        <v>292</v>
      </c>
      <c r="Q2" s="466"/>
      <c r="R2" s="467"/>
      <c r="S2" s="466" t="s">
        <v>293</v>
      </c>
      <c r="T2" s="466"/>
      <c r="U2" s="467"/>
      <c r="V2" s="487" t="s">
        <v>294</v>
      </c>
      <c r="W2" s="487" t="s">
        <v>269</v>
      </c>
    </row>
    <row r="3" spans="1:23" s="1" customFormat="1" ht="16.5">
      <c r="A3" s="451"/>
      <c r="B3" s="480"/>
      <c r="C3" s="480"/>
      <c r="D3" s="480"/>
      <c r="E3" s="480"/>
      <c r="F3" s="480"/>
      <c r="G3" s="3" t="s">
        <v>295</v>
      </c>
      <c r="H3" s="3" t="s">
        <v>67</v>
      </c>
      <c r="I3" s="3" t="s">
        <v>260</v>
      </c>
      <c r="J3" s="3" t="s">
        <v>295</v>
      </c>
      <c r="K3" s="3" t="s">
        <v>67</v>
      </c>
      <c r="L3" s="3" t="s">
        <v>260</v>
      </c>
      <c r="M3" s="3" t="s">
        <v>295</v>
      </c>
      <c r="N3" s="3" t="s">
        <v>67</v>
      </c>
      <c r="O3" s="3" t="s">
        <v>260</v>
      </c>
      <c r="P3" s="3" t="s">
        <v>295</v>
      </c>
      <c r="Q3" s="3" t="s">
        <v>67</v>
      </c>
      <c r="R3" s="3" t="s">
        <v>260</v>
      </c>
      <c r="S3" s="3" t="s">
        <v>295</v>
      </c>
      <c r="T3" s="3" t="s">
        <v>67</v>
      </c>
      <c r="U3" s="3" t="s">
        <v>260</v>
      </c>
      <c r="V3" s="488"/>
      <c r="W3" s="488"/>
    </row>
    <row r="4" spans="1:23">
      <c r="A4" s="475" t="s">
        <v>296</v>
      </c>
      <c r="B4" s="481" t="s">
        <v>271</v>
      </c>
      <c r="C4" s="29">
        <v>10708009</v>
      </c>
      <c r="D4" s="30" t="s">
        <v>270</v>
      </c>
      <c r="E4" s="29" t="s">
        <v>111</v>
      </c>
      <c r="F4" s="31" t="s">
        <v>62</v>
      </c>
      <c r="G4" s="19"/>
      <c r="H4" s="32"/>
      <c r="I4" s="32"/>
      <c r="J4" s="32"/>
      <c r="K4" s="19"/>
      <c r="L4" s="19"/>
      <c r="M4" s="7"/>
      <c r="N4" s="7"/>
      <c r="O4" s="7"/>
      <c r="P4" s="7"/>
      <c r="Q4" s="7"/>
      <c r="R4" s="7"/>
      <c r="S4" s="7"/>
      <c r="T4" s="7"/>
      <c r="U4" s="7"/>
      <c r="V4" s="7" t="s">
        <v>297</v>
      </c>
      <c r="W4" s="7"/>
    </row>
    <row r="5" spans="1:23" ht="16.5">
      <c r="A5" s="476"/>
      <c r="B5" s="482"/>
      <c r="C5" s="29">
        <v>230805051</v>
      </c>
      <c r="D5" s="30" t="s">
        <v>270</v>
      </c>
      <c r="E5" s="29" t="s">
        <v>272</v>
      </c>
      <c r="F5" s="31" t="s">
        <v>62</v>
      </c>
      <c r="G5" s="468" t="s">
        <v>298</v>
      </c>
      <c r="H5" s="469"/>
      <c r="I5" s="470"/>
      <c r="J5" s="468" t="s">
        <v>299</v>
      </c>
      <c r="K5" s="469"/>
      <c r="L5" s="470"/>
      <c r="M5" s="465" t="s">
        <v>300</v>
      </c>
      <c r="N5" s="466"/>
      <c r="O5" s="467"/>
      <c r="P5" s="465" t="s">
        <v>301</v>
      </c>
      <c r="Q5" s="466"/>
      <c r="R5" s="467"/>
      <c r="S5" s="466" t="s">
        <v>302</v>
      </c>
      <c r="T5" s="466"/>
      <c r="U5" s="467"/>
      <c r="V5" s="7"/>
      <c r="W5" s="7"/>
    </row>
    <row r="6" spans="1:23" ht="16.5">
      <c r="A6" s="476"/>
      <c r="B6" s="482"/>
      <c r="C6" s="16"/>
      <c r="D6" s="33"/>
      <c r="E6" s="17"/>
      <c r="F6" s="33"/>
      <c r="G6" s="34" t="s">
        <v>295</v>
      </c>
      <c r="H6" s="34" t="s">
        <v>67</v>
      </c>
      <c r="I6" s="34" t="s">
        <v>260</v>
      </c>
      <c r="J6" s="34" t="s">
        <v>295</v>
      </c>
      <c r="K6" s="34" t="s">
        <v>67</v>
      </c>
      <c r="L6" s="34" t="s">
        <v>260</v>
      </c>
      <c r="M6" s="3" t="s">
        <v>295</v>
      </c>
      <c r="N6" s="3" t="s">
        <v>67</v>
      </c>
      <c r="O6" s="3" t="s">
        <v>260</v>
      </c>
      <c r="P6" s="3" t="s">
        <v>295</v>
      </c>
      <c r="Q6" s="3" t="s">
        <v>67</v>
      </c>
      <c r="R6" s="3" t="s">
        <v>260</v>
      </c>
      <c r="S6" s="3" t="s">
        <v>295</v>
      </c>
      <c r="T6" s="3" t="s">
        <v>67</v>
      </c>
      <c r="U6" s="3" t="s">
        <v>260</v>
      </c>
      <c r="V6" s="7"/>
      <c r="W6" s="7"/>
    </row>
    <row r="7" spans="1:23" ht="15">
      <c r="A7" s="477"/>
      <c r="B7" s="483"/>
      <c r="C7" s="16"/>
      <c r="D7" s="35"/>
      <c r="E7" s="17"/>
      <c r="F7" s="35"/>
      <c r="G7" s="19"/>
      <c r="H7" s="32"/>
      <c r="I7" s="32"/>
      <c r="J7" s="32"/>
      <c r="K7" s="32"/>
      <c r="L7" s="19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475"/>
      <c r="B8" s="481"/>
      <c r="C8" s="484"/>
      <c r="D8" s="484"/>
      <c r="E8" s="484"/>
      <c r="F8" s="475"/>
      <c r="G8" s="7"/>
      <c r="H8" s="32"/>
      <c r="I8" s="3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95" customHeight="1">
      <c r="A9" s="476"/>
      <c r="B9" s="482"/>
      <c r="C9" s="477"/>
      <c r="D9" s="486"/>
      <c r="E9" s="477"/>
      <c r="F9" s="477"/>
      <c r="G9" s="7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475"/>
      <c r="B10" s="481"/>
      <c r="C10" s="485"/>
      <c r="D10" s="484"/>
      <c r="E10" s="485"/>
      <c r="F10" s="475"/>
      <c r="G10" s="7"/>
      <c r="H10" s="32"/>
      <c r="I10" s="32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476"/>
      <c r="B11" s="482"/>
      <c r="C11" s="479"/>
      <c r="D11" s="486"/>
      <c r="E11" s="479"/>
      <c r="F11" s="47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478"/>
      <c r="B12" s="478"/>
      <c r="C12" s="478"/>
      <c r="D12" s="478"/>
      <c r="E12" s="478"/>
      <c r="F12" s="47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479"/>
      <c r="B13" s="479"/>
      <c r="C13" s="479"/>
      <c r="D13" s="479"/>
      <c r="E13" s="479"/>
      <c r="F13" s="47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478"/>
      <c r="B14" s="478"/>
      <c r="C14" s="478"/>
      <c r="D14" s="478"/>
      <c r="E14" s="478"/>
      <c r="F14" s="47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79"/>
      <c r="B15" s="479"/>
      <c r="C15" s="479"/>
      <c r="D15" s="479"/>
      <c r="E15" s="479"/>
      <c r="F15" s="47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443" t="s">
        <v>303</v>
      </c>
      <c r="B17" s="444"/>
      <c r="C17" s="444"/>
      <c r="D17" s="444"/>
      <c r="E17" s="445"/>
      <c r="F17" s="471"/>
      <c r="G17" s="472"/>
      <c r="H17" s="28"/>
      <c r="I17" s="28"/>
      <c r="J17" s="443" t="s">
        <v>274</v>
      </c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5"/>
      <c r="V17" s="10"/>
      <c r="W17" s="13"/>
    </row>
    <row r="18" spans="1:23" ht="80.099999999999994" customHeight="1">
      <c r="A18" s="473" t="s">
        <v>304</v>
      </c>
      <c r="B18" s="473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</row>
  </sheetData>
  <mergeCells count="49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9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2" t="s">
        <v>305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14" s="1" customFormat="1" ht="16.5">
      <c r="A2" s="24" t="s">
        <v>306</v>
      </c>
      <c r="B2" s="25" t="s">
        <v>256</v>
      </c>
      <c r="C2" s="25" t="s">
        <v>257</v>
      </c>
      <c r="D2" s="25" t="s">
        <v>258</v>
      </c>
      <c r="E2" s="25" t="s">
        <v>259</v>
      </c>
      <c r="F2" s="25" t="s">
        <v>260</v>
      </c>
      <c r="G2" s="24" t="s">
        <v>307</v>
      </c>
      <c r="H2" s="24" t="s">
        <v>308</v>
      </c>
      <c r="I2" s="24" t="s">
        <v>309</v>
      </c>
      <c r="J2" s="24" t="s">
        <v>308</v>
      </c>
      <c r="K2" s="24" t="s">
        <v>310</v>
      </c>
      <c r="L2" s="24" t="s">
        <v>308</v>
      </c>
      <c r="M2" s="25" t="s">
        <v>294</v>
      </c>
      <c r="N2" s="25" t="s">
        <v>269</v>
      </c>
    </row>
    <row r="3" spans="1:14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26" t="s">
        <v>306</v>
      </c>
      <c r="B4" s="27" t="s">
        <v>311</v>
      </c>
      <c r="C4" s="27" t="s">
        <v>295</v>
      </c>
      <c r="D4" s="27" t="s">
        <v>258</v>
      </c>
      <c r="E4" s="25" t="s">
        <v>259</v>
      </c>
      <c r="F4" s="25" t="s">
        <v>260</v>
      </c>
      <c r="G4" s="24" t="s">
        <v>307</v>
      </c>
      <c r="H4" s="24" t="s">
        <v>308</v>
      </c>
      <c r="I4" s="24" t="s">
        <v>309</v>
      </c>
      <c r="J4" s="24" t="s">
        <v>308</v>
      </c>
      <c r="K4" s="24" t="s">
        <v>310</v>
      </c>
      <c r="L4" s="24" t="s">
        <v>308</v>
      </c>
      <c r="M4" s="25" t="s">
        <v>294</v>
      </c>
      <c r="N4" s="25" t="s">
        <v>269</v>
      </c>
    </row>
    <row r="5" spans="1:14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43" t="s">
        <v>312</v>
      </c>
      <c r="B11" s="444"/>
      <c r="C11" s="444"/>
      <c r="D11" s="445"/>
      <c r="E11" s="471"/>
      <c r="F11" s="489"/>
      <c r="G11" s="472"/>
      <c r="H11" s="28"/>
      <c r="I11" s="443" t="s">
        <v>313</v>
      </c>
      <c r="J11" s="444"/>
      <c r="K11" s="444"/>
      <c r="L11" s="10"/>
      <c r="M11" s="10"/>
      <c r="N11" s="13"/>
    </row>
    <row r="12" spans="1:14" ht="16.5">
      <c r="A12" s="490" t="s">
        <v>314</v>
      </c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</row>
  </sheetData>
  <mergeCells count="5">
    <mergeCell ref="A1:N1"/>
    <mergeCell ref="A11:D11"/>
    <mergeCell ref="E11:G11"/>
    <mergeCell ref="I11:K11"/>
    <mergeCell ref="A12:N12"/>
  </mergeCells>
  <phoneticPr fontId="6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E22" sqref="E22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16.375" customWidth="1"/>
    <col min="7" max="7" width="11.625" customWidth="1"/>
    <col min="8" max="9" width="14" customWidth="1"/>
    <col min="10" max="10" width="11.5" customWidth="1"/>
  </cols>
  <sheetData>
    <row r="1" spans="1:12" ht="29.25">
      <c r="A1" s="442" t="s">
        <v>315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2" s="1" customFormat="1" ht="16.5">
      <c r="A2" s="3" t="s">
        <v>288</v>
      </c>
      <c r="B2" s="4" t="s">
        <v>260</v>
      </c>
      <c r="C2" s="4" t="s">
        <v>256</v>
      </c>
      <c r="D2" s="4" t="s">
        <v>257</v>
      </c>
      <c r="E2" s="4" t="s">
        <v>258</v>
      </c>
      <c r="F2" s="4" t="s">
        <v>259</v>
      </c>
      <c r="G2" s="3" t="s">
        <v>316</v>
      </c>
      <c r="H2" s="3" t="s">
        <v>317</v>
      </c>
      <c r="I2" s="3" t="s">
        <v>318</v>
      </c>
      <c r="J2" s="3" t="s">
        <v>319</v>
      </c>
      <c r="K2" s="4" t="s">
        <v>294</v>
      </c>
      <c r="L2" s="4" t="s">
        <v>269</v>
      </c>
    </row>
    <row r="3" spans="1:12" ht="15">
      <c r="A3" s="14"/>
      <c r="B3" s="15"/>
      <c r="C3" s="15"/>
      <c r="D3" s="16"/>
      <c r="E3" s="17"/>
      <c r="F3" s="18"/>
      <c r="G3" s="7"/>
      <c r="H3" s="19"/>
      <c r="I3" s="19"/>
      <c r="J3" s="7"/>
      <c r="K3" s="23" t="s">
        <v>320</v>
      </c>
      <c r="L3" s="7" t="s">
        <v>284</v>
      </c>
    </row>
    <row r="4" spans="1:12" ht="15">
      <c r="A4" s="14"/>
      <c r="B4" s="15"/>
      <c r="C4" s="15"/>
      <c r="D4" s="16"/>
      <c r="E4" s="17"/>
      <c r="F4" s="18"/>
      <c r="G4" s="7"/>
      <c r="H4" s="19"/>
      <c r="I4" s="19"/>
      <c r="J4" s="7"/>
      <c r="K4" s="23" t="s">
        <v>320</v>
      </c>
      <c r="L4" s="7" t="s">
        <v>284</v>
      </c>
    </row>
    <row r="5" spans="1:12">
      <c r="A5" s="14"/>
      <c r="B5" s="20"/>
      <c r="C5" s="20"/>
      <c r="D5" s="20"/>
      <c r="E5" s="20"/>
      <c r="F5" s="21"/>
      <c r="G5" s="7"/>
      <c r="H5" s="7"/>
      <c r="I5" s="5"/>
      <c r="J5" s="5"/>
      <c r="K5" s="23"/>
      <c r="L5" s="7"/>
    </row>
    <row r="6" spans="1:12">
      <c r="A6" s="14"/>
      <c r="B6" s="20"/>
      <c r="C6" s="20"/>
      <c r="D6" s="20"/>
      <c r="E6" s="20"/>
      <c r="F6" s="21"/>
      <c r="G6" s="7"/>
      <c r="H6" s="7"/>
      <c r="I6" s="5"/>
      <c r="J6" s="5"/>
      <c r="K6" s="23"/>
      <c r="L6" s="7"/>
    </row>
    <row r="7" spans="1:12">
      <c r="A7" s="5"/>
      <c r="B7" s="20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18.75">
      <c r="A9" s="443" t="s">
        <v>312</v>
      </c>
      <c r="B9" s="444"/>
      <c r="C9" s="444"/>
      <c r="D9" s="444"/>
      <c r="E9" s="445"/>
      <c r="F9" s="471"/>
      <c r="G9" s="472"/>
      <c r="H9" s="443" t="s">
        <v>321</v>
      </c>
      <c r="I9" s="444"/>
      <c r="J9" s="444"/>
      <c r="K9" s="10"/>
      <c r="L9" s="13"/>
    </row>
    <row r="10" spans="1:12" ht="16.5">
      <c r="A10" s="490" t="s">
        <v>322</v>
      </c>
      <c r="B10" s="490"/>
      <c r="C10" s="491"/>
      <c r="D10" s="491"/>
      <c r="E10" s="491"/>
      <c r="F10" s="491"/>
      <c r="G10" s="491"/>
      <c r="H10" s="491"/>
      <c r="I10" s="491"/>
      <c r="J10" s="491"/>
      <c r="K10" s="491"/>
      <c r="L10" s="491"/>
    </row>
  </sheetData>
  <mergeCells count="5">
    <mergeCell ref="A1:J1"/>
    <mergeCell ref="A9:E9"/>
    <mergeCell ref="F9:G9"/>
    <mergeCell ref="H9:J9"/>
    <mergeCell ref="A10:L10"/>
  </mergeCells>
  <phoneticPr fontId="69" type="noConversion"/>
  <dataValidations count="1">
    <dataValidation type="list" allowBlank="1" showInputMessage="1" showErrorMessage="1" sqref="L3 L4 L5: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42" t="s">
        <v>323</v>
      </c>
      <c r="B1" s="442"/>
      <c r="C1" s="442"/>
      <c r="D1" s="442"/>
      <c r="E1" s="442"/>
      <c r="F1" s="442"/>
      <c r="G1" s="442"/>
      <c r="H1" s="442"/>
      <c r="I1" s="442"/>
    </row>
    <row r="2" spans="1:9" s="1" customFormat="1" ht="16.5">
      <c r="A2" s="449" t="s">
        <v>255</v>
      </c>
      <c r="B2" s="450" t="s">
        <v>260</v>
      </c>
      <c r="C2" s="450" t="s">
        <v>295</v>
      </c>
      <c r="D2" s="450" t="s">
        <v>258</v>
      </c>
      <c r="E2" s="450" t="s">
        <v>259</v>
      </c>
      <c r="F2" s="3" t="s">
        <v>324</v>
      </c>
      <c r="G2" s="3" t="s">
        <v>278</v>
      </c>
      <c r="H2" s="459" t="s">
        <v>279</v>
      </c>
      <c r="I2" s="463" t="s">
        <v>281</v>
      </c>
    </row>
    <row r="3" spans="1:9" s="1" customFormat="1" ht="16.5">
      <c r="A3" s="449"/>
      <c r="B3" s="451"/>
      <c r="C3" s="451"/>
      <c r="D3" s="451"/>
      <c r="E3" s="451"/>
      <c r="F3" s="3" t="s">
        <v>325</v>
      </c>
      <c r="G3" s="3" t="s">
        <v>282</v>
      </c>
      <c r="H3" s="460"/>
      <c r="I3" s="464"/>
    </row>
    <row r="4" spans="1:9">
      <c r="A4" s="5"/>
      <c r="B4" s="5"/>
      <c r="C4" s="6"/>
      <c r="D4" s="7"/>
      <c r="E4" s="7"/>
      <c r="F4" s="8"/>
      <c r="G4" s="8"/>
      <c r="H4" s="7"/>
      <c r="I4" s="7"/>
    </row>
    <row r="5" spans="1:9">
      <c r="A5" s="5"/>
      <c r="B5" s="5"/>
      <c r="C5" s="7"/>
      <c r="D5" s="7"/>
      <c r="E5" s="7"/>
      <c r="F5" s="7"/>
      <c r="G5" s="7"/>
      <c r="H5" s="7"/>
      <c r="I5" s="7"/>
    </row>
    <row r="6" spans="1:9">
      <c r="A6" s="5"/>
      <c r="B6" s="5"/>
      <c r="C6" s="7"/>
      <c r="D6" s="7"/>
      <c r="E6" s="7"/>
      <c r="F6" s="7"/>
      <c r="G6" s="7"/>
      <c r="H6" s="7"/>
      <c r="I6" s="7"/>
    </row>
    <row r="7" spans="1:9">
      <c r="A7" s="5"/>
      <c r="B7" s="5"/>
      <c r="C7" s="7"/>
      <c r="D7" s="7"/>
      <c r="E7" s="7"/>
      <c r="F7" s="7"/>
      <c r="G7" s="7"/>
      <c r="H7" s="7"/>
      <c r="I7" s="7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43" t="s">
        <v>326</v>
      </c>
      <c r="B12" s="444"/>
      <c r="C12" s="444"/>
      <c r="D12" s="445"/>
      <c r="E12" s="12"/>
      <c r="F12" s="443" t="s">
        <v>327</v>
      </c>
      <c r="G12" s="444"/>
      <c r="H12" s="445"/>
      <c r="I12" s="13"/>
    </row>
    <row r="13" spans="1:9" ht="16.5">
      <c r="A13" s="490" t="s">
        <v>328</v>
      </c>
      <c r="B13" s="490"/>
      <c r="C13" s="491"/>
      <c r="D13" s="491"/>
      <c r="E13" s="491"/>
      <c r="F13" s="491"/>
      <c r="G13" s="491"/>
      <c r="H13" s="491"/>
      <c r="I13" s="49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9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2023-11-23T05:34:21Z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