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桌面文件\优溢24SS\TAJJBM82804\10-25首期\"/>
    </mc:Choice>
  </mc:AlternateContent>
  <xr:revisionPtr revIDLastSave="0" documentId="13_ncr:1_{3F796BC4-9DDB-4EC1-BB35-471C6449B57F}" xr6:coauthVersionLast="47" xr6:coauthVersionMax="47" xr10:uidLastSave="{00000000-0000-0000-0000-000000000000}"/>
  <bookViews>
    <workbookView xWindow="-120" yWindow="-120" windowWidth="20730" windowHeight="11160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/>
</workbook>
</file>

<file path=xl/calcChain.xml><?xml version="1.0" encoding="utf-8"?>
<calcChain xmlns="http://schemas.openxmlformats.org/spreadsheetml/2006/main">
  <c r="K7" i="8" l="1"/>
  <c r="K6" i="8"/>
  <c r="K5" i="8"/>
  <c r="K4" i="8"/>
  <c r="N7" i="7"/>
  <c r="N6" i="7"/>
  <c r="N5" i="7"/>
  <c r="N4" i="7"/>
  <c r="F18" i="17"/>
  <c r="D18" i="17"/>
  <c r="B18" i="17"/>
  <c r="D17" i="17"/>
  <c r="E17" i="17" s="1"/>
  <c r="F17" i="17" s="1"/>
  <c r="G17" i="17" s="1"/>
  <c r="B17" i="17"/>
  <c r="D16" i="17"/>
  <c r="E16" i="17" s="1"/>
  <c r="F16" i="17" s="1"/>
  <c r="G16" i="17" s="1"/>
  <c r="B16" i="17"/>
  <c r="D15" i="17"/>
  <c r="E15" i="17" s="1"/>
  <c r="F15" i="17" s="1"/>
  <c r="G15" i="17" s="1"/>
  <c r="B15" i="17"/>
  <c r="E12" i="17"/>
  <c r="F12" i="17" s="1"/>
  <c r="G12" i="17" s="1"/>
  <c r="D12" i="17"/>
  <c r="B12" i="17"/>
  <c r="F11" i="17"/>
  <c r="G11" i="17" s="1"/>
  <c r="E11" i="17"/>
  <c r="D11" i="17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E8" i="17"/>
  <c r="F8" i="17" s="1"/>
  <c r="G8" i="17" s="1"/>
  <c r="D8" i="17"/>
  <c r="B8" i="17"/>
  <c r="D7" i="17"/>
  <c r="E7" i="17" s="1"/>
  <c r="F7" i="17" s="1"/>
  <c r="G7" i="17" s="1"/>
  <c r="B7" i="17"/>
  <c r="D6" i="17"/>
  <c r="E6" i="17" s="1"/>
  <c r="F6" i="17" s="1"/>
  <c r="G6" i="17" s="1"/>
  <c r="B6" i="17"/>
  <c r="K36" i="5"/>
  <c r="F15" i="15"/>
  <c r="D15" i="15"/>
  <c r="B15" i="15" s="1"/>
  <c r="D14" i="15"/>
  <c r="E14" i="15" s="1"/>
  <c r="F14" i="15" s="1"/>
  <c r="G14" i="15" s="1"/>
  <c r="B14" i="15"/>
  <c r="D13" i="15"/>
  <c r="E13" i="15" s="1"/>
  <c r="F13" i="15" s="1"/>
  <c r="G13" i="15" s="1"/>
  <c r="B13" i="15"/>
  <c r="D12" i="15"/>
  <c r="E12" i="15" s="1"/>
  <c r="F12" i="15" s="1"/>
  <c r="G12" i="15" s="1"/>
  <c r="B12" i="15"/>
  <c r="D11" i="15"/>
  <c r="E11" i="15" s="1"/>
  <c r="F11" i="15" s="1"/>
  <c r="G11" i="15" s="1"/>
  <c r="B11" i="15"/>
  <c r="D10" i="15"/>
  <c r="E10" i="15" s="1"/>
  <c r="F10" i="15" s="1"/>
  <c r="G10" i="15" s="1"/>
  <c r="B10" i="15"/>
  <c r="D9" i="15"/>
  <c r="E9" i="15" s="1"/>
  <c r="F9" i="15" s="1"/>
  <c r="G9" i="15" s="1"/>
  <c r="B9" i="15"/>
  <c r="D8" i="15"/>
  <c r="E8" i="15" s="1"/>
  <c r="F8" i="15" s="1"/>
  <c r="G8" i="15" s="1"/>
  <c r="B8" i="15"/>
  <c r="D7" i="15"/>
  <c r="E7" i="15" s="1"/>
  <c r="F7" i="15" s="1"/>
  <c r="G7" i="15" s="1"/>
  <c r="B7" i="15"/>
  <c r="D6" i="15"/>
  <c r="E6" i="15" s="1"/>
  <c r="F6" i="15" s="1"/>
  <c r="G6" i="15" s="1"/>
  <c r="B6" i="15"/>
</calcChain>
</file>

<file path=xl/sharedStrings.xml><?xml version="1.0" encoding="utf-8"?>
<sst xmlns="http://schemas.openxmlformats.org/spreadsheetml/2006/main" count="876" uniqueCount="330">
  <si>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</si>
  <si>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</si>
  <si>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</si>
  <si>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</si>
  <si>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</si>
  <si>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</si>
  <si>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</si>
  <si>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</si>
  <si>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</si>
  <si>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</si>
  <si>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</si>
  <si>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</si>
  <si>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</si>
  <si>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</si>
  <si>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</si>
  <si>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</si>
  <si>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</si>
  <si>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</si>
  <si>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</si>
  <si>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</si>
  <si>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</si>
  <si>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</si>
  <si>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</si>
  <si>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</si>
  <si>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</si>
  <si>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</si>
  <si>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</si>
  <si>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</si>
  <si>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</si>
  <si>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</si>
  <si>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</si>
  <si>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</si>
  <si>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</si>
  <si>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</si>
  <si>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</si>
  <si>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</si>
  <si>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</si>
  <si>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</si>
  <si>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</si>
  <si>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</si>
  <si>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</si>
  <si>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</si>
  <si>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</si>
  <si>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</si>
  <si>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</si>
  <si>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</si>
  <si>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</si>
  <si>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</si>
  <si>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</si>
  <si>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</si>
  <si>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</si>
  <si>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</si>
  <si>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</si>
  <si>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</si>
  <si>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</si>
  <si>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</si>
  <si>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</si>
  <si>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</si>
  <si>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</si>
  <si>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</si>
  <si>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</si>
  <si>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</si>
  <si>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TAJJBM82804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</si>
  <si>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</si>
  <si>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</si>
  <si>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</si>
  <si>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</si>
  <si>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</si>
  <si>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</si>
  <si>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</si>
  <si>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</si>
  <si>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</si>
  <si>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</si>
  <si>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</si>
  <si>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</si>
  <si>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</si>
  <si>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</si>
  <si>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</si>
  <si>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</si>
  <si>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r>
      <rPr>
        <sz val="12"/>
        <color theme="1"/>
        <rFont val="宋体"/>
        <family val="3"/>
        <charset val="134"/>
      </rPr>
      <t>CGDD23050500001</t>
    </r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</si>
  <si>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</si>
  <si>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</si>
  <si>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</si>
  <si>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</si>
  <si>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</si>
  <si>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</si>
  <si>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</si>
  <si>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</si>
  <si>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</si>
  <si>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</si>
  <si>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</si>
  <si>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</si>
  <si>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</si>
  <si>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</si>
  <si>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</si>
  <si>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</si>
  <si>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</si>
  <si>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</si>
  <si>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</si>
  <si>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</si>
  <si>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</si>
  <si>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</si>
  <si>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</si>
  <si>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</si>
  <si>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</si>
  <si>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</si>
  <si>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</si>
  <si>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</si>
  <si>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</si>
  <si>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</si>
  <si>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</si>
  <si>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</si>
  <si>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</si>
  <si>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</si>
  <si>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</si>
  <si>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</si>
  <si>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</si>
  <si>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靓青紫</t>
  </si>
  <si>
    <t>杏花粉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</si>
  <si>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</si>
  <si>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</si>
  <si>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</si>
  <si>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</si>
  <si>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</si>
  <si>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</si>
  <si>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1.领咀压线大小，左右高低，外露暗线。</t>
  </si>
  <si>
    <t>2.门筒压线不顺直，双轨。</t>
  </si>
  <si>
    <t>3.冚袖口弯曲，止口欠饱满，接线双轨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</si>
  <si>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</si>
  <si>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</si>
  <si>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</si>
  <si>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</si>
  <si>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</si>
  <si>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</si>
  <si>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</si>
  <si>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</si>
  <si>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</si>
  <si>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</si>
  <si>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</si>
  <si>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</si>
  <si>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</si>
  <si>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</si>
  <si>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</si>
  <si>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</si>
  <si>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</si>
  <si>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</si>
  <si>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</si>
  <si>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</si>
  <si>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</si>
  <si>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</si>
  <si>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</si>
  <si>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</si>
  <si>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</si>
  <si>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</si>
  <si>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</si>
  <si>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</si>
  <si>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</si>
  <si>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后中长（不含领）</t>
  </si>
  <si>
    <t>±1</t>
  </si>
  <si>
    <t>/</t>
  </si>
  <si>
    <t>-0.5</t>
  </si>
  <si>
    <t>胸围（腋下2cm)</t>
  </si>
  <si>
    <t>腰围</t>
  </si>
  <si>
    <t>摆围</t>
  </si>
  <si>
    <t>±0.5</t>
  </si>
  <si>
    <t>肩宽</t>
  </si>
  <si>
    <t>+0.5</t>
  </si>
  <si>
    <t>前领高</t>
  </si>
  <si>
    <t>±0.3</t>
  </si>
  <si>
    <t>领围</t>
  </si>
  <si>
    <t>翻领宽</t>
  </si>
  <si>
    <t>领座高</t>
  </si>
  <si>
    <t>肩点袖长</t>
  </si>
  <si>
    <t>袖肥/2（参考值）</t>
  </si>
  <si>
    <t>袖口围/2(松量)</t>
  </si>
  <si>
    <t>门襟开口长</t>
  </si>
  <si>
    <t>门襟宽</t>
  </si>
  <si>
    <t>袖口高+下摆高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</si>
  <si>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</si>
  <si>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</si>
  <si>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</si>
  <si>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</si>
  <si>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</si>
  <si>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</si>
  <si>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</si>
  <si>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</si>
  <si>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</si>
  <si>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</si>
  <si>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</si>
  <si>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</si>
  <si>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</si>
  <si>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</si>
  <si>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</si>
  <si>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</si>
  <si>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</si>
  <si>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</si>
  <si>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</si>
  <si>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</si>
  <si>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</si>
  <si>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</si>
  <si>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155/84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</si>
  <si>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</si>
  <si>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</si>
  <si>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</si>
  <si>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</si>
  <si>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</si>
  <si>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</si>
  <si>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</si>
  <si>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</si>
  <si>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</si>
  <si>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</si>
  <si>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</si>
  <si>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</si>
  <si>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</si>
  <si>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</si>
  <si>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</si>
  <si>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</si>
  <si>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</si>
  <si>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</si>
  <si>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</si>
  <si>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</si>
  <si>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</si>
  <si>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</si>
  <si>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</si>
  <si>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</si>
  <si>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</si>
  <si>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</si>
  <si>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</si>
  <si>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</si>
  <si>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</si>
  <si>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</si>
  <si>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</si>
  <si>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</si>
  <si>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</si>
  <si>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</si>
  <si>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</si>
  <si>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</si>
  <si>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</si>
  <si>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</si>
  <si>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</si>
  <si>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</si>
  <si>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</si>
  <si>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</si>
  <si>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</si>
  <si>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</si>
  <si>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</si>
  <si>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</si>
  <si>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</si>
  <si>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</si>
  <si>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</si>
  <si>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</si>
  <si>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</si>
  <si>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</si>
  <si>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</si>
  <si>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</si>
  <si>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</si>
  <si>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</si>
  <si>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</si>
  <si>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</si>
  <si>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</si>
  <si>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</si>
  <si>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</si>
  <si>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</si>
  <si>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</si>
  <si>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K2323044</t>
  </si>
  <si>
    <t>高弹珠地布</t>
  </si>
  <si>
    <t>靛青紫</t>
  </si>
  <si>
    <t>TAJJAL82804</t>
  </si>
  <si>
    <t>新颜</t>
  </si>
  <si>
    <t>K2323557</t>
  </si>
  <si>
    <t>杏粉色</t>
  </si>
  <si>
    <t>K2325967</t>
  </si>
  <si>
    <t>K2325966</t>
  </si>
  <si>
    <t>制表时间：2023/10/18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</si>
  <si>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</si>
  <si>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</si>
  <si>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</si>
  <si>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</si>
  <si>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</si>
  <si>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</si>
  <si>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</si>
  <si>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</si>
  <si>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</si>
  <si>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</si>
  <si>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</si>
  <si>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</si>
  <si>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</si>
  <si>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</si>
  <si>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</si>
  <si>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</si>
  <si>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</si>
  <si>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</si>
  <si>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</si>
  <si>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</si>
  <si>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</si>
  <si>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</si>
  <si>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</si>
  <si>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</si>
  <si>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</si>
  <si>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</si>
  <si>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</si>
  <si>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</si>
  <si>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制表时间：2023/10/20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</si>
  <si>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</si>
  <si>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</si>
  <si>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</si>
  <si>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</si>
  <si>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</si>
  <si>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</si>
  <si>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</si>
  <si>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</si>
  <si>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</si>
  <si>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</si>
  <si>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</si>
  <si>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</si>
  <si>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</si>
  <si>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</si>
  <si>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</si>
  <si>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</si>
  <si>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后幅+左袖</t>
  </si>
  <si>
    <t>烫标、烫唛</t>
  </si>
  <si>
    <t>绣花</t>
  </si>
  <si>
    <t>无脱落开裂</t>
  </si>
  <si>
    <t>制表时间：2023/10/22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</si>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</sst>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%"/>
    <numFmt numFmtId="179" formatCode="0_);[Red]\(0\)"/>
    <numFmt numFmtId="180" formatCode="0.0_ "/>
    <numFmt numFmtId="181" formatCode="_ [$¥-804]* #,##0.00_ ;_ [$¥-804]* \-#,##0.00_ ;_ [$¥-804]* &quot;-&quot;??_ ;_ @_ "/>
    <numFmt numFmtId="182" formatCode="0.0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微软雅黑"/>
      <family val="2"/>
      <charset val="134"/>
    </font>
    <font>
      <b/>
      <sz val="11"/>
      <name val="Arial"/>
      <family val="2"/>
    </font>
    <font>
      <b/>
      <sz val="10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微软雅黑"/>
      <family val="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  <xf numFmtId="0" fontId="16" fillId="0" borderId="0"/>
  </cellStyleXfs>
  <cellXfs count="4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13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179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49" fontId="15" fillId="0" borderId="0" xfId="5" applyNumberFormat="1" applyFont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6" fillId="0" borderId="2" xfId="11" applyFont="1" applyBorder="1" applyAlignment="1">
      <alignment horizontal="left"/>
    </xf>
    <xf numFmtId="0" fontId="27" fillId="0" borderId="2" xfId="11" applyFont="1" applyBorder="1" applyAlignment="1">
      <alignment horizontal="center"/>
    </xf>
    <xf numFmtId="0" fontId="28" fillId="0" borderId="2" xfId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80" fontId="30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4" xfId="0" applyFont="1" applyBorder="1" applyAlignment="1">
      <alignment shrinkToFit="1"/>
    </xf>
    <xf numFmtId="0" fontId="29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3" fillId="0" borderId="0" xfId="5" applyFont="1"/>
    <xf numFmtId="0" fontId="23" fillId="0" borderId="0" xfId="5" applyFont="1"/>
    <xf numFmtId="0" fontId="0" fillId="0" borderId="0" xfId="0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81" fontId="24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9" fontId="33" fillId="0" borderId="2" xfId="6" applyNumberFormat="1" applyFont="1" applyBorder="1" applyAlignment="1">
      <alignment horizontal="center" vertical="center"/>
    </xf>
    <xf numFmtId="0" fontId="15" fillId="0" borderId="2" xfId="5" applyFont="1" applyBorder="1"/>
    <xf numFmtId="0" fontId="24" fillId="0" borderId="21" xfId="0" applyFont="1" applyBorder="1" applyAlignment="1">
      <alignment horizontal="center" vertical="center"/>
    </xf>
    <xf numFmtId="49" fontId="33" fillId="0" borderId="21" xfId="6" applyNumberFormat="1" applyFont="1" applyBorder="1" applyAlignment="1">
      <alignment horizontal="center" vertical="center"/>
    </xf>
    <xf numFmtId="49" fontId="15" fillId="0" borderId="23" xfId="5" applyNumberFormat="1" applyFont="1" applyBorder="1" applyAlignment="1">
      <alignment horizontal="center"/>
    </xf>
    <xf numFmtId="49" fontId="33" fillId="0" borderId="23" xfId="6" applyNumberFormat="1" applyFont="1" applyBorder="1" applyAlignment="1">
      <alignment horizontal="center" vertical="center"/>
    </xf>
    <xf numFmtId="49" fontId="33" fillId="0" borderId="24" xfId="6" applyNumberFormat="1" applyFont="1" applyBorder="1" applyAlignment="1">
      <alignment horizontal="center" vertical="center"/>
    </xf>
    <xf numFmtId="0" fontId="22" fillId="0" borderId="0" xfId="5" applyFont="1"/>
    <xf numFmtId="14" fontId="22" fillId="0" borderId="0" xfId="5" applyNumberFormat="1" applyFont="1"/>
    <xf numFmtId="0" fontId="16" fillId="0" borderId="0" xfId="4" applyAlignment="1">
      <alignment horizontal="left" vertical="center"/>
    </xf>
    <xf numFmtId="0" fontId="36" fillId="0" borderId="26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36" fillId="0" borderId="27" xfId="4" applyFont="1" applyBorder="1" applyAlignment="1">
      <alignment horizontal="center" vertical="center"/>
    </xf>
    <xf numFmtId="0" fontId="23" fillId="0" borderId="27" xfId="4" applyFont="1" applyBorder="1">
      <alignment vertical="center"/>
    </xf>
    <xf numFmtId="0" fontId="36" fillId="0" borderId="27" xfId="4" applyFont="1" applyBorder="1">
      <alignment vertical="center"/>
    </xf>
    <xf numFmtId="0" fontId="19" fillId="0" borderId="28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36" fillId="0" borderId="30" xfId="4" applyFont="1" applyBorder="1">
      <alignment vertical="center"/>
    </xf>
    <xf numFmtId="0" fontId="36" fillId="0" borderId="28" xfId="4" applyFont="1" applyBorder="1">
      <alignment vertical="center"/>
    </xf>
    <xf numFmtId="0" fontId="36" fillId="0" borderId="30" xfId="4" applyFont="1" applyBorder="1" applyAlignment="1">
      <alignment horizontal="left" vertical="center"/>
    </xf>
    <xf numFmtId="0" fontId="36" fillId="0" borderId="28" xfId="4" applyFont="1" applyBorder="1" applyAlignment="1">
      <alignment horizontal="left" vertical="center"/>
    </xf>
    <xf numFmtId="0" fontId="36" fillId="0" borderId="31" xfId="4" applyFont="1" applyBorder="1">
      <alignment vertical="center"/>
    </xf>
    <xf numFmtId="0" fontId="19" fillId="0" borderId="32" xfId="4" applyFont="1" applyBorder="1" applyAlignment="1">
      <alignment horizontal="left" vertical="center"/>
    </xf>
    <xf numFmtId="0" fontId="36" fillId="0" borderId="32" xfId="4" applyFont="1" applyBorder="1">
      <alignment vertical="center"/>
    </xf>
    <xf numFmtId="0" fontId="23" fillId="0" borderId="32" xfId="4" applyFont="1" applyBorder="1" applyAlignment="1">
      <alignment horizontal="left" vertical="center"/>
    </xf>
    <xf numFmtId="0" fontId="36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36" fillId="0" borderId="26" xfId="4" applyFont="1" applyBorder="1">
      <alignment vertical="center"/>
    </xf>
    <xf numFmtId="0" fontId="23" fillId="0" borderId="28" xfId="4" applyFont="1" applyBorder="1" applyAlignment="1">
      <alignment horizontal="left" vertical="center"/>
    </xf>
    <xf numFmtId="0" fontId="23" fillId="0" borderId="28" xfId="4" applyFont="1" applyBorder="1">
      <alignment vertical="center"/>
    </xf>
    <xf numFmtId="0" fontId="23" fillId="0" borderId="32" xfId="4" applyFont="1" applyBorder="1">
      <alignment vertical="center"/>
    </xf>
    <xf numFmtId="0" fontId="36" fillId="0" borderId="27" xfId="4" applyFont="1" applyBorder="1" applyAlignment="1">
      <alignment horizontal="left" vertical="center"/>
    </xf>
    <xf numFmtId="0" fontId="36" fillId="0" borderId="31" xfId="4" applyFont="1" applyBorder="1" applyAlignment="1">
      <alignment horizontal="left" vertical="center"/>
    </xf>
    <xf numFmtId="58" fontId="23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3" fillId="0" borderId="44" xfId="4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 wrapText="1"/>
    </xf>
    <xf numFmtId="0" fontId="16" fillId="0" borderId="44" xfId="4" applyBorder="1" applyAlignment="1">
      <alignment horizontal="center" vertical="center"/>
    </xf>
    <xf numFmtId="0" fontId="37" fillId="0" borderId="44" xfId="4" applyFont="1" applyBorder="1" applyAlignment="1">
      <alignment horizontal="center" vertical="center"/>
    </xf>
    <xf numFmtId="0" fontId="23" fillId="0" borderId="45" xfId="4" applyFont="1" applyBorder="1" applyAlignment="1">
      <alignment horizontal="center" vertical="center"/>
    </xf>
    <xf numFmtId="0" fontId="33" fillId="0" borderId="0" xfId="5" applyFont="1" applyAlignment="1">
      <alignment horizontal="center"/>
    </xf>
    <xf numFmtId="0" fontId="15" fillId="0" borderId="47" xfId="5" applyFont="1" applyBorder="1"/>
    <xf numFmtId="0" fontId="15" fillId="0" borderId="8" xfId="5" applyFont="1" applyBorder="1"/>
    <xf numFmtId="0" fontId="9" fillId="0" borderId="2" xfId="10" applyBorder="1" applyAlignment="1">
      <alignment horizontal="center"/>
    </xf>
    <xf numFmtId="0" fontId="19" fillId="0" borderId="5" xfId="10" applyFont="1" applyBorder="1" applyAlignment="1">
      <alignment horizontal="center"/>
    </xf>
    <xf numFmtId="0" fontId="25" fillId="0" borderId="48" xfId="0" applyFont="1" applyBorder="1" applyAlignment="1">
      <alignment horizontal="center" vertical="center"/>
    </xf>
    <xf numFmtId="0" fontId="19" fillId="0" borderId="2" xfId="10" applyFont="1" applyBorder="1" applyAlignment="1">
      <alignment horizontal="center"/>
    </xf>
    <xf numFmtId="0" fontId="39" fillId="0" borderId="13" xfId="10" applyFont="1" applyBorder="1" applyAlignment="1">
      <alignment horizontal="center"/>
    </xf>
    <xf numFmtId="180" fontId="19" fillId="0" borderId="2" xfId="10" applyNumberFormat="1" applyFont="1" applyBorder="1" applyAlignment="1">
      <alignment horizontal="center"/>
    </xf>
    <xf numFmtId="180" fontId="30" fillId="0" borderId="5" xfId="0" applyNumberFormat="1" applyFont="1" applyBorder="1" applyAlignment="1">
      <alignment horizontal="center" vertical="center"/>
    </xf>
    <xf numFmtId="180" fontId="40" fillId="0" borderId="2" xfId="10" applyNumberFormat="1" applyFont="1" applyBorder="1" applyAlignment="1">
      <alignment horizontal="center"/>
    </xf>
    <xf numFmtId="180" fontId="30" fillId="0" borderId="49" xfId="0" applyNumberFormat="1" applyFont="1" applyBorder="1" applyAlignment="1">
      <alignment horizontal="center" vertical="center"/>
    </xf>
    <xf numFmtId="0" fontId="23" fillId="0" borderId="50" xfId="0" applyFont="1" applyBorder="1" applyAlignment="1">
      <alignment horizontal="center" shrinkToFit="1"/>
    </xf>
    <xf numFmtId="0" fontId="30" fillId="0" borderId="51" xfId="0" applyFont="1" applyBorder="1" applyAlignment="1">
      <alignment horizontal="center" shrinkToFit="1"/>
    </xf>
    <xf numFmtId="0" fontId="41" fillId="0" borderId="52" xfId="0" applyFont="1" applyBorder="1" applyAlignment="1">
      <alignment horizontal="center" vertical="center"/>
    </xf>
    <xf numFmtId="0" fontId="15" fillId="0" borderId="5" xfId="5" applyFont="1" applyBorder="1"/>
    <xf numFmtId="0" fontId="19" fillId="0" borderId="51" xfId="0" applyFont="1" applyBorder="1" applyAlignment="1">
      <alignment horizontal="center" shrinkToFit="1"/>
    </xf>
    <xf numFmtId="0" fontId="30" fillId="0" borderId="3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15" fillId="0" borderId="53" xfId="5" applyFont="1" applyBorder="1"/>
    <xf numFmtId="182" fontId="2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11" xfId="4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49" fontId="33" fillId="0" borderId="40" xfId="6" applyNumberFormat="1" applyFont="1" applyBorder="1" applyAlignment="1">
      <alignment horizontal="center" vertical="center"/>
    </xf>
    <xf numFmtId="49" fontId="33" fillId="0" borderId="28" xfId="6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33" fillId="0" borderId="54" xfId="6" applyNumberFormat="1" applyFont="1" applyBorder="1" applyAlignment="1">
      <alignment horizontal="center" vertical="center"/>
    </xf>
    <xf numFmtId="49" fontId="33" fillId="0" borderId="55" xfId="6" applyNumberFormat="1" applyFont="1" applyBorder="1" applyAlignment="1">
      <alignment horizontal="center" vertical="center"/>
    </xf>
    <xf numFmtId="49" fontId="44" fillId="0" borderId="55" xfId="6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49" fontId="15" fillId="0" borderId="56" xfId="5" applyNumberFormat="1" applyFont="1" applyBorder="1" applyAlignment="1">
      <alignment horizontal="center"/>
    </xf>
    <xf numFmtId="49" fontId="15" fillId="0" borderId="57" xfId="5" applyNumberFormat="1" applyFont="1" applyBorder="1" applyAlignment="1">
      <alignment horizontal="center"/>
    </xf>
    <xf numFmtId="49" fontId="33" fillId="0" borderId="57" xfId="6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58" fontId="33" fillId="0" borderId="0" xfId="5" applyNumberFormat="1" applyFont="1" applyAlignment="1">
      <alignment horizontal="left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49" fontId="8" fillId="0" borderId="58" xfId="0" applyNumberFormat="1" applyFont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37" fillId="0" borderId="60" xfId="4" applyFont="1" applyBorder="1" applyAlignment="1">
      <alignment horizontal="left" vertical="center"/>
    </xf>
    <xf numFmtId="0" fontId="34" fillId="0" borderId="61" xfId="4" applyFont="1" applyBorder="1" applyAlignment="1">
      <alignment horizontal="left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30" xfId="4" applyFont="1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34" fillId="0" borderId="30" xfId="4" applyFont="1" applyBorder="1">
      <alignment vertical="center"/>
    </xf>
    <xf numFmtId="49" fontId="19" fillId="0" borderId="28" xfId="4" applyNumberFormat="1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0" fontId="19" fillId="0" borderId="30" xfId="4" applyFont="1" applyBorder="1" applyAlignment="1">
      <alignment horizontal="left" vertical="center"/>
    </xf>
    <xf numFmtId="0" fontId="46" fillId="0" borderId="31" xfId="4" applyFont="1" applyBorder="1">
      <alignment vertical="center"/>
    </xf>
    <xf numFmtId="0" fontId="34" fillId="0" borderId="26" xfId="4" applyFont="1" applyBorder="1">
      <alignment vertical="center"/>
    </xf>
    <xf numFmtId="0" fontId="16" fillId="0" borderId="27" xfId="4" applyBorder="1" applyAlignment="1">
      <alignment horizontal="left" vertical="center"/>
    </xf>
    <xf numFmtId="0" fontId="16" fillId="0" borderId="27" xfId="4" applyBorder="1">
      <alignment vertical="center"/>
    </xf>
    <xf numFmtId="0" fontId="34" fillId="0" borderId="27" xfId="4" applyFont="1" applyBorder="1">
      <alignment vertical="center"/>
    </xf>
    <xf numFmtId="0" fontId="16" fillId="0" borderId="28" xfId="4" applyBorder="1" applyAlignment="1">
      <alignment horizontal="left" vertical="center"/>
    </xf>
    <xf numFmtId="0" fontId="16" fillId="0" borderId="28" xfId="4" applyBorder="1">
      <alignment vertical="center"/>
    </xf>
    <xf numFmtId="0" fontId="34" fillId="0" borderId="28" xfId="4" applyFont="1" applyBorder="1">
      <alignment vertical="center"/>
    </xf>
    <xf numFmtId="0" fontId="34" fillId="0" borderId="30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0" fontId="37" fillId="0" borderId="67" xfId="4" applyFont="1" applyBorder="1">
      <alignment vertical="center"/>
    </xf>
    <xf numFmtId="0" fontId="37" fillId="0" borderId="68" xfId="4" applyFont="1" applyBorder="1">
      <alignment vertical="center"/>
    </xf>
    <xf numFmtId="58" fontId="16" fillId="0" borderId="68" xfId="4" applyNumberFormat="1" applyBorder="1">
      <alignment vertical="center"/>
    </xf>
    <xf numFmtId="0" fontId="19" fillId="0" borderId="41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27" fillId="3" borderId="2" xfId="11" applyFont="1" applyFill="1" applyBorder="1" applyAlignment="1">
      <alignment horizontal="center"/>
    </xf>
    <xf numFmtId="181" fontId="24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181" fontId="24" fillId="0" borderId="28" xfId="0" applyNumberFormat="1" applyFont="1" applyBorder="1" applyAlignment="1">
      <alignment horizontal="center" vertical="center"/>
    </xf>
    <xf numFmtId="0" fontId="15" fillId="0" borderId="28" xfId="5" applyFont="1" applyBorder="1"/>
    <xf numFmtId="0" fontId="24" fillId="0" borderId="58" xfId="0" applyFont="1" applyBorder="1" applyAlignment="1">
      <alignment horizontal="center" vertical="center"/>
    </xf>
    <xf numFmtId="49" fontId="33" fillId="0" borderId="58" xfId="6" applyNumberFormat="1" applyFont="1" applyBorder="1" applyAlignment="1">
      <alignment horizontal="center" vertical="center"/>
    </xf>
    <xf numFmtId="0" fontId="34" fillId="0" borderId="70" xfId="4" applyFont="1" applyBorder="1">
      <alignment vertical="center"/>
    </xf>
    <xf numFmtId="0" fontId="16" fillId="0" borderId="55" xfId="4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16" fillId="0" borderId="55" xfId="4" applyBorder="1">
      <alignment vertical="center"/>
    </xf>
    <xf numFmtId="0" fontId="34" fillId="0" borderId="55" xfId="4" applyFont="1" applyBorder="1">
      <alignment vertical="center"/>
    </xf>
    <xf numFmtId="0" fontId="34" fillId="0" borderId="70" xfId="4" applyFont="1" applyBorder="1" applyAlignment="1">
      <alignment horizontal="center" vertical="center"/>
    </xf>
    <xf numFmtId="0" fontId="19" fillId="0" borderId="55" xfId="4" applyFont="1" applyBorder="1" applyAlignment="1">
      <alignment horizontal="center" vertical="center"/>
    </xf>
    <xf numFmtId="0" fontId="34" fillId="0" borderId="55" xfId="4" applyFont="1" applyBorder="1" applyAlignment="1">
      <alignment horizontal="center" vertical="center"/>
    </xf>
    <xf numFmtId="0" fontId="16" fillId="0" borderId="55" xfId="4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6" fillId="0" borderId="28" xfId="4" applyBorder="1" applyAlignment="1">
      <alignment horizontal="center" vertical="center"/>
    </xf>
    <xf numFmtId="0" fontId="48" fillId="0" borderId="80" xfId="4" applyFont="1" applyBorder="1" applyAlignment="1">
      <alignment horizontal="left" vertical="center" wrapText="1"/>
    </xf>
    <xf numFmtId="9" fontId="19" fillId="0" borderId="2" xfId="4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19" fillId="0" borderId="55" xfId="4" applyNumberFormat="1" applyFont="1" applyBorder="1" applyAlignment="1">
      <alignment horizontal="center" vertical="center"/>
    </xf>
    <xf numFmtId="9" fontId="19" fillId="0" borderId="28" xfId="4" applyNumberFormat="1" applyFont="1" applyBorder="1" applyAlignment="1">
      <alignment horizontal="center" vertical="center"/>
    </xf>
    <xf numFmtId="0" fontId="37" fillId="0" borderId="60" xfId="4" applyFont="1" applyBorder="1">
      <alignment vertical="center"/>
    </xf>
    <xf numFmtId="0" fontId="37" fillId="0" borderId="61" xfId="4" applyFont="1" applyBorder="1">
      <alignment vertical="center"/>
    </xf>
    <xf numFmtId="0" fontId="19" fillId="0" borderId="83" xfId="4" applyFont="1" applyBorder="1">
      <alignment vertical="center"/>
    </xf>
    <xf numFmtId="0" fontId="37" fillId="0" borderId="83" xfId="4" applyFont="1" applyBorder="1">
      <alignment vertical="center"/>
    </xf>
    <xf numFmtId="58" fontId="16" fillId="0" borderId="61" xfId="4" applyNumberFormat="1" applyBorder="1">
      <alignment vertical="center"/>
    </xf>
    <xf numFmtId="0" fontId="19" fillId="0" borderId="74" xfId="4" applyFont="1" applyBorder="1" applyAlignment="1">
      <alignment horizontal="left" vertical="center"/>
    </xf>
    <xf numFmtId="0" fontId="34" fillId="0" borderId="0" xfId="4" applyFont="1">
      <alignment vertical="center"/>
    </xf>
    <xf numFmtId="0" fontId="34" fillId="0" borderId="2" xfId="4" applyFont="1" applyBorder="1" applyAlignment="1">
      <alignment horizontal="center" vertical="center"/>
    </xf>
    <xf numFmtId="0" fontId="45" fillId="0" borderId="44" xfId="4" applyFont="1" applyBorder="1" applyAlignment="1">
      <alignment horizontal="left" vertical="center"/>
    </xf>
    <xf numFmtId="0" fontId="51" fillId="0" borderId="90" xfId="0" applyFont="1" applyBorder="1"/>
    <xf numFmtId="0" fontId="51" fillId="0" borderId="2" xfId="0" applyFont="1" applyBorder="1"/>
    <xf numFmtId="0" fontId="51" fillId="4" borderId="2" xfId="0" applyFont="1" applyFill="1" applyBorder="1"/>
    <xf numFmtId="0" fontId="0" fillId="0" borderId="90" xfId="0" applyBorder="1"/>
    <xf numFmtId="0" fontId="0" fillId="4" borderId="2" xfId="0" applyFill="1" applyBorder="1"/>
    <xf numFmtId="0" fontId="0" fillId="0" borderId="91" xfId="0" applyBorder="1"/>
    <xf numFmtId="0" fontId="0" fillId="0" borderId="92" xfId="0" applyBorder="1"/>
    <xf numFmtId="0" fontId="0" fillId="4" borderId="92" xfId="0" applyFill="1" applyBorder="1"/>
    <xf numFmtId="0" fontId="0" fillId="5" borderId="0" xfId="0" applyFill="1"/>
    <xf numFmtId="0" fontId="51" fillId="0" borderId="95" xfId="0" applyFont="1" applyBorder="1"/>
    <xf numFmtId="0" fontId="0" fillId="0" borderId="95" xfId="0" applyBorder="1"/>
    <xf numFmtId="0" fontId="0" fillId="0" borderId="9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1" fillId="6" borderId="2" xfId="0" applyFont="1" applyFill="1" applyBorder="1" applyAlignment="1">
      <alignment vertical="top" wrapText="1"/>
    </xf>
    <xf numFmtId="0" fontId="53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50" fillId="0" borderId="88" xfId="0" applyFont="1" applyBorder="1" applyAlignment="1">
      <alignment horizontal="center" vertical="center" wrapText="1"/>
    </xf>
    <xf numFmtId="0" fontId="50" fillId="0" borderId="89" xfId="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4" borderId="5" xfId="0" applyFont="1" applyFill="1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1" fillId="0" borderId="94" xfId="0" applyFont="1" applyBorder="1" applyAlignment="1">
      <alignment horizontal="center" vertical="center"/>
    </xf>
    <xf numFmtId="0" fontId="47" fillId="0" borderId="25" xfId="4" applyFont="1" applyBorder="1" applyAlignment="1">
      <alignment horizontal="center" vertical="top"/>
    </xf>
    <xf numFmtId="0" fontId="19" fillId="0" borderId="61" xfId="4" applyFont="1" applyBorder="1" applyAlignment="1">
      <alignment horizontal="center" vertical="center"/>
    </xf>
    <xf numFmtId="0" fontId="37" fillId="0" borderId="61" xfId="4" applyFont="1" applyBorder="1" applyAlignment="1">
      <alignment horizontal="center" vertical="center"/>
    </xf>
    <xf numFmtId="0" fontId="16" fillId="0" borderId="61" xfId="4" applyBorder="1" applyAlignment="1">
      <alignment horizontal="center" vertical="center"/>
    </xf>
    <xf numFmtId="0" fontId="16" fillId="0" borderId="71" xfId="4" applyBorder="1" applyAlignment="1">
      <alignment horizontal="center" vertical="center"/>
    </xf>
    <xf numFmtId="0" fontId="34" fillId="0" borderId="26" xfId="4" applyFont="1" applyBorder="1" applyAlignment="1">
      <alignment horizontal="center" vertical="center"/>
    </xf>
    <xf numFmtId="0" fontId="34" fillId="0" borderId="27" xfId="4" applyFont="1" applyBorder="1" applyAlignment="1">
      <alignment horizontal="center" vertical="center"/>
    </xf>
    <xf numFmtId="0" fontId="34" fillId="0" borderId="41" xfId="4" applyFont="1" applyBorder="1" applyAlignment="1">
      <alignment horizontal="center" vertical="center"/>
    </xf>
    <xf numFmtId="0" fontId="37" fillId="0" borderId="26" xfId="4" applyFont="1" applyBorder="1" applyAlignment="1">
      <alignment horizontal="center" vertical="center"/>
    </xf>
    <xf numFmtId="0" fontId="37" fillId="0" borderId="27" xfId="4" applyFont="1" applyBorder="1" applyAlignment="1">
      <alignment horizontal="center" vertical="center"/>
    </xf>
    <xf numFmtId="0" fontId="37" fillId="0" borderId="41" xfId="4" applyFont="1" applyBorder="1" applyAlignment="1">
      <alignment horizontal="center" vertical="center"/>
    </xf>
    <xf numFmtId="0" fontId="19" fillId="0" borderId="28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34" fillId="0" borderId="30" xfId="4" applyFont="1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14" fontId="19" fillId="0" borderId="28" xfId="4" applyNumberFormat="1" applyFont="1" applyBorder="1" applyAlignment="1">
      <alignment horizontal="center" vertical="center"/>
    </xf>
    <xf numFmtId="14" fontId="19" fillId="0" borderId="29" xfId="4" applyNumberFormat="1" applyFont="1" applyBorder="1" applyAlignment="1">
      <alignment horizontal="center" vertical="center"/>
    </xf>
    <xf numFmtId="0" fontId="19" fillId="0" borderId="62" xfId="4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9" fillId="0" borderId="76" xfId="4" applyFont="1" applyBorder="1" applyAlignment="1">
      <alignment horizontal="center" vertical="center"/>
    </xf>
    <xf numFmtId="0" fontId="19" fillId="0" borderId="45" xfId="4" applyFont="1" applyBorder="1" applyAlignment="1">
      <alignment horizontal="center" vertical="center"/>
    </xf>
    <xf numFmtId="0" fontId="34" fillId="0" borderId="31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14" fontId="19" fillId="0" borderId="32" xfId="4" applyNumberFormat="1" applyFont="1" applyBorder="1" applyAlignment="1">
      <alignment horizontal="center" vertical="center"/>
    </xf>
    <xf numFmtId="14" fontId="19" fillId="0" borderId="42" xfId="4" applyNumberFormat="1" applyFont="1" applyBorder="1" applyAlignment="1">
      <alignment horizontal="center" vertical="center"/>
    </xf>
    <xf numFmtId="0" fontId="34" fillId="0" borderId="77" xfId="4" applyFont="1" applyBorder="1" applyAlignment="1">
      <alignment horizontal="left" vertical="center"/>
    </xf>
    <xf numFmtId="0" fontId="34" fillId="0" borderId="25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4" fillId="0" borderId="85" xfId="4" applyFont="1" applyBorder="1" applyAlignment="1">
      <alignment horizontal="left" vertical="center"/>
    </xf>
    <xf numFmtId="0" fontId="37" fillId="0" borderId="69" xfId="4" applyFont="1" applyBorder="1" applyAlignment="1">
      <alignment horizontal="left" vertical="center"/>
    </xf>
    <xf numFmtId="0" fontId="37" fillId="0" borderId="68" xfId="4" applyFont="1" applyBorder="1" applyAlignment="1">
      <alignment horizontal="left" vertical="center"/>
    </xf>
    <xf numFmtId="0" fontId="37" fillId="0" borderId="73" xfId="4" applyFont="1" applyBorder="1" applyAlignment="1">
      <alignment horizontal="left" vertical="center"/>
    </xf>
    <xf numFmtId="0" fontId="34" fillId="0" borderId="42" xfId="4" applyFont="1" applyBorder="1" applyAlignment="1">
      <alignment horizontal="left" vertical="center"/>
    </xf>
    <xf numFmtId="0" fontId="34" fillId="0" borderId="65" xfId="4" applyFont="1" applyBorder="1" applyAlignment="1">
      <alignment horizontal="left" vertical="center" wrapText="1"/>
    </xf>
    <xf numFmtId="0" fontId="34" fillId="0" borderId="66" xfId="4" applyFont="1" applyBorder="1" applyAlignment="1">
      <alignment horizontal="left" vertical="center" wrapText="1"/>
    </xf>
    <xf numFmtId="0" fontId="34" fillId="0" borderId="45" xfId="4" applyFont="1" applyBorder="1" applyAlignment="1">
      <alignment horizontal="left" vertical="center" wrapText="1"/>
    </xf>
    <xf numFmtId="0" fontId="34" fillId="0" borderId="78" xfId="4" applyFont="1" applyBorder="1" applyAlignment="1">
      <alignment horizontal="left" vertical="center"/>
    </xf>
    <xf numFmtId="0" fontId="34" fillId="0" borderId="79" xfId="4" applyFont="1" applyBorder="1" applyAlignment="1">
      <alignment horizontal="left" vertical="center"/>
    </xf>
    <xf numFmtId="0" fontId="34" fillId="0" borderId="74" xfId="4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9" fontId="19" fillId="0" borderId="39" xfId="4" applyNumberFormat="1" applyFont="1" applyBorder="1" applyAlignment="1">
      <alignment horizontal="left" vertical="center"/>
    </xf>
    <xf numFmtId="9" fontId="19" fillId="0" borderId="34" xfId="4" applyNumberFormat="1" applyFont="1" applyBorder="1" applyAlignment="1">
      <alignment horizontal="left" vertical="center"/>
    </xf>
    <xf numFmtId="9" fontId="19" fillId="0" borderId="43" xfId="4" applyNumberFormat="1" applyFont="1" applyBorder="1" applyAlignment="1">
      <alignment horizontal="left" vertical="center"/>
    </xf>
    <xf numFmtId="9" fontId="19" fillId="0" borderId="65" xfId="4" applyNumberFormat="1" applyFont="1" applyBorder="1" applyAlignment="1">
      <alignment horizontal="left" vertical="center"/>
    </xf>
    <xf numFmtId="9" fontId="19" fillId="0" borderId="66" xfId="4" applyNumberFormat="1" applyFont="1" applyBorder="1" applyAlignment="1">
      <alignment horizontal="left" vertical="center"/>
    </xf>
    <xf numFmtId="9" fontId="19" fillId="0" borderId="45" xfId="4" applyNumberFormat="1" applyFont="1" applyBorder="1" applyAlignment="1">
      <alignment horizontal="left" vertical="center"/>
    </xf>
    <xf numFmtId="0" fontId="36" fillId="0" borderId="70" xfId="4" applyFont="1" applyBorder="1" applyAlignment="1">
      <alignment horizontal="left" vertical="center"/>
    </xf>
    <xf numFmtId="0" fontId="36" fillId="0" borderId="55" xfId="4" applyFont="1" applyBorder="1" applyAlignment="1">
      <alignment horizontal="left" vertical="center"/>
    </xf>
    <xf numFmtId="0" fontId="36" fillId="0" borderId="74" xfId="4" applyFont="1" applyBorder="1" applyAlignment="1">
      <alignment horizontal="left" vertical="center"/>
    </xf>
    <xf numFmtId="0" fontId="36" fillId="0" borderId="30" xfId="4" applyFont="1" applyBorder="1" applyAlignment="1">
      <alignment horizontal="left" vertical="center"/>
    </xf>
    <xf numFmtId="0" fontId="36" fillId="0" borderId="28" xfId="4" applyFont="1" applyBorder="1" applyAlignment="1">
      <alignment horizontal="left" vertical="center"/>
    </xf>
    <xf numFmtId="0" fontId="36" fillId="0" borderId="76" xfId="4" applyFont="1" applyBorder="1" applyAlignment="1">
      <alignment horizontal="left" vertical="center"/>
    </xf>
    <xf numFmtId="0" fontId="36" fillId="0" borderId="66" xfId="4" applyFont="1" applyBorder="1" applyAlignment="1">
      <alignment horizontal="left" vertical="center"/>
    </xf>
    <xf numFmtId="0" fontId="36" fillId="0" borderId="45" xfId="4" applyFont="1" applyBorder="1" applyAlignment="1">
      <alignment horizontal="left" vertical="center"/>
    </xf>
    <xf numFmtId="0" fontId="37" fillId="0" borderId="38" xfId="4" applyFont="1" applyBorder="1" applyAlignment="1">
      <alignment horizontal="left" vertical="center"/>
    </xf>
    <xf numFmtId="0" fontId="19" fillId="0" borderId="81" xfId="4" applyFont="1" applyBorder="1" applyAlignment="1">
      <alignment horizontal="left" vertical="center"/>
    </xf>
    <xf numFmtId="0" fontId="19" fillId="0" borderId="82" xfId="4" applyFont="1" applyBorder="1" applyAlignment="1">
      <alignment horizontal="left" vertical="center"/>
    </xf>
    <xf numFmtId="0" fontId="19" fillId="0" borderId="86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34" fillId="0" borderId="65" xfId="4" applyFont="1" applyBorder="1" applyAlignment="1">
      <alignment horizontal="left" vertical="center"/>
    </xf>
    <xf numFmtId="0" fontId="34" fillId="0" borderId="66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49" fillId="0" borderId="68" xfId="4" applyFont="1" applyBorder="1" applyAlignment="1">
      <alignment horizontal="center" vertical="center"/>
    </xf>
    <xf numFmtId="0" fontId="37" fillId="0" borderId="38" xfId="4" applyFont="1" applyBorder="1" applyAlignment="1">
      <alignment horizontal="center" vertical="center"/>
    </xf>
    <xf numFmtId="0" fontId="37" fillId="0" borderId="87" xfId="4" applyFont="1" applyBorder="1" applyAlignment="1">
      <alignment horizontal="center" vertical="center"/>
    </xf>
    <xf numFmtId="0" fontId="19" fillId="0" borderId="83" xfId="4" applyFont="1" applyBorder="1" applyAlignment="1">
      <alignment horizontal="center" vertical="center"/>
    </xf>
    <xf numFmtId="0" fontId="19" fillId="0" borderId="85" xfId="4" applyFont="1" applyBorder="1" applyAlignment="1">
      <alignment horizontal="center" vertical="center"/>
    </xf>
    <xf numFmtId="0" fontId="19" fillId="0" borderId="84" xfId="4" applyFont="1" applyBorder="1" applyAlignment="1">
      <alignment horizontal="left" vertical="center"/>
    </xf>
    <xf numFmtId="0" fontId="19" fillId="0" borderId="38" xfId="4" applyFont="1" applyBorder="1" applyAlignment="1">
      <alignment horizontal="left" vertical="center"/>
    </xf>
    <xf numFmtId="0" fontId="19" fillId="0" borderId="85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3" fillId="0" borderId="2" xfId="5" applyFont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49" fontId="25" fillId="0" borderId="2" xfId="3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22" xfId="5" applyFont="1" applyBorder="1" applyAlignment="1">
      <alignment horizontal="center"/>
    </xf>
    <xf numFmtId="0" fontId="35" fillId="0" borderId="25" xfId="4" applyFont="1" applyBorder="1" applyAlignment="1">
      <alignment horizontal="center" vertical="top"/>
    </xf>
    <xf numFmtId="14" fontId="45" fillId="0" borderId="28" xfId="4" applyNumberFormat="1" applyFont="1" applyBorder="1" applyAlignment="1">
      <alignment horizontal="center" vertical="center"/>
    </xf>
    <xf numFmtId="14" fontId="45" fillId="0" borderId="29" xfId="4" applyNumberFormat="1" applyFont="1" applyBorder="1" applyAlignment="1">
      <alignment horizontal="center" vertical="center"/>
    </xf>
    <xf numFmtId="0" fontId="34" fillId="0" borderId="29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37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/>
    </xf>
    <xf numFmtId="0" fontId="23" fillId="0" borderId="39" xfId="4" applyFont="1" applyBorder="1" applyAlignment="1">
      <alignment horizontal="left" vertical="center" wrapText="1"/>
    </xf>
    <xf numFmtId="0" fontId="23" fillId="0" borderId="34" xfId="4" applyFont="1" applyBorder="1" applyAlignment="1">
      <alignment horizontal="left" vertical="center" wrapText="1"/>
    </xf>
    <xf numFmtId="0" fontId="23" fillId="0" borderId="64" xfId="4" applyFont="1" applyBorder="1" applyAlignment="1">
      <alignment horizontal="left" vertical="center" wrapText="1"/>
    </xf>
    <xf numFmtId="0" fontId="36" fillId="0" borderId="27" xfId="4" applyFont="1" applyBorder="1" applyAlignment="1">
      <alignment horizontal="left" vertical="center"/>
    </xf>
    <xf numFmtId="0" fontId="36" fillId="0" borderId="41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36" fillId="0" borderId="35" xfId="4" applyFont="1" applyBorder="1" applyAlignment="1">
      <alignment horizontal="left" vertical="center"/>
    </xf>
    <xf numFmtId="0" fontId="36" fillId="0" borderId="36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 wrapText="1"/>
    </xf>
    <xf numFmtId="0" fontId="23" fillId="0" borderId="27" xfId="4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26" xfId="4" applyFont="1" applyBorder="1" applyAlignment="1">
      <alignment horizontal="left" vertical="center"/>
    </xf>
    <xf numFmtId="0" fontId="36" fillId="0" borderId="28" xfId="4" applyFont="1" applyBorder="1" applyAlignment="1">
      <alignment horizontal="center" vertical="center"/>
    </xf>
    <xf numFmtId="0" fontId="36" fillId="0" borderId="29" xfId="4" applyFont="1" applyBorder="1" applyAlignment="1">
      <alignment horizontal="center" vertical="center"/>
    </xf>
    <xf numFmtId="0" fontId="34" fillId="0" borderId="31" xfId="4" applyFont="1" applyBorder="1" applyAlignment="1">
      <alignment horizontal="center" vertical="center"/>
    </xf>
    <xf numFmtId="0" fontId="34" fillId="0" borderId="32" xfId="4" applyFont="1" applyBorder="1" applyAlignment="1">
      <alignment horizontal="center" vertical="center"/>
    </xf>
    <xf numFmtId="0" fontId="34" fillId="0" borderId="42" xfId="4" applyFont="1" applyBorder="1" applyAlignment="1">
      <alignment horizontal="center" vertical="center"/>
    </xf>
    <xf numFmtId="0" fontId="36" fillId="0" borderId="29" xfId="4" applyFont="1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43" xfId="4" applyFont="1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44" xfId="4" applyFont="1" applyBorder="1" applyAlignment="1">
      <alignment horizontal="left" vertical="center"/>
    </xf>
    <xf numFmtId="0" fontId="19" fillId="0" borderId="68" xfId="4" applyFont="1" applyBorder="1" applyAlignment="1">
      <alignment horizontal="center" vertical="center"/>
    </xf>
    <xf numFmtId="0" fontId="37" fillId="0" borderId="68" xfId="4" applyFont="1" applyBorder="1" applyAlignment="1">
      <alignment horizontal="center" vertical="center"/>
    </xf>
    <xf numFmtId="0" fontId="19" fillId="0" borderId="72" xfId="4" applyFont="1" applyBorder="1" applyAlignment="1">
      <alignment horizontal="center" vertical="center"/>
    </xf>
    <xf numFmtId="0" fontId="37" fillId="0" borderId="70" xfId="4" applyFont="1" applyBorder="1" applyAlignment="1">
      <alignment horizontal="center" vertical="center"/>
    </xf>
    <xf numFmtId="0" fontId="37" fillId="0" borderId="55" xfId="4" applyFont="1" applyBorder="1" applyAlignment="1">
      <alignment horizontal="center" vertical="center"/>
    </xf>
    <xf numFmtId="0" fontId="37" fillId="0" borderId="74" xfId="4" applyFont="1" applyBorder="1" applyAlignment="1">
      <alignment horizontal="center" vertical="center"/>
    </xf>
    <xf numFmtId="0" fontId="37" fillId="0" borderId="31" xfId="4" applyFont="1" applyBorder="1" applyAlignment="1">
      <alignment horizontal="center" vertical="center"/>
    </xf>
    <xf numFmtId="0" fontId="37" fillId="0" borderId="32" xfId="4" applyFont="1" applyBorder="1" applyAlignment="1">
      <alignment horizontal="center" vertical="center"/>
    </xf>
    <xf numFmtId="0" fontId="37" fillId="0" borderId="42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38" fillId="0" borderId="12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19" fillId="0" borderId="27" xfId="4" applyFont="1" applyBorder="1" applyAlignment="1">
      <alignment horizontal="left" vertical="center"/>
    </xf>
    <xf numFmtId="0" fontId="23" fillId="0" borderId="27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58" fontId="23" fillId="0" borderId="28" xfId="4" applyNumberFormat="1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36" fillId="0" borderId="32" xfId="4" applyFont="1" applyBorder="1" applyAlignment="1">
      <alignment horizontal="left" vertical="center"/>
    </xf>
    <xf numFmtId="0" fontId="36" fillId="0" borderId="33" xfId="4" applyFont="1" applyBorder="1" applyAlignment="1">
      <alignment horizontal="left" vertical="center"/>
    </xf>
    <xf numFmtId="0" fontId="36" fillId="0" borderId="34" xfId="4" applyFont="1" applyBorder="1" applyAlignment="1">
      <alignment horizontal="left" vertical="center"/>
    </xf>
    <xf numFmtId="0" fontId="36" fillId="0" borderId="43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4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28" xfId="4" applyFont="1" applyBorder="1" applyAlignment="1">
      <alignment horizontal="left" vertical="center"/>
    </xf>
    <xf numFmtId="0" fontId="23" fillId="0" borderId="2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0" xfId="4" applyFont="1" applyBorder="1" applyAlignment="1">
      <alignment horizontal="left" vertical="center" wrapText="1"/>
    </xf>
    <xf numFmtId="0" fontId="23" fillId="0" borderId="28" xfId="4" applyFont="1" applyBorder="1" applyAlignment="1">
      <alignment horizontal="left" vertical="center" wrapText="1"/>
    </xf>
    <xf numFmtId="0" fontId="23" fillId="0" borderId="29" xfId="4" applyFont="1" applyBorder="1" applyAlignment="1">
      <alignment horizontal="left" vertical="center" wrapText="1"/>
    </xf>
    <xf numFmtId="0" fontId="16" fillId="0" borderId="32" xfId="4" applyBorder="1" applyAlignment="1">
      <alignment horizontal="center" vertical="center"/>
    </xf>
    <xf numFmtId="0" fontId="16" fillId="0" borderId="42" xfId="4" applyBorder="1" applyAlignment="1">
      <alignment horizontal="center" vertical="center"/>
    </xf>
    <xf numFmtId="0" fontId="36" fillId="0" borderId="38" xfId="4" applyFont="1" applyBorder="1" applyAlignment="1">
      <alignment horizontal="center" vertical="center"/>
    </xf>
    <xf numFmtId="0" fontId="36" fillId="0" borderId="39" xfId="4" applyFont="1" applyBorder="1" applyAlignment="1">
      <alignment horizontal="left" vertical="center"/>
    </xf>
    <xf numFmtId="0" fontId="23" fillId="0" borderId="37" xfId="4" applyFont="1" applyBorder="1" applyAlignment="1">
      <alignment horizontal="right" vertical="center"/>
    </xf>
    <xf numFmtId="0" fontId="23" fillId="0" borderId="36" xfId="4" applyFont="1" applyBorder="1" applyAlignment="1">
      <alignment horizontal="right" vertical="center"/>
    </xf>
    <xf numFmtId="0" fontId="23" fillId="0" borderId="40" xfId="4" applyFont="1" applyBorder="1" applyAlignment="1">
      <alignment horizontal="right" vertical="center"/>
    </xf>
    <xf numFmtId="0" fontId="34" fillId="0" borderId="26" xfId="4" applyFont="1" applyBorder="1" applyAlignment="1">
      <alignment horizontal="left" vertical="center"/>
    </xf>
    <xf numFmtId="0" fontId="34" fillId="0" borderId="27" xfId="4" applyFont="1" applyBorder="1" applyAlignment="1">
      <alignment horizontal="left" vertical="center"/>
    </xf>
    <xf numFmtId="0" fontId="34" fillId="0" borderId="41" xfId="4" applyFont="1" applyBorder="1" applyAlignment="1">
      <alignment horizontal="left" vertical="center"/>
    </xf>
    <xf numFmtId="0" fontId="36" fillId="0" borderId="40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36" fillId="0" borderId="32" xfId="4" applyFont="1" applyBorder="1" applyAlignment="1">
      <alignment horizontal="center" vertical="center"/>
    </xf>
    <xf numFmtId="0" fontId="23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87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441960</xdr:colOff>
      <xdr:row>2</xdr:row>
      <xdr:rowOff>30480</xdr:rowOff>
    </xdr:from>
    <xdr:to>
      <xdr:col>9</xdr:col>
      <xdr:colOff>350520</xdr:colOff>
      <xdr:row>5</xdr:row>
      <xdr:rowOff>125730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4745" y="611505"/>
          <a:ext cx="975360" cy="66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39" customWidth="1"/>
    <col min="3" max="3" width="10.125" customWidth="1"/>
  </cols>
  <sheetData>
    <row r="1" spans="1:2" ht="21" customHeight="1">
      <c r="A1" s="240"/>
      <c r="B1" s="241" t="s">
        <v>0</v>
      </c>
    </row>
    <row r="2" spans="1:2">
      <c r="A2" s="5">
        <v>1</v>
      </c>
      <c r="B2" s="242" t="s">
        <v>1</v>
      </c>
    </row>
    <row r="3" spans="1:2">
      <c r="A3" s="5">
        <v>2</v>
      </c>
      <c r="B3" s="242" t="s">
        <v>2</v>
      </c>
    </row>
    <row r="4" spans="1:2">
      <c r="A4" s="5">
        <v>3</v>
      </c>
      <c r="B4" s="242" t="s">
        <v>3</v>
      </c>
    </row>
    <row r="5" spans="1:2">
      <c r="A5" s="5">
        <v>4</v>
      </c>
      <c r="B5" s="242" t="s">
        <v>4</v>
      </c>
    </row>
    <row r="6" spans="1:2">
      <c r="A6" s="5">
        <v>5</v>
      </c>
      <c r="B6" s="242" t="s">
        <v>5</v>
      </c>
    </row>
    <row r="7" spans="1:2">
      <c r="A7" s="5">
        <v>6</v>
      </c>
      <c r="B7" s="242" t="s">
        <v>6</v>
      </c>
    </row>
    <row r="8" spans="1:2" s="238" customFormat="1" ht="15" customHeight="1">
      <c r="A8" s="243">
        <v>7</v>
      </c>
      <c r="B8" s="244" t="s">
        <v>7</v>
      </c>
    </row>
    <row r="9" spans="1:2" ht="18.95" customHeight="1">
      <c r="A9" s="240"/>
      <c r="B9" s="245" t="s">
        <v>8</v>
      </c>
    </row>
    <row r="10" spans="1:2" ht="15.95" customHeight="1">
      <c r="A10" s="5">
        <v>1</v>
      </c>
      <c r="B10" s="246" t="s">
        <v>9</v>
      </c>
    </row>
    <row r="11" spans="1:2">
      <c r="A11" s="5">
        <v>2</v>
      </c>
      <c r="B11" s="242" t="s">
        <v>10</v>
      </c>
    </row>
    <row r="12" spans="1:2">
      <c r="A12" s="5">
        <v>3</v>
      </c>
      <c r="B12" s="244" t="s">
        <v>11</v>
      </c>
    </row>
    <row r="13" spans="1:2">
      <c r="A13" s="5">
        <v>4</v>
      </c>
      <c r="B13" s="242" t="s">
        <v>12</v>
      </c>
    </row>
    <row r="14" spans="1:2">
      <c r="A14" s="5">
        <v>5</v>
      </c>
      <c r="B14" s="242" t="s">
        <v>13</v>
      </c>
    </row>
    <row r="15" spans="1:2">
      <c r="A15" s="5">
        <v>6</v>
      </c>
      <c r="B15" s="242" t="s">
        <v>14</v>
      </c>
    </row>
    <row r="16" spans="1:2">
      <c r="A16" s="5">
        <v>7</v>
      </c>
      <c r="B16" s="242" t="s">
        <v>15</v>
      </c>
    </row>
    <row r="17" spans="1:2">
      <c r="A17" s="5">
        <v>8</v>
      </c>
      <c r="B17" s="242" t="s">
        <v>16</v>
      </c>
    </row>
    <row r="18" spans="1:2">
      <c r="A18" s="5">
        <v>9</v>
      </c>
      <c r="B18" s="242" t="s">
        <v>17</v>
      </c>
    </row>
    <row r="19" spans="1:2">
      <c r="A19" s="5"/>
      <c r="B19" s="242"/>
    </row>
    <row r="20" spans="1:2" ht="20.25">
      <c r="A20" s="240"/>
      <c r="B20" s="241" t="s">
        <v>18</v>
      </c>
    </row>
    <row r="21" spans="1:2">
      <c r="A21" s="5">
        <v>1</v>
      </c>
      <c r="B21" s="242" t="s">
        <v>19</v>
      </c>
    </row>
    <row r="22" spans="1:2">
      <c r="A22" s="5">
        <v>2</v>
      </c>
      <c r="B22" s="242" t="s">
        <v>20</v>
      </c>
    </row>
    <row r="23" spans="1:2">
      <c r="A23" s="5">
        <v>3</v>
      </c>
      <c r="B23" s="242" t="s">
        <v>21</v>
      </c>
    </row>
    <row r="24" spans="1:2">
      <c r="A24" s="5">
        <v>4</v>
      </c>
      <c r="B24" s="242" t="s">
        <v>22</v>
      </c>
    </row>
    <row r="25" spans="1:2">
      <c r="A25" s="5">
        <v>5</v>
      </c>
      <c r="B25" s="242" t="s">
        <v>23</v>
      </c>
    </row>
    <row r="26" spans="1:2">
      <c r="A26" s="5">
        <v>6</v>
      </c>
      <c r="B26" s="242" t="s">
        <v>24</v>
      </c>
    </row>
    <row r="27" spans="1:2">
      <c r="A27" s="5">
        <v>7</v>
      </c>
      <c r="B27" s="242" t="s">
        <v>25</v>
      </c>
    </row>
    <row r="28" spans="1:2">
      <c r="A28" s="5"/>
      <c r="B28" s="242"/>
    </row>
    <row r="29" spans="1:2" ht="20.25">
      <c r="A29" s="240"/>
      <c r="B29" s="241" t="s">
        <v>26</v>
      </c>
    </row>
    <row r="30" spans="1:2">
      <c r="A30" s="5">
        <v>1</v>
      </c>
      <c r="B30" s="242" t="s">
        <v>27</v>
      </c>
    </row>
    <row r="31" spans="1:2">
      <c r="A31" s="5">
        <v>2</v>
      </c>
      <c r="B31" s="242" t="s">
        <v>28</v>
      </c>
    </row>
    <row r="32" spans="1:2">
      <c r="A32" s="5">
        <v>3</v>
      </c>
      <c r="B32" s="242" t="s">
        <v>29</v>
      </c>
    </row>
    <row r="33" spans="1:2" ht="28.5">
      <c r="A33" s="5">
        <v>4</v>
      </c>
      <c r="B33" s="242" t="s">
        <v>30</v>
      </c>
    </row>
    <row r="34" spans="1:2">
      <c r="A34" s="5">
        <v>5</v>
      </c>
      <c r="B34" s="242" t="s">
        <v>31</v>
      </c>
    </row>
    <row r="35" spans="1:2">
      <c r="A35" s="5">
        <v>6</v>
      </c>
      <c r="B35" s="242" t="s">
        <v>32</v>
      </c>
    </row>
    <row r="36" spans="1:2">
      <c r="A36" s="5">
        <v>7</v>
      </c>
      <c r="B36" s="242" t="s">
        <v>33</v>
      </c>
    </row>
    <row r="37" spans="1:2">
      <c r="A37" s="5"/>
      <c r="B37" s="242"/>
    </row>
    <row r="39" spans="1:2">
      <c r="A39" s="247" t="s">
        <v>34</v>
      </c>
      <c r="B39" s="248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A8" sqref="A8: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49" t="s">
        <v>35</v>
      </c>
      <c r="C2" s="250"/>
      <c r="D2" s="250"/>
      <c r="E2" s="250"/>
      <c r="F2" s="250"/>
      <c r="G2" s="250"/>
      <c r="H2" s="250"/>
      <c r="I2" s="251"/>
    </row>
    <row r="3" spans="2:9" ht="27.95" customHeight="1">
      <c r="B3" s="226"/>
      <c r="C3" s="227"/>
      <c r="D3" s="252" t="s">
        <v>36</v>
      </c>
      <c r="E3" s="253"/>
      <c r="F3" s="254" t="s">
        <v>37</v>
      </c>
      <c r="G3" s="255"/>
      <c r="H3" s="252" t="s">
        <v>38</v>
      </c>
      <c r="I3" s="256"/>
    </row>
    <row r="4" spans="2:9" ht="27.95" customHeight="1">
      <c r="B4" s="226" t="s">
        <v>39</v>
      </c>
      <c r="C4" s="227" t="s">
        <v>40</v>
      </c>
      <c r="D4" s="227" t="s">
        <v>41</v>
      </c>
      <c r="E4" s="227" t="s">
        <v>42</v>
      </c>
      <c r="F4" s="228" t="s">
        <v>41</v>
      </c>
      <c r="G4" s="228" t="s">
        <v>42</v>
      </c>
      <c r="H4" s="227" t="s">
        <v>41</v>
      </c>
      <c r="I4" s="235" t="s">
        <v>42</v>
      </c>
    </row>
    <row r="5" spans="2:9" ht="27.95" customHeight="1">
      <c r="B5" s="229" t="s">
        <v>43</v>
      </c>
      <c r="C5" s="5">
        <v>13</v>
      </c>
      <c r="D5" s="5">
        <v>0</v>
      </c>
      <c r="E5" s="5">
        <v>1</v>
      </c>
      <c r="F5" s="230">
        <v>0</v>
      </c>
      <c r="G5" s="230">
        <v>1</v>
      </c>
      <c r="H5" s="5">
        <v>1</v>
      </c>
      <c r="I5" s="236">
        <v>2</v>
      </c>
    </row>
    <row r="6" spans="2:9" ht="27.95" customHeight="1">
      <c r="B6" s="229" t="s">
        <v>44</v>
      </c>
      <c r="C6" s="5">
        <v>20</v>
      </c>
      <c r="D6" s="5">
        <v>0</v>
      </c>
      <c r="E6" s="5">
        <v>1</v>
      </c>
      <c r="F6" s="230">
        <v>1</v>
      </c>
      <c r="G6" s="230">
        <v>2</v>
      </c>
      <c r="H6" s="5">
        <v>2</v>
      </c>
      <c r="I6" s="236">
        <v>3</v>
      </c>
    </row>
    <row r="7" spans="2:9" ht="27.95" customHeight="1">
      <c r="B7" s="229" t="s">
        <v>45</v>
      </c>
      <c r="C7" s="5">
        <v>32</v>
      </c>
      <c r="D7" s="5">
        <v>0</v>
      </c>
      <c r="E7" s="5">
        <v>1</v>
      </c>
      <c r="F7" s="230">
        <v>2</v>
      </c>
      <c r="G7" s="230">
        <v>3</v>
      </c>
      <c r="H7" s="5">
        <v>3</v>
      </c>
      <c r="I7" s="236">
        <v>4</v>
      </c>
    </row>
    <row r="8" spans="2:9" ht="27.95" customHeight="1">
      <c r="B8" s="229" t="s">
        <v>46</v>
      </c>
      <c r="C8" s="5">
        <v>50</v>
      </c>
      <c r="D8" s="5">
        <v>1</v>
      </c>
      <c r="E8" s="5">
        <v>2</v>
      </c>
      <c r="F8" s="230">
        <v>3</v>
      </c>
      <c r="G8" s="230">
        <v>4</v>
      </c>
      <c r="H8" s="5">
        <v>5</v>
      </c>
      <c r="I8" s="236">
        <v>6</v>
      </c>
    </row>
    <row r="9" spans="2:9" ht="27.95" customHeight="1">
      <c r="B9" s="229" t="s">
        <v>47</v>
      </c>
      <c r="C9" s="5">
        <v>80</v>
      </c>
      <c r="D9" s="5">
        <v>2</v>
      </c>
      <c r="E9" s="5">
        <v>3</v>
      </c>
      <c r="F9" s="230">
        <v>5</v>
      </c>
      <c r="G9" s="230">
        <v>6</v>
      </c>
      <c r="H9" s="5">
        <v>7</v>
      </c>
      <c r="I9" s="236">
        <v>8</v>
      </c>
    </row>
    <row r="10" spans="2:9" ht="27.95" customHeight="1">
      <c r="B10" s="229" t="s">
        <v>48</v>
      </c>
      <c r="C10" s="5">
        <v>125</v>
      </c>
      <c r="D10" s="5">
        <v>3</v>
      </c>
      <c r="E10" s="5">
        <v>4</v>
      </c>
      <c r="F10" s="230">
        <v>7</v>
      </c>
      <c r="G10" s="230">
        <v>8</v>
      </c>
      <c r="H10" s="5">
        <v>10</v>
      </c>
      <c r="I10" s="236">
        <v>11</v>
      </c>
    </row>
    <row r="11" spans="2:9" ht="27.95" customHeight="1">
      <c r="B11" s="229" t="s">
        <v>49</v>
      </c>
      <c r="C11" s="5">
        <v>200</v>
      </c>
      <c r="D11" s="5">
        <v>5</v>
      </c>
      <c r="E11" s="5">
        <v>6</v>
      </c>
      <c r="F11" s="230">
        <v>10</v>
      </c>
      <c r="G11" s="230">
        <v>11</v>
      </c>
      <c r="H11" s="5">
        <v>14</v>
      </c>
      <c r="I11" s="236">
        <v>15</v>
      </c>
    </row>
    <row r="12" spans="2:9" ht="27.95" customHeight="1">
      <c r="B12" s="231" t="s">
        <v>50</v>
      </c>
      <c r="C12" s="232">
        <v>315</v>
      </c>
      <c r="D12" s="232">
        <v>7</v>
      </c>
      <c r="E12" s="232">
        <v>8</v>
      </c>
      <c r="F12" s="233">
        <v>14</v>
      </c>
      <c r="G12" s="233">
        <v>15</v>
      </c>
      <c r="H12" s="232">
        <v>21</v>
      </c>
      <c r="I12" s="237">
        <v>22</v>
      </c>
    </row>
    <row r="14" spans="2:9">
      <c r="B14" s="234" t="s">
        <v>51</v>
      </c>
      <c r="C14" s="234"/>
      <c r="D14" s="234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I24" sqref="I24"/>
    </sheetView>
  </sheetViews>
  <sheetFormatPr defaultColWidth="10.375" defaultRowHeight="16.5" customHeight="1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>
      <c r="A1" s="257" t="s">
        <v>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</row>
    <row r="2" spans="1:11" ht="14.25">
      <c r="A2" s="164" t="s">
        <v>53</v>
      </c>
      <c r="B2" s="258" t="s">
        <v>54</v>
      </c>
      <c r="C2" s="258"/>
      <c r="D2" s="259" t="s">
        <v>55</v>
      </c>
      <c r="E2" s="259"/>
      <c r="F2" s="258" t="s">
        <v>56</v>
      </c>
      <c r="G2" s="258"/>
      <c r="H2" s="165" t="s">
        <v>57</v>
      </c>
      <c r="I2" s="260" t="s">
        <v>56</v>
      </c>
      <c r="J2" s="260"/>
      <c r="K2" s="261"/>
    </row>
    <row r="3" spans="1:11" ht="14.25">
      <c r="A3" s="262" t="s">
        <v>58</v>
      </c>
      <c r="B3" s="263"/>
      <c r="C3" s="264"/>
      <c r="D3" s="265" t="s">
        <v>59</v>
      </c>
      <c r="E3" s="266"/>
      <c r="F3" s="266"/>
      <c r="G3" s="267"/>
      <c r="H3" s="265" t="s">
        <v>60</v>
      </c>
      <c r="I3" s="266"/>
      <c r="J3" s="266"/>
      <c r="K3" s="267"/>
    </row>
    <row r="4" spans="1:11" ht="14.25">
      <c r="A4" s="168" t="s">
        <v>61</v>
      </c>
      <c r="B4" s="268" t="s">
        <v>62</v>
      </c>
      <c r="C4" s="269"/>
      <c r="D4" s="270" t="s">
        <v>63</v>
      </c>
      <c r="E4" s="271"/>
      <c r="F4" s="272">
        <v>45255</v>
      </c>
      <c r="G4" s="273"/>
      <c r="H4" s="270" t="s">
        <v>64</v>
      </c>
      <c r="I4" s="271"/>
      <c r="J4" s="84" t="s">
        <v>65</v>
      </c>
      <c r="K4" s="85" t="s">
        <v>66</v>
      </c>
    </row>
    <row r="5" spans="1:11" ht="14.25">
      <c r="A5" s="170" t="s">
        <v>67</v>
      </c>
      <c r="B5" s="268" t="s">
        <v>68</v>
      </c>
      <c r="C5" s="269"/>
      <c r="D5" s="270" t="s">
        <v>69</v>
      </c>
      <c r="E5" s="271"/>
      <c r="F5" s="272">
        <v>45223</v>
      </c>
      <c r="G5" s="273"/>
      <c r="H5" s="270" t="s">
        <v>70</v>
      </c>
      <c r="I5" s="271"/>
      <c r="J5" s="84" t="s">
        <v>65</v>
      </c>
      <c r="K5" s="85" t="s">
        <v>66</v>
      </c>
    </row>
    <row r="6" spans="1:11" ht="14.25">
      <c r="A6" s="168" t="s">
        <v>71</v>
      </c>
      <c r="B6" s="171" t="s">
        <v>72</v>
      </c>
      <c r="C6" s="172">
        <v>6</v>
      </c>
      <c r="D6" s="170" t="s">
        <v>73</v>
      </c>
      <c r="E6" s="181"/>
      <c r="F6" s="272">
        <v>45235</v>
      </c>
      <c r="G6" s="273"/>
      <c r="H6" s="270" t="s">
        <v>74</v>
      </c>
      <c r="I6" s="271"/>
      <c r="J6" s="84" t="s">
        <v>65</v>
      </c>
      <c r="K6" s="85" t="s">
        <v>66</v>
      </c>
    </row>
    <row r="7" spans="1:11" ht="14.25">
      <c r="A7" s="168" t="s">
        <v>75</v>
      </c>
      <c r="B7" s="274">
        <v>1080</v>
      </c>
      <c r="C7" s="275"/>
      <c r="D7" s="170" t="s">
        <v>76</v>
      </c>
      <c r="E7" s="180"/>
      <c r="F7" s="272">
        <v>45240</v>
      </c>
      <c r="G7" s="273"/>
      <c r="H7" s="270" t="s">
        <v>77</v>
      </c>
      <c r="I7" s="271"/>
      <c r="J7" s="84" t="s">
        <v>65</v>
      </c>
      <c r="K7" s="85" t="s">
        <v>66</v>
      </c>
    </row>
    <row r="8" spans="1:11" ht="14.25">
      <c r="A8" s="174" t="s">
        <v>78</v>
      </c>
      <c r="B8" s="276" t="s">
        <v>79</v>
      </c>
      <c r="C8" s="277"/>
      <c r="D8" s="278" t="s">
        <v>80</v>
      </c>
      <c r="E8" s="279"/>
      <c r="F8" s="280">
        <v>45250</v>
      </c>
      <c r="G8" s="281"/>
      <c r="H8" s="278" t="s">
        <v>81</v>
      </c>
      <c r="I8" s="279"/>
      <c r="J8" s="91" t="s">
        <v>65</v>
      </c>
      <c r="K8" s="189" t="s">
        <v>66</v>
      </c>
    </row>
    <row r="9" spans="1:11" ht="14.25">
      <c r="A9" s="282" t="s">
        <v>82</v>
      </c>
      <c r="B9" s="283"/>
      <c r="C9" s="283"/>
      <c r="D9" s="284"/>
      <c r="E9" s="284"/>
      <c r="F9" s="284"/>
      <c r="G9" s="284"/>
      <c r="H9" s="284"/>
      <c r="I9" s="284"/>
      <c r="J9" s="284"/>
      <c r="K9" s="285"/>
    </row>
    <row r="10" spans="1:11" ht="14.25">
      <c r="A10" s="286" t="s">
        <v>83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8"/>
    </row>
    <row r="11" spans="1:11" ht="14.25">
      <c r="A11" s="201" t="s">
        <v>84</v>
      </c>
      <c r="B11" s="202" t="s">
        <v>85</v>
      </c>
      <c r="C11" s="203" t="s">
        <v>86</v>
      </c>
      <c r="D11" s="204"/>
      <c r="E11" s="205" t="s">
        <v>87</v>
      </c>
      <c r="F11" s="202" t="s">
        <v>85</v>
      </c>
      <c r="G11" s="203" t="s">
        <v>86</v>
      </c>
      <c r="H11" s="203" t="s">
        <v>88</v>
      </c>
      <c r="I11" s="205" t="s">
        <v>89</v>
      </c>
      <c r="J11" s="202" t="s">
        <v>85</v>
      </c>
      <c r="K11" s="222" t="s">
        <v>86</v>
      </c>
    </row>
    <row r="12" spans="1:11" ht="14.25">
      <c r="A12" s="170" t="s">
        <v>90</v>
      </c>
      <c r="B12" s="179" t="s">
        <v>85</v>
      </c>
      <c r="C12" s="84" t="s">
        <v>86</v>
      </c>
      <c r="D12" s="180"/>
      <c r="E12" s="181" t="s">
        <v>91</v>
      </c>
      <c r="F12" s="179" t="s">
        <v>85</v>
      </c>
      <c r="G12" s="84" t="s">
        <v>86</v>
      </c>
      <c r="H12" s="84" t="s">
        <v>88</v>
      </c>
      <c r="I12" s="181" t="s">
        <v>92</v>
      </c>
      <c r="J12" s="179" t="s">
        <v>85</v>
      </c>
      <c r="K12" s="85" t="s">
        <v>86</v>
      </c>
    </row>
    <row r="13" spans="1:11" ht="14.25">
      <c r="A13" s="170" t="s">
        <v>93</v>
      </c>
      <c r="B13" s="179" t="s">
        <v>85</v>
      </c>
      <c r="C13" s="84" t="s">
        <v>86</v>
      </c>
      <c r="D13" s="180"/>
      <c r="E13" s="181" t="s">
        <v>94</v>
      </c>
      <c r="F13" s="84" t="s">
        <v>95</v>
      </c>
      <c r="G13" s="84" t="s">
        <v>96</v>
      </c>
      <c r="H13" s="84" t="s">
        <v>88</v>
      </c>
      <c r="I13" s="181" t="s">
        <v>97</v>
      </c>
      <c r="J13" s="179" t="s">
        <v>85</v>
      </c>
      <c r="K13" s="85" t="s">
        <v>86</v>
      </c>
    </row>
    <row r="14" spans="1:11" ht="14.25">
      <c r="A14" s="278" t="s">
        <v>98</v>
      </c>
      <c r="B14" s="279"/>
      <c r="C14" s="279"/>
      <c r="D14" s="279"/>
      <c r="E14" s="279"/>
      <c r="F14" s="279"/>
      <c r="G14" s="279"/>
      <c r="H14" s="279"/>
      <c r="I14" s="279"/>
      <c r="J14" s="279"/>
      <c r="K14" s="289"/>
    </row>
    <row r="15" spans="1:11" ht="14.25">
      <c r="A15" s="286" t="s">
        <v>99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8"/>
    </row>
    <row r="16" spans="1:11" ht="14.25">
      <c r="A16" s="206" t="s">
        <v>100</v>
      </c>
      <c r="B16" s="203" t="s">
        <v>95</v>
      </c>
      <c r="C16" s="203" t="s">
        <v>96</v>
      </c>
      <c r="D16" s="207"/>
      <c r="E16" s="208" t="s">
        <v>101</v>
      </c>
      <c r="F16" s="203" t="s">
        <v>95</v>
      </c>
      <c r="G16" s="203" t="s">
        <v>96</v>
      </c>
      <c r="H16" s="209"/>
      <c r="I16" s="208" t="s">
        <v>102</v>
      </c>
      <c r="J16" s="203" t="s">
        <v>95</v>
      </c>
      <c r="K16" s="222" t="s">
        <v>96</v>
      </c>
    </row>
    <row r="17" spans="1:22" ht="16.5" customHeight="1">
      <c r="A17" s="182" t="s">
        <v>103</v>
      </c>
      <c r="B17" s="84" t="s">
        <v>95</v>
      </c>
      <c r="C17" s="84" t="s">
        <v>96</v>
      </c>
      <c r="D17" s="210"/>
      <c r="E17" s="183" t="s">
        <v>104</v>
      </c>
      <c r="F17" s="84" t="s">
        <v>95</v>
      </c>
      <c r="G17" s="84" t="s">
        <v>96</v>
      </c>
      <c r="H17" s="211"/>
      <c r="I17" s="183" t="s">
        <v>105</v>
      </c>
      <c r="J17" s="84" t="s">
        <v>95</v>
      </c>
      <c r="K17" s="85" t="s">
        <v>96</v>
      </c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</row>
    <row r="18" spans="1:22" ht="18" customHeight="1">
      <c r="A18" s="290" t="s">
        <v>106</v>
      </c>
      <c r="B18" s="291"/>
      <c r="C18" s="291"/>
      <c r="D18" s="291"/>
      <c r="E18" s="291"/>
      <c r="F18" s="291"/>
      <c r="G18" s="291"/>
      <c r="H18" s="291"/>
      <c r="I18" s="291"/>
      <c r="J18" s="291"/>
      <c r="K18" s="292"/>
    </row>
    <row r="19" spans="1:22" ht="18" customHeight="1">
      <c r="A19" s="286" t="s">
        <v>107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8"/>
    </row>
    <row r="20" spans="1:22" ht="16.5" customHeight="1">
      <c r="A20" s="293" t="s">
        <v>108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22" ht="21.75" customHeight="1">
      <c r="A21" s="212" t="s">
        <v>109</v>
      </c>
      <c r="B21" s="46"/>
      <c r="C21" s="46" t="s">
        <v>110</v>
      </c>
      <c r="D21" s="46" t="s">
        <v>111</v>
      </c>
      <c r="E21" s="46" t="s">
        <v>112</v>
      </c>
      <c r="F21" s="46" t="s">
        <v>113</v>
      </c>
      <c r="G21" s="46" t="s">
        <v>114</v>
      </c>
      <c r="H21" s="46" t="s">
        <v>115</v>
      </c>
      <c r="I21" s="46"/>
      <c r="J21" s="224"/>
      <c r="K21" s="188" t="s">
        <v>116</v>
      </c>
    </row>
    <row r="22" spans="1:22" ht="23.1" customHeight="1">
      <c r="A22" s="13" t="s">
        <v>117</v>
      </c>
      <c r="B22" s="213"/>
      <c r="C22" s="213" t="s">
        <v>95</v>
      </c>
      <c r="D22" s="213" t="s">
        <v>95</v>
      </c>
      <c r="E22" s="213" t="s">
        <v>95</v>
      </c>
      <c r="F22" s="213" t="s">
        <v>95</v>
      </c>
      <c r="G22" s="213" t="s">
        <v>95</v>
      </c>
      <c r="H22" s="213" t="s">
        <v>95</v>
      </c>
      <c r="I22" s="213"/>
      <c r="J22" s="213"/>
      <c r="K22" s="225"/>
    </row>
    <row r="23" spans="1:22" ht="23.1" customHeight="1">
      <c r="A23" s="13" t="s">
        <v>118</v>
      </c>
      <c r="B23" s="213"/>
      <c r="C23" s="213" t="s">
        <v>95</v>
      </c>
      <c r="D23" s="213" t="s">
        <v>95</v>
      </c>
      <c r="E23" s="213" t="s">
        <v>95</v>
      </c>
      <c r="F23" s="213" t="s">
        <v>95</v>
      </c>
      <c r="G23" s="213" t="s">
        <v>95</v>
      </c>
      <c r="H23" s="213" t="s">
        <v>95</v>
      </c>
      <c r="I23" s="213"/>
      <c r="J23" s="213"/>
      <c r="K23" s="225"/>
    </row>
    <row r="24" spans="1:22" ht="23.1" customHeight="1">
      <c r="A24" s="214"/>
      <c r="B24" s="215"/>
      <c r="C24" s="215"/>
      <c r="D24" s="215"/>
      <c r="E24" s="215"/>
      <c r="F24" s="215"/>
      <c r="G24" s="215"/>
      <c r="H24" s="215"/>
      <c r="I24" s="215"/>
      <c r="J24" s="215"/>
      <c r="K24" s="104"/>
    </row>
    <row r="25" spans="1:22" ht="23.1" customHeight="1">
      <c r="A25" s="173"/>
      <c r="B25" s="216"/>
      <c r="C25" s="216"/>
      <c r="D25" s="216"/>
      <c r="E25" s="216"/>
      <c r="F25" s="216"/>
      <c r="G25" s="216"/>
      <c r="H25" s="216"/>
      <c r="I25" s="216"/>
      <c r="J25" s="216"/>
      <c r="K25" s="104"/>
    </row>
    <row r="26" spans="1:22" ht="23.1" customHeight="1">
      <c r="A26" s="173"/>
      <c r="B26" s="216"/>
      <c r="C26" s="216"/>
      <c r="D26" s="216"/>
      <c r="E26" s="216"/>
      <c r="F26" s="216"/>
      <c r="G26" s="216"/>
      <c r="H26" s="216"/>
      <c r="I26" s="216"/>
      <c r="J26" s="216"/>
      <c r="K26" s="104"/>
    </row>
    <row r="27" spans="1:22" ht="23.1" customHeight="1">
      <c r="A27" s="173"/>
      <c r="B27" s="216"/>
      <c r="C27" s="216"/>
      <c r="D27" s="216"/>
      <c r="E27" s="216"/>
      <c r="F27" s="216"/>
      <c r="G27" s="216"/>
      <c r="H27" s="216"/>
      <c r="I27" s="216"/>
      <c r="J27" s="216"/>
      <c r="K27" s="104"/>
    </row>
    <row r="28" spans="1:22" ht="18" customHeight="1">
      <c r="A28" s="296" t="s">
        <v>119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8"/>
    </row>
    <row r="29" spans="1:22" ht="18.75" customHeight="1">
      <c r="A29" s="299"/>
      <c r="B29" s="300"/>
      <c r="C29" s="300"/>
      <c r="D29" s="300"/>
      <c r="E29" s="300"/>
      <c r="F29" s="300"/>
      <c r="G29" s="300"/>
      <c r="H29" s="300"/>
      <c r="I29" s="300"/>
      <c r="J29" s="300"/>
      <c r="K29" s="301"/>
    </row>
    <row r="30" spans="1:22" ht="18.75" customHeight="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22" ht="18" customHeight="1">
      <c r="A31" s="296" t="s">
        <v>120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8"/>
    </row>
    <row r="32" spans="1:22" ht="14.25">
      <c r="A32" s="305" t="s">
        <v>121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14.25">
      <c r="A33" s="308" t="s">
        <v>122</v>
      </c>
      <c r="B33" s="309"/>
      <c r="C33" s="84" t="s">
        <v>65</v>
      </c>
      <c r="D33" s="84" t="s">
        <v>66</v>
      </c>
      <c r="E33" s="310" t="s">
        <v>123</v>
      </c>
      <c r="F33" s="311"/>
      <c r="G33" s="311"/>
      <c r="H33" s="311"/>
      <c r="I33" s="311"/>
      <c r="J33" s="311"/>
      <c r="K33" s="312"/>
    </row>
    <row r="34" spans="1:11" ht="14.25">
      <c r="A34" s="313" t="s">
        <v>124</v>
      </c>
      <c r="B34" s="313"/>
      <c r="C34" s="313"/>
      <c r="D34" s="313"/>
      <c r="E34" s="313"/>
      <c r="F34" s="313"/>
      <c r="G34" s="313"/>
      <c r="H34" s="313"/>
      <c r="I34" s="313"/>
      <c r="J34" s="313"/>
      <c r="K34" s="313"/>
    </row>
    <row r="35" spans="1:11" ht="21" customHeight="1">
      <c r="A35" s="314" t="s">
        <v>125</v>
      </c>
      <c r="B35" s="315"/>
      <c r="C35" s="315"/>
      <c r="D35" s="315"/>
      <c r="E35" s="315"/>
      <c r="F35" s="315"/>
      <c r="G35" s="315"/>
      <c r="H35" s="315"/>
      <c r="I35" s="315"/>
      <c r="J35" s="315"/>
      <c r="K35" s="316"/>
    </row>
    <row r="36" spans="1:11" ht="21" customHeight="1">
      <c r="A36" s="317" t="s">
        <v>126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9"/>
    </row>
    <row r="37" spans="1:11" ht="21" customHeight="1">
      <c r="A37" s="317" t="s">
        <v>127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9"/>
    </row>
    <row r="38" spans="1:11" ht="21" customHeight="1">
      <c r="A38" s="317" t="s">
        <v>128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9"/>
    </row>
    <row r="39" spans="1:11" ht="21" customHeight="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9"/>
    </row>
    <row r="40" spans="1:11" ht="21" customHeight="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9"/>
    </row>
    <row r="41" spans="1:11" ht="21" customHeight="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19"/>
    </row>
    <row r="42" spans="1:11" ht="14.25">
      <c r="A42" s="320" t="s">
        <v>129</v>
      </c>
      <c r="B42" s="321"/>
      <c r="C42" s="321"/>
      <c r="D42" s="321"/>
      <c r="E42" s="321"/>
      <c r="F42" s="321"/>
      <c r="G42" s="321"/>
      <c r="H42" s="321"/>
      <c r="I42" s="321"/>
      <c r="J42" s="321"/>
      <c r="K42" s="322"/>
    </row>
    <row r="43" spans="1:11" ht="14.25">
      <c r="A43" s="286" t="s">
        <v>130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8"/>
    </row>
    <row r="44" spans="1:11" ht="14.25">
      <c r="A44" s="206" t="s">
        <v>131</v>
      </c>
      <c r="B44" s="203" t="s">
        <v>95</v>
      </c>
      <c r="C44" s="203" t="s">
        <v>96</v>
      </c>
      <c r="D44" s="203" t="s">
        <v>88</v>
      </c>
      <c r="E44" s="208" t="s">
        <v>132</v>
      </c>
      <c r="F44" s="203" t="s">
        <v>95</v>
      </c>
      <c r="G44" s="203" t="s">
        <v>96</v>
      </c>
      <c r="H44" s="203" t="s">
        <v>88</v>
      </c>
      <c r="I44" s="208" t="s">
        <v>133</v>
      </c>
      <c r="J44" s="203" t="s">
        <v>95</v>
      </c>
      <c r="K44" s="222" t="s">
        <v>96</v>
      </c>
    </row>
    <row r="45" spans="1:11" ht="14.25">
      <c r="A45" s="182" t="s">
        <v>87</v>
      </c>
      <c r="B45" s="84" t="s">
        <v>95</v>
      </c>
      <c r="C45" s="84" t="s">
        <v>96</v>
      </c>
      <c r="D45" s="84" t="s">
        <v>88</v>
      </c>
      <c r="E45" s="183" t="s">
        <v>94</v>
      </c>
      <c r="F45" s="84" t="s">
        <v>95</v>
      </c>
      <c r="G45" s="84" t="s">
        <v>96</v>
      </c>
      <c r="H45" s="84" t="s">
        <v>88</v>
      </c>
      <c r="I45" s="183" t="s">
        <v>105</v>
      </c>
      <c r="J45" s="84" t="s">
        <v>95</v>
      </c>
      <c r="K45" s="85" t="s">
        <v>96</v>
      </c>
    </row>
    <row r="46" spans="1:11" ht="14.25">
      <c r="A46" s="278" t="s">
        <v>98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89"/>
    </row>
    <row r="47" spans="1:11" ht="14.25">
      <c r="A47" s="313" t="s">
        <v>134</v>
      </c>
      <c r="B47" s="313"/>
      <c r="C47" s="313"/>
      <c r="D47" s="313"/>
      <c r="E47" s="313"/>
      <c r="F47" s="313"/>
      <c r="G47" s="313"/>
      <c r="H47" s="313"/>
      <c r="I47" s="313"/>
      <c r="J47" s="313"/>
      <c r="K47" s="313"/>
    </row>
    <row r="48" spans="1:11" ht="14.25">
      <c r="A48" s="314"/>
      <c r="B48" s="315"/>
      <c r="C48" s="315"/>
      <c r="D48" s="315"/>
      <c r="E48" s="315"/>
      <c r="F48" s="315"/>
      <c r="G48" s="315"/>
      <c r="H48" s="315"/>
      <c r="I48" s="315"/>
      <c r="J48" s="315"/>
      <c r="K48" s="316"/>
    </row>
    <row r="49" spans="1:11" ht="14.25">
      <c r="A49" s="217" t="s">
        <v>135</v>
      </c>
      <c r="B49" s="323" t="s">
        <v>136</v>
      </c>
      <c r="C49" s="323"/>
      <c r="D49" s="218" t="s">
        <v>137</v>
      </c>
      <c r="E49" s="219" t="s">
        <v>138</v>
      </c>
      <c r="F49" s="220" t="s">
        <v>139</v>
      </c>
      <c r="G49" s="221">
        <v>45224</v>
      </c>
      <c r="H49" s="324" t="s">
        <v>140</v>
      </c>
      <c r="I49" s="325"/>
      <c r="J49" s="326" t="s">
        <v>141</v>
      </c>
      <c r="K49" s="327"/>
    </row>
    <row r="50" spans="1:11" ht="14.25">
      <c r="A50" s="313" t="s">
        <v>142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</row>
    <row r="51" spans="1:11" ht="14.25">
      <c r="A51" s="328" t="s">
        <v>143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30"/>
    </row>
    <row r="52" spans="1:11" ht="14.25">
      <c r="A52" s="217" t="s">
        <v>135</v>
      </c>
      <c r="B52" s="323" t="s">
        <v>136</v>
      </c>
      <c r="C52" s="323"/>
      <c r="D52" s="218" t="s">
        <v>137</v>
      </c>
      <c r="E52" s="219" t="s">
        <v>138</v>
      </c>
      <c r="F52" s="220" t="s">
        <v>144</v>
      </c>
      <c r="G52" s="221">
        <v>45224</v>
      </c>
      <c r="H52" s="324" t="s">
        <v>140</v>
      </c>
      <c r="I52" s="325"/>
      <c r="J52" s="326" t="s">
        <v>141</v>
      </c>
      <c r="K52" s="327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"/>
  <sheetViews>
    <sheetView tabSelected="1" workbookViewId="0">
      <selection activeCell="P1" sqref="P1"/>
    </sheetView>
  </sheetViews>
  <sheetFormatPr defaultColWidth="9" defaultRowHeight="14.25"/>
  <cols>
    <col min="1" max="1" width="15.625" style="40" customWidth="1"/>
    <col min="2" max="2" width="9" style="40" customWidth="1"/>
    <col min="3" max="4" width="8.5" style="41" customWidth="1"/>
    <col min="5" max="7" width="8.5" style="40" customWidth="1"/>
    <col min="8" max="8" width="2.75" style="40" customWidth="1"/>
    <col min="9" max="9" width="9.125" style="40" customWidth="1"/>
    <col min="10" max="10" width="10.75" style="40" customWidth="1"/>
    <col min="11" max="14" width="9.75" style="40" customWidth="1"/>
    <col min="15" max="15" width="9.75" style="190" customWidth="1"/>
    <col min="16" max="253" width="9" style="40"/>
    <col min="254" max="16384" width="9" style="2"/>
  </cols>
  <sheetData>
    <row r="1" spans="1:256" s="40" customFormat="1" ht="29.1" customHeight="1">
      <c r="A1" s="331" t="s">
        <v>145</v>
      </c>
      <c r="B1" s="331"/>
      <c r="C1" s="332"/>
      <c r="D1" s="332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6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40" customFormat="1" ht="20.100000000000001" customHeight="1">
      <c r="A2" s="44" t="s">
        <v>61</v>
      </c>
      <c r="B2" s="334" t="s">
        <v>62</v>
      </c>
      <c r="C2" s="335"/>
      <c r="D2" s="336"/>
      <c r="E2" s="45" t="s">
        <v>67</v>
      </c>
      <c r="F2" s="337" t="s">
        <v>68</v>
      </c>
      <c r="G2" s="337"/>
      <c r="H2" s="345"/>
      <c r="I2" s="62" t="s">
        <v>57</v>
      </c>
      <c r="J2" s="338" t="s">
        <v>56</v>
      </c>
      <c r="K2" s="338"/>
      <c r="L2" s="338"/>
      <c r="M2" s="338"/>
      <c r="N2" s="339"/>
      <c r="O2" s="6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0" customFormat="1">
      <c r="A3" s="343" t="s">
        <v>146</v>
      </c>
      <c r="B3" s="340" t="s">
        <v>147</v>
      </c>
      <c r="C3" s="341"/>
      <c r="D3" s="340"/>
      <c r="E3" s="340"/>
      <c r="F3" s="340"/>
      <c r="G3" s="340"/>
      <c r="H3" s="346"/>
      <c r="I3" s="340"/>
      <c r="J3" s="340"/>
      <c r="K3" s="340"/>
      <c r="L3" s="340"/>
      <c r="M3" s="340"/>
      <c r="N3" s="342"/>
      <c r="O3" s="6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0" customFormat="1" ht="16.5">
      <c r="A4" s="343"/>
      <c r="B4" s="46" t="s">
        <v>110</v>
      </c>
      <c r="C4" s="46" t="s">
        <v>111</v>
      </c>
      <c r="D4" s="46" t="s">
        <v>112</v>
      </c>
      <c r="E4" s="46" t="s">
        <v>113</v>
      </c>
      <c r="F4" s="46" t="s">
        <v>114</v>
      </c>
      <c r="G4" s="46" t="s">
        <v>115</v>
      </c>
      <c r="H4" s="346"/>
      <c r="I4" s="192"/>
      <c r="J4" s="193" t="s">
        <v>117</v>
      </c>
      <c r="K4" s="194" t="s">
        <v>149</v>
      </c>
      <c r="L4" s="194" t="s">
        <v>150</v>
      </c>
      <c r="M4" s="193"/>
      <c r="N4" s="193"/>
      <c r="O4" s="19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0" customFormat="1" ht="17.25">
      <c r="A5" s="343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347"/>
      <c r="I5" s="144"/>
      <c r="J5" s="196"/>
      <c r="K5" s="197" t="s">
        <v>111</v>
      </c>
      <c r="L5" s="197" t="s">
        <v>111</v>
      </c>
      <c r="M5" s="198"/>
      <c r="N5" s="196"/>
      <c r="O5" s="199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0" customFormat="1" ht="20.100000000000001" customHeight="1">
      <c r="A6" s="48" t="s">
        <v>157</v>
      </c>
      <c r="B6" s="191">
        <f>C6-2</f>
        <v>56</v>
      </c>
      <c r="C6" s="191">
        <v>58</v>
      </c>
      <c r="D6" s="191">
        <f>C6+2</f>
        <v>60</v>
      </c>
      <c r="E6" s="191">
        <f>D6+2</f>
        <v>62</v>
      </c>
      <c r="F6" s="191">
        <f>E6+1</f>
        <v>63</v>
      </c>
      <c r="G6" s="191">
        <f>F6+1</f>
        <v>64</v>
      </c>
      <c r="H6" s="347"/>
      <c r="I6" s="144"/>
      <c r="J6" s="144"/>
      <c r="K6" s="144" t="s">
        <v>159</v>
      </c>
      <c r="L6" s="144" t="s">
        <v>160</v>
      </c>
      <c r="M6" s="144"/>
      <c r="N6" s="144"/>
      <c r="O6" s="200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0" customFormat="1" ht="20.100000000000001" customHeight="1">
      <c r="A7" s="48" t="s">
        <v>161</v>
      </c>
      <c r="B7" s="49">
        <f t="shared" ref="B7:B9" si="0">C7-4</f>
        <v>86</v>
      </c>
      <c r="C7" s="49">
        <v>90</v>
      </c>
      <c r="D7" s="49">
        <f t="shared" ref="D7:D9" si="1">C7+4</f>
        <v>94</v>
      </c>
      <c r="E7" s="49">
        <f>D7+4</f>
        <v>98</v>
      </c>
      <c r="F7" s="49">
        <f t="shared" ref="F7:F9" si="2">E7+6</f>
        <v>104</v>
      </c>
      <c r="G7" s="49">
        <f>F7+6</f>
        <v>110</v>
      </c>
      <c r="H7" s="347"/>
      <c r="I7" s="144"/>
      <c r="J7" s="144"/>
      <c r="K7" s="144" t="s">
        <v>159</v>
      </c>
      <c r="L7" s="144" t="s">
        <v>159</v>
      </c>
      <c r="M7" s="144"/>
      <c r="N7" s="144"/>
      <c r="O7" s="20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0" customFormat="1" ht="20.100000000000001" customHeight="1">
      <c r="A8" s="48" t="s">
        <v>162</v>
      </c>
      <c r="B8" s="49">
        <f t="shared" si="0"/>
        <v>82</v>
      </c>
      <c r="C8" s="49">
        <v>86</v>
      </c>
      <c r="D8" s="49">
        <f t="shared" si="1"/>
        <v>90</v>
      </c>
      <c r="E8" s="49">
        <f>D8+5</f>
        <v>95</v>
      </c>
      <c r="F8" s="49">
        <f t="shared" si="2"/>
        <v>101</v>
      </c>
      <c r="G8" s="49">
        <f>F8+7</f>
        <v>108</v>
      </c>
      <c r="H8" s="347"/>
      <c r="I8" s="144"/>
      <c r="J8" s="144"/>
      <c r="K8" s="144" t="s">
        <v>159</v>
      </c>
      <c r="L8" s="144" t="s">
        <v>159</v>
      </c>
      <c r="M8" s="144"/>
      <c r="N8" s="144"/>
      <c r="O8" s="200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40" customFormat="1" ht="20.100000000000001" customHeight="1">
      <c r="A9" s="48" t="s">
        <v>163</v>
      </c>
      <c r="B9" s="49">
        <f t="shared" si="0"/>
        <v>90</v>
      </c>
      <c r="C9" s="49">
        <v>94</v>
      </c>
      <c r="D9" s="49">
        <f t="shared" si="1"/>
        <v>98</v>
      </c>
      <c r="E9" s="49">
        <f>D9+5</f>
        <v>103</v>
      </c>
      <c r="F9" s="49">
        <f t="shared" si="2"/>
        <v>109</v>
      </c>
      <c r="G9" s="49">
        <f>F9+7</f>
        <v>116</v>
      </c>
      <c r="H9" s="347"/>
      <c r="I9" s="144"/>
      <c r="J9" s="144"/>
      <c r="K9" s="144" t="s">
        <v>159</v>
      </c>
      <c r="L9" s="144" t="s">
        <v>159</v>
      </c>
      <c r="M9" s="144"/>
      <c r="N9" s="144"/>
      <c r="O9" s="200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40" customFormat="1" ht="20.100000000000001" customHeight="1">
      <c r="A10" s="48" t="s">
        <v>165</v>
      </c>
      <c r="B10" s="49">
        <f t="shared" ref="B10:B12" si="3">C10-1</f>
        <v>37</v>
      </c>
      <c r="C10" s="49">
        <v>38</v>
      </c>
      <c r="D10" s="49">
        <f t="shared" ref="D10:D12" si="4">C10+1</f>
        <v>39</v>
      </c>
      <c r="E10" s="49">
        <f t="shared" ref="E10:E12" si="5">D10+1</f>
        <v>40</v>
      </c>
      <c r="F10" s="49">
        <f>E10+1.2</f>
        <v>41.2</v>
      </c>
      <c r="G10" s="49">
        <f>F10+1.2</f>
        <v>42.400000000000006</v>
      </c>
      <c r="H10" s="347"/>
      <c r="I10" s="144"/>
      <c r="J10" s="144"/>
      <c r="K10" s="144" t="s">
        <v>159</v>
      </c>
      <c r="L10" s="144" t="s">
        <v>166</v>
      </c>
      <c r="M10" s="144"/>
      <c r="N10" s="144"/>
      <c r="O10" s="20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40" customFormat="1" ht="20.100000000000001" customHeight="1">
      <c r="A11" s="48" t="s">
        <v>169</v>
      </c>
      <c r="B11" s="49">
        <f t="shared" si="3"/>
        <v>36</v>
      </c>
      <c r="C11" s="49">
        <v>37</v>
      </c>
      <c r="D11" s="49">
        <f t="shared" si="4"/>
        <v>38</v>
      </c>
      <c r="E11" s="49">
        <f t="shared" si="5"/>
        <v>39</v>
      </c>
      <c r="F11" s="49">
        <f>E11+1.5</f>
        <v>40.5</v>
      </c>
      <c r="G11" s="49">
        <f>F11+1.5</f>
        <v>42</v>
      </c>
      <c r="H11" s="347"/>
      <c r="I11" s="144"/>
      <c r="J11" s="144"/>
      <c r="K11" s="144" t="s">
        <v>159</v>
      </c>
      <c r="L11" s="144" t="s">
        <v>159</v>
      </c>
      <c r="M11" s="144"/>
      <c r="N11" s="144"/>
      <c r="O11" s="200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0" customFormat="1" ht="20.100000000000001" customHeight="1">
      <c r="A12" s="48" t="s">
        <v>172</v>
      </c>
      <c r="B12" s="49">
        <f t="shared" si="3"/>
        <v>16</v>
      </c>
      <c r="C12" s="49">
        <v>17</v>
      </c>
      <c r="D12" s="49">
        <f t="shared" si="4"/>
        <v>18</v>
      </c>
      <c r="E12" s="49">
        <f t="shared" si="5"/>
        <v>19</v>
      </c>
      <c r="F12" s="49">
        <f>E12+0.5</f>
        <v>19.5</v>
      </c>
      <c r="G12" s="49">
        <f>F12+0.5</f>
        <v>20</v>
      </c>
      <c r="H12" s="347"/>
      <c r="I12" s="144"/>
      <c r="J12" s="144"/>
      <c r="K12" s="144" t="s">
        <v>160</v>
      </c>
      <c r="L12" s="144" t="s">
        <v>160</v>
      </c>
      <c r="M12" s="144"/>
      <c r="N12" s="144"/>
      <c r="O12" s="20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0" customFormat="1" ht="20.100000000000001" customHeight="1">
      <c r="A13" s="48" t="s">
        <v>173</v>
      </c>
      <c r="B13" s="49">
        <f>C13-0.8</f>
        <v>15.2</v>
      </c>
      <c r="C13" s="49">
        <v>16</v>
      </c>
      <c r="D13" s="49">
        <f>C13+0.8</f>
        <v>16.8</v>
      </c>
      <c r="E13" s="49">
        <f>D13+0.8</f>
        <v>17.600000000000001</v>
      </c>
      <c r="F13" s="49">
        <f>E13+1.1</f>
        <v>18.700000000000003</v>
      </c>
      <c r="G13" s="49">
        <f>F13+1.1</f>
        <v>19.800000000000004</v>
      </c>
      <c r="H13" s="347"/>
      <c r="I13" s="144"/>
      <c r="J13" s="144"/>
      <c r="K13" s="144" t="s">
        <v>166</v>
      </c>
      <c r="L13" s="144" t="s">
        <v>166</v>
      </c>
      <c r="M13" s="144"/>
      <c r="N13" s="144"/>
      <c r="O13" s="20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0" customFormat="1" ht="20.100000000000001" customHeight="1">
      <c r="A14" s="48" t="s">
        <v>174</v>
      </c>
      <c r="B14" s="49">
        <f>C14-0.4</f>
        <v>15.1</v>
      </c>
      <c r="C14" s="49">
        <v>15.5</v>
      </c>
      <c r="D14" s="49">
        <f>C14+0.4</f>
        <v>15.9</v>
      </c>
      <c r="E14" s="49">
        <f>D14+0.4</f>
        <v>16.3</v>
      </c>
      <c r="F14" s="49">
        <f>E14+0.6</f>
        <v>16.900000000000002</v>
      </c>
      <c r="G14" s="49">
        <f>F14+0.6</f>
        <v>17.500000000000004</v>
      </c>
      <c r="H14" s="347"/>
      <c r="I14" s="144"/>
      <c r="J14" s="144"/>
      <c r="K14" s="144" t="s">
        <v>159</v>
      </c>
      <c r="L14" s="144" t="s">
        <v>159</v>
      </c>
      <c r="M14" s="144"/>
      <c r="N14" s="144"/>
      <c r="O14" s="20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0" customFormat="1" ht="20.100000000000001" customHeight="1">
      <c r="A15" s="48" t="s">
        <v>175</v>
      </c>
      <c r="B15" s="49">
        <f>D15-1</f>
        <v>10</v>
      </c>
      <c r="C15" s="49">
        <v>11</v>
      </c>
      <c r="D15" s="49">
        <f>C15</f>
        <v>11</v>
      </c>
      <c r="E15" s="49">
        <v>12</v>
      </c>
      <c r="F15" s="49">
        <f>E15</f>
        <v>12</v>
      </c>
      <c r="G15" s="49">
        <v>13</v>
      </c>
      <c r="H15" s="347"/>
      <c r="I15" s="144"/>
      <c r="J15" s="144"/>
      <c r="K15" s="144" t="s">
        <v>159</v>
      </c>
      <c r="L15" s="144" t="s">
        <v>159</v>
      </c>
      <c r="M15" s="144"/>
      <c r="N15" s="144"/>
      <c r="O15" s="20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0" customFormat="1" ht="20.100000000000001" customHeight="1">
      <c r="A16" s="48" t="s">
        <v>176</v>
      </c>
      <c r="B16" s="49">
        <v>2.2000000000000002</v>
      </c>
      <c r="C16" s="49">
        <v>2.2000000000000002</v>
      </c>
      <c r="D16" s="49">
        <v>2.2000000000000002</v>
      </c>
      <c r="E16" s="49">
        <v>2.2000000000000002</v>
      </c>
      <c r="F16" s="49">
        <v>2.2000000000000002</v>
      </c>
      <c r="G16" s="49">
        <v>2.2000000000000002</v>
      </c>
      <c r="H16" s="347"/>
      <c r="I16" s="144"/>
      <c r="J16" s="144"/>
      <c r="K16" s="144" t="s">
        <v>159</v>
      </c>
      <c r="L16" s="144" t="s">
        <v>159</v>
      </c>
      <c r="M16" s="144"/>
      <c r="N16" s="144"/>
      <c r="O16" s="20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0" customFormat="1" ht="20.100000000000001" customHeight="1">
      <c r="A17" s="48" t="s">
        <v>177</v>
      </c>
      <c r="B17" s="49">
        <v>2</v>
      </c>
      <c r="C17" s="49">
        <v>2</v>
      </c>
      <c r="D17" s="49">
        <v>2</v>
      </c>
      <c r="E17" s="49">
        <v>2</v>
      </c>
      <c r="F17" s="49">
        <v>2</v>
      </c>
      <c r="G17" s="49">
        <v>2</v>
      </c>
      <c r="H17" s="347"/>
      <c r="I17" s="144"/>
      <c r="J17" s="144"/>
      <c r="K17" s="144" t="s">
        <v>159</v>
      </c>
      <c r="L17" s="144" t="s">
        <v>159</v>
      </c>
      <c r="M17" s="144"/>
      <c r="N17" s="144"/>
      <c r="O17" s="20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40" customFormat="1" ht="20.100000000000001" customHeight="1">
      <c r="A18" s="54"/>
      <c r="B18" s="55"/>
      <c r="C18" s="55"/>
      <c r="D18" s="55"/>
      <c r="E18" s="56"/>
      <c r="F18" s="55"/>
      <c r="G18" s="55"/>
      <c r="H18" s="348"/>
      <c r="I18" s="151"/>
      <c r="J18" s="151"/>
      <c r="K18" s="152"/>
      <c r="L18" s="151"/>
      <c r="M18" s="151"/>
      <c r="N18" s="152"/>
      <c r="O18" s="7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40" customFormat="1" ht="16.5">
      <c r="A19" s="57"/>
      <c r="B19" s="57"/>
      <c r="C19" s="57"/>
      <c r="D19" s="57"/>
      <c r="E19" s="58"/>
      <c r="F19" s="57"/>
      <c r="G19" s="57"/>
      <c r="O19" s="61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40" customFormat="1">
      <c r="A20" s="59" t="s">
        <v>178</v>
      </c>
      <c r="B20" s="59"/>
      <c r="C20" s="60"/>
      <c r="D20" s="60"/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40" customFormat="1">
      <c r="C21" s="41"/>
      <c r="D21" s="41"/>
      <c r="I21" s="76" t="s">
        <v>179</v>
      </c>
      <c r="J21" s="77">
        <v>45223</v>
      </c>
      <c r="K21" s="76" t="s">
        <v>180</v>
      </c>
      <c r="L21" s="76" t="s">
        <v>138</v>
      </c>
      <c r="M21" s="76" t="s">
        <v>181</v>
      </c>
      <c r="N21" s="40" t="s">
        <v>141</v>
      </c>
      <c r="O21" s="6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8"/>
  </mergeCells>
  <phoneticPr fontId="59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78" customWidth="1"/>
    <col min="2" max="16384" width="10" style="78"/>
  </cols>
  <sheetData>
    <row r="1" spans="1:16" ht="22.5" customHeight="1">
      <c r="A1" s="349" t="s">
        <v>182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6" ht="17.25" customHeight="1">
      <c r="A2" s="164" t="s">
        <v>53</v>
      </c>
      <c r="B2" s="258"/>
      <c r="C2" s="258"/>
      <c r="D2" s="259" t="s">
        <v>55</v>
      </c>
      <c r="E2" s="259"/>
      <c r="F2" s="258" t="s">
        <v>56</v>
      </c>
      <c r="G2" s="258"/>
      <c r="H2" s="165" t="s">
        <v>57</v>
      </c>
      <c r="I2" s="260" t="s">
        <v>56</v>
      </c>
      <c r="J2" s="260"/>
      <c r="K2" s="261"/>
    </row>
    <row r="3" spans="1:16" ht="16.5" customHeight="1">
      <c r="A3" s="262" t="s">
        <v>58</v>
      </c>
      <c r="B3" s="263"/>
      <c r="C3" s="264"/>
      <c r="D3" s="265" t="s">
        <v>59</v>
      </c>
      <c r="E3" s="266"/>
      <c r="F3" s="266"/>
      <c r="G3" s="267"/>
      <c r="H3" s="265" t="s">
        <v>60</v>
      </c>
      <c r="I3" s="266"/>
      <c r="J3" s="266"/>
      <c r="K3" s="267"/>
    </row>
    <row r="4" spans="1:16" ht="16.5" customHeight="1">
      <c r="A4" s="168" t="s">
        <v>61</v>
      </c>
      <c r="B4" s="268"/>
      <c r="C4" s="269"/>
      <c r="D4" s="270" t="s">
        <v>63</v>
      </c>
      <c r="E4" s="271"/>
      <c r="F4" s="350"/>
      <c r="G4" s="351"/>
      <c r="H4" s="270" t="s">
        <v>183</v>
      </c>
      <c r="I4" s="271"/>
      <c r="J4" s="84" t="s">
        <v>65</v>
      </c>
      <c r="K4" s="85" t="s">
        <v>66</v>
      </c>
    </row>
    <row r="5" spans="1:16" ht="16.5" customHeight="1">
      <c r="A5" s="170" t="s">
        <v>67</v>
      </c>
      <c r="B5" s="268"/>
      <c r="C5" s="269"/>
      <c r="D5" s="270" t="s">
        <v>184</v>
      </c>
      <c r="E5" s="271"/>
      <c r="F5" s="272"/>
      <c r="G5" s="273"/>
      <c r="H5" s="270" t="s">
        <v>185</v>
      </c>
      <c r="I5" s="271"/>
      <c r="J5" s="84" t="s">
        <v>65</v>
      </c>
      <c r="K5" s="85" t="s">
        <v>66</v>
      </c>
    </row>
    <row r="6" spans="1:16" ht="16.5" customHeight="1">
      <c r="A6" s="168" t="s">
        <v>71</v>
      </c>
      <c r="B6" s="171"/>
      <c r="C6" s="172"/>
      <c r="D6" s="270" t="s">
        <v>186</v>
      </c>
      <c r="E6" s="271"/>
      <c r="F6" s="272"/>
      <c r="G6" s="273"/>
      <c r="H6" s="270" t="s">
        <v>187</v>
      </c>
      <c r="I6" s="271"/>
      <c r="J6" s="271"/>
      <c r="K6" s="352"/>
    </row>
    <row r="7" spans="1:16" ht="16.5" customHeight="1">
      <c r="A7" s="168" t="s">
        <v>75</v>
      </c>
      <c r="B7" s="274"/>
      <c r="C7" s="275"/>
      <c r="D7" s="168" t="s">
        <v>188</v>
      </c>
      <c r="E7" s="169"/>
      <c r="F7" s="272"/>
      <c r="G7" s="273"/>
      <c r="H7" s="353"/>
      <c r="I7" s="268"/>
      <c r="J7" s="268"/>
      <c r="K7" s="269"/>
    </row>
    <row r="8" spans="1:16" ht="16.5" customHeight="1">
      <c r="A8" s="174" t="s">
        <v>78</v>
      </c>
      <c r="B8" s="274"/>
      <c r="C8" s="275"/>
      <c r="D8" s="278" t="s">
        <v>80</v>
      </c>
      <c r="E8" s="279"/>
      <c r="F8" s="280"/>
      <c r="G8" s="281"/>
      <c r="H8" s="278"/>
      <c r="I8" s="279"/>
      <c r="J8" s="279"/>
      <c r="K8" s="289"/>
      <c r="P8" s="106" t="s">
        <v>189</v>
      </c>
    </row>
    <row r="9" spans="1:16" ht="16.5" customHeight="1">
      <c r="A9" s="354" t="s">
        <v>190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</row>
    <row r="10" spans="1:16" ht="16.5" customHeight="1">
      <c r="A10" s="175" t="s">
        <v>84</v>
      </c>
      <c r="B10" s="176" t="s">
        <v>85</v>
      </c>
      <c r="C10" s="80" t="s">
        <v>86</v>
      </c>
      <c r="D10" s="177"/>
      <c r="E10" s="178" t="s">
        <v>89</v>
      </c>
      <c r="F10" s="176" t="s">
        <v>85</v>
      </c>
      <c r="G10" s="80" t="s">
        <v>86</v>
      </c>
      <c r="H10" s="176"/>
      <c r="I10" s="178" t="s">
        <v>87</v>
      </c>
      <c r="J10" s="176" t="s">
        <v>85</v>
      </c>
      <c r="K10" s="187" t="s">
        <v>86</v>
      </c>
    </row>
    <row r="11" spans="1:16" ht="16.5" customHeight="1">
      <c r="A11" s="170" t="s">
        <v>90</v>
      </c>
      <c r="B11" s="179" t="s">
        <v>85</v>
      </c>
      <c r="C11" s="84" t="s">
        <v>86</v>
      </c>
      <c r="D11" s="180"/>
      <c r="E11" s="181" t="s">
        <v>92</v>
      </c>
      <c r="F11" s="179" t="s">
        <v>85</v>
      </c>
      <c r="G11" s="84" t="s">
        <v>86</v>
      </c>
      <c r="H11" s="179"/>
      <c r="I11" s="181" t="s">
        <v>97</v>
      </c>
      <c r="J11" s="179" t="s">
        <v>85</v>
      </c>
      <c r="K11" s="85" t="s">
        <v>86</v>
      </c>
    </row>
    <row r="12" spans="1:16" ht="16.5" customHeight="1">
      <c r="A12" s="278" t="s">
        <v>123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89"/>
    </row>
    <row r="13" spans="1:16" ht="16.5" customHeight="1">
      <c r="A13" s="355" t="s">
        <v>191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</row>
    <row r="14" spans="1:16" ht="16.5" customHeight="1">
      <c r="A14" s="356" t="s">
        <v>192</v>
      </c>
      <c r="B14" s="357"/>
      <c r="C14" s="357"/>
      <c r="D14" s="357"/>
      <c r="E14" s="357"/>
      <c r="F14" s="357"/>
      <c r="G14" s="357"/>
      <c r="H14" s="358"/>
      <c r="I14" s="359"/>
      <c r="J14" s="359"/>
      <c r="K14" s="360"/>
    </row>
    <row r="15" spans="1:16" ht="16.5" customHeight="1">
      <c r="A15" s="361"/>
      <c r="B15" s="362"/>
      <c r="C15" s="362"/>
      <c r="D15" s="363"/>
      <c r="E15" s="364"/>
      <c r="F15" s="362"/>
      <c r="G15" s="362"/>
      <c r="H15" s="363"/>
      <c r="I15" s="365"/>
      <c r="J15" s="366"/>
      <c r="K15" s="367"/>
    </row>
    <row r="16" spans="1:16" ht="16.5" customHeight="1">
      <c r="A16" s="368"/>
      <c r="B16" s="369"/>
      <c r="C16" s="369"/>
      <c r="D16" s="369"/>
      <c r="E16" s="369"/>
      <c r="F16" s="369"/>
      <c r="G16" s="369"/>
      <c r="H16" s="369"/>
      <c r="I16" s="369"/>
      <c r="J16" s="369"/>
      <c r="K16" s="370"/>
    </row>
    <row r="17" spans="1:11" ht="16.5" customHeight="1">
      <c r="A17" s="355" t="s">
        <v>193</v>
      </c>
      <c r="B17" s="355"/>
      <c r="C17" s="355"/>
      <c r="D17" s="355"/>
      <c r="E17" s="355"/>
      <c r="F17" s="355"/>
      <c r="G17" s="355"/>
      <c r="H17" s="355"/>
      <c r="I17" s="355"/>
      <c r="J17" s="355"/>
      <c r="K17" s="355"/>
    </row>
    <row r="18" spans="1:11" ht="16.5" customHeight="1">
      <c r="A18" s="371" t="s">
        <v>194</v>
      </c>
      <c r="B18" s="372"/>
      <c r="C18" s="372"/>
      <c r="D18" s="372"/>
      <c r="E18" s="372"/>
      <c r="F18" s="372"/>
      <c r="G18" s="372"/>
      <c r="H18" s="372"/>
      <c r="I18" s="359"/>
      <c r="J18" s="359"/>
      <c r="K18" s="360"/>
    </row>
    <row r="19" spans="1:11" ht="16.5" customHeight="1">
      <c r="A19" s="361"/>
      <c r="B19" s="362"/>
      <c r="C19" s="362"/>
      <c r="D19" s="363"/>
      <c r="E19" s="364"/>
      <c r="F19" s="362"/>
      <c r="G19" s="362"/>
      <c r="H19" s="363"/>
      <c r="I19" s="365"/>
      <c r="J19" s="366"/>
      <c r="K19" s="367"/>
    </row>
    <row r="20" spans="1:11" ht="16.5" customHeight="1">
      <c r="A20" s="368"/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 ht="16.5" customHeight="1">
      <c r="A21" s="373" t="s">
        <v>120</v>
      </c>
      <c r="B21" s="373"/>
      <c r="C21" s="373"/>
      <c r="D21" s="373"/>
      <c r="E21" s="373"/>
      <c r="F21" s="373"/>
      <c r="G21" s="373"/>
      <c r="H21" s="373"/>
      <c r="I21" s="373"/>
      <c r="J21" s="373"/>
      <c r="K21" s="373"/>
    </row>
    <row r="22" spans="1:11" ht="16.5" customHeight="1">
      <c r="A22" s="374" t="s">
        <v>121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 ht="16.5" customHeight="1">
      <c r="A23" s="308" t="s">
        <v>122</v>
      </c>
      <c r="B23" s="309"/>
      <c r="C23" s="84" t="s">
        <v>65</v>
      </c>
      <c r="D23" s="84" t="s">
        <v>66</v>
      </c>
      <c r="E23" s="375"/>
      <c r="F23" s="375"/>
      <c r="G23" s="375"/>
      <c r="H23" s="375"/>
      <c r="I23" s="375"/>
      <c r="J23" s="375"/>
      <c r="K23" s="376"/>
    </row>
    <row r="24" spans="1:11" ht="16.5" customHeight="1">
      <c r="A24" s="270" t="s">
        <v>195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9"/>
    </row>
    <row r="25" spans="1:11" ht="16.5" customHeight="1">
      <c r="A25" s="377"/>
      <c r="B25" s="378"/>
      <c r="C25" s="378"/>
      <c r="D25" s="378"/>
      <c r="E25" s="378"/>
      <c r="F25" s="378"/>
      <c r="G25" s="378"/>
      <c r="H25" s="378"/>
      <c r="I25" s="378"/>
      <c r="J25" s="378"/>
      <c r="K25" s="379"/>
    </row>
    <row r="26" spans="1:11" ht="16.5" customHeight="1">
      <c r="A26" s="354" t="s">
        <v>130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</row>
    <row r="27" spans="1:11" ht="16.5" customHeight="1">
      <c r="A27" s="166" t="s">
        <v>131</v>
      </c>
      <c r="B27" s="80" t="s">
        <v>95</v>
      </c>
      <c r="C27" s="80" t="s">
        <v>96</v>
      </c>
      <c r="D27" s="80" t="s">
        <v>88</v>
      </c>
      <c r="E27" s="167" t="s">
        <v>132</v>
      </c>
      <c r="F27" s="80" t="s">
        <v>95</v>
      </c>
      <c r="G27" s="80" t="s">
        <v>96</v>
      </c>
      <c r="H27" s="80" t="s">
        <v>88</v>
      </c>
      <c r="I27" s="167" t="s">
        <v>133</v>
      </c>
      <c r="J27" s="80" t="s">
        <v>95</v>
      </c>
      <c r="K27" s="187" t="s">
        <v>96</v>
      </c>
    </row>
    <row r="28" spans="1:11" ht="16.5" customHeight="1">
      <c r="A28" s="182" t="s">
        <v>87</v>
      </c>
      <c r="B28" s="84" t="s">
        <v>95</v>
      </c>
      <c r="C28" s="84" t="s">
        <v>96</v>
      </c>
      <c r="D28" s="84" t="s">
        <v>88</v>
      </c>
      <c r="E28" s="183" t="s">
        <v>94</v>
      </c>
      <c r="F28" s="84" t="s">
        <v>95</v>
      </c>
      <c r="G28" s="84" t="s">
        <v>96</v>
      </c>
      <c r="H28" s="84" t="s">
        <v>88</v>
      </c>
      <c r="I28" s="183" t="s">
        <v>105</v>
      </c>
      <c r="J28" s="84" t="s">
        <v>95</v>
      </c>
      <c r="K28" s="85" t="s">
        <v>96</v>
      </c>
    </row>
    <row r="29" spans="1:11" ht="16.5" customHeight="1">
      <c r="A29" s="270" t="s">
        <v>98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80"/>
    </row>
    <row r="30" spans="1:11" ht="16.5" customHeight="1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2"/>
    </row>
    <row r="31" spans="1:11" ht="16.5" customHeight="1">
      <c r="A31" s="354" t="s">
        <v>196</v>
      </c>
      <c r="B31" s="354"/>
      <c r="C31" s="354"/>
      <c r="D31" s="354"/>
      <c r="E31" s="354"/>
      <c r="F31" s="354"/>
      <c r="G31" s="354"/>
      <c r="H31" s="354"/>
      <c r="I31" s="354"/>
      <c r="J31" s="354"/>
      <c r="K31" s="354"/>
    </row>
    <row r="32" spans="1:11" ht="21" customHeight="1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1" ht="21" customHeight="1">
      <c r="A33" s="317"/>
      <c r="B33" s="318"/>
      <c r="C33" s="318"/>
      <c r="D33" s="318"/>
      <c r="E33" s="318"/>
      <c r="F33" s="318"/>
      <c r="G33" s="318"/>
      <c r="H33" s="318"/>
      <c r="I33" s="318"/>
      <c r="J33" s="318"/>
      <c r="K33" s="319"/>
    </row>
    <row r="34" spans="1:11" ht="21" customHeight="1">
      <c r="A34" s="317"/>
      <c r="B34" s="318"/>
      <c r="C34" s="318"/>
      <c r="D34" s="318"/>
      <c r="E34" s="318"/>
      <c r="F34" s="318"/>
      <c r="G34" s="318"/>
      <c r="H34" s="318"/>
      <c r="I34" s="318"/>
      <c r="J34" s="318"/>
      <c r="K34" s="319"/>
    </row>
    <row r="35" spans="1:11" ht="21" customHeight="1">
      <c r="A35" s="317"/>
      <c r="B35" s="318"/>
      <c r="C35" s="318"/>
      <c r="D35" s="318"/>
      <c r="E35" s="318"/>
      <c r="F35" s="318"/>
      <c r="G35" s="318"/>
      <c r="H35" s="318"/>
      <c r="I35" s="318"/>
      <c r="J35" s="318"/>
      <c r="K35" s="319"/>
    </row>
    <row r="36" spans="1:11" ht="21" customHeight="1">
      <c r="A36" s="317"/>
      <c r="B36" s="318"/>
      <c r="C36" s="318"/>
      <c r="D36" s="318"/>
      <c r="E36" s="318"/>
      <c r="F36" s="318"/>
      <c r="G36" s="318"/>
      <c r="H36" s="318"/>
      <c r="I36" s="318"/>
      <c r="J36" s="318"/>
      <c r="K36" s="319"/>
    </row>
    <row r="37" spans="1:11" ht="21" customHeight="1">
      <c r="A37" s="317"/>
      <c r="B37" s="318"/>
      <c r="C37" s="318"/>
      <c r="D37" s="318"/>
      <c r="E37" s="318"/>
      <c r="F37" s="318"/>
      <c r="G37" s="318"/>
      <c r="H37" s="318"/>
      <c r="I37" s="318"/>
      <c r="J37" s="318"/>
      <c r="K37" s="319"/>
    </row>
    <row r="38" spans="1:11" ht="21" customHeight="1">
      <c r="A38" s="317"/>
      <c r="B38" s="318"/>
      <c r="C38" s="318"/>
      <c r="D38" s="318"/>
      <c r="E38" s="318"/>
      <c r="F38" s="318"/>
      <c r="G38" s="318"/>
      <c r="H38" s="318"/>
      <c r="I38" s="318"/>
      <c r="J38" s="318"/>
      <c r="K38" s="319"/>
    </row>
    <row r="39" spans="1:11" ht="21" customHeight="1">
      <c r="A39" s="317"/>
      <c r="B39" s="318"/>
      <c r="C39" s="318"/>
      <c r="D39" s="318"/>
      <c r="E39" s="318"/>
      <c r="F39" s="318"/>
      <c r="G39" s="318"/>
      <c r="H39" s="318"/>
      <c r="I39" s="318"/>
      <c r="J39" s="318"/>
      <c r="K39" s="319"/>
    </row>
    <row r="40" spans="1:11" ht="21" customHeight="1">
      <c r="A40" s="317"/>
      <c r="B40" s="318"/>
      <c r="C40" s="318"/>
      <c r="D40" s="318"/>
      <c r="E40" s="318"/>
      <c r="F40" s="318"/>
      <c r="G40" s="318"/>
      <c r="H40" s="318"/>
      <c r="I40" s="318"/>
      <c r="J40" s="318"/>
      <c r="K40" s="319"/>
    </row>
    <row r="41" spans="1:11" ht="21" customHeight="1">
      <c r="A41" s="317"/>
      <c r="B41" s="318"/>
      <c r="C41" s="318"/>
      <c r="D41" s="318"/>
      <c r="E41" s="318"/>
      <c r="F41" s="318"/>
      <c r="G41" s="318"/>
      <c r="H41" s="318"/>
      <c r="I41" s="318"/>
      <c r="J41" s="318"/>
      <c r="K41" s="319"/>
    </row>
    <row r="42" spans="1:11" ht="21" customHeight="1">
      <c r="A42" s="317"/>
      <c r="B42" s="318"/>
      <c r="C42" s="318"/>
      <c r="D42" s="318"/>
      <c r="E42" s="318"/>
      <c r="F42" s="318"/>
      <c r="G42" s="318"/>
      <c r="H42" s="318"/>
      <c r="I42" s="318"/>
      <c r="J42" s="318"/>
      <c r="K42" s="319"/>
    </row>
    <row r="43" spans="1:11" ht="17.25" customHeight="1">
      <c r="A43" s="320" t="s">
        <v>129</v>
      </c>
      <c r="B43" s="321"/>
      <c r="C43" s="321"/>
      <c r="D43" s="321"/>
      <c r="E43" s="321"/>
      <c r="F43" s="321"/>
      <c r="G43" s="321"/>
      <c r="H43" s="321"/>
      <c r="I43" s="321"/>
      <c r="J43" s="321"/>
      <c r="K43" s="322"/>
    </row>
    <row r="44" spans="1:11" ht="16.5" customHeight="1">
      <c r="A44" s="354" t="s">
        <v>197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4"/>
    </row>
    <row r="45" spans="1:11" ht="18" customHeight="1">
      <c r="A45" s="384" t="s">
        <v>123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6"/>
    </row>
    <row r="46" spans="1:11" ht="18" customHeight="1">
      <c r="A46" s="384" t="s">
        <v>198</v>
      </c>
      <c r="B46" s="385"/>
      <c r="C46" s="385"/>
      <c r="D46" s="385"/>
      <c r="E46" s="385"/>
      <c r="F46" s="385"/>
      <c r="G46" s="385"/>
      <c r="H46" s="385"/>
      <c r="I46" s="385"/>
      <c r="J46" s="385"/>
      <c r="K46" s="386"/>
    </row>
    <row r="47" spans="1:11" ht="18" customHeight="1">
      <c r="A47" s="377"/>
      <c r="B47" s="378"/>
      <c r="C47" s="378"/>
      <c r="D47" s="378"/>
      <c r="E47" s="378"/>
      <c r="F47" s="378"/>
      <c r="G47" s="378"/>
      <c r="H47" s="378"/>
      <c r="I47" s="378"/>
      <c r="J47" s="378"/>
      <c r="K47" s="379"/>
    </row>
    <row r="48" spans="1:11" ht="21" customHeight="1">
      <c r="A48" s="184" t="s">
        <v>135</v>
      </c>
      <c r="B48" s="387" t="s">
        <v>136</v>
      </c>
      <c r="C48" s="387"/>
      <c r="D48" s="185" t="s">
        <v>137</v>
      </c>
      <c r="E48" s="185"/>
      <c r="F48" s="185" t="s">
        <v>139</v>
      </c>
      <c r="G48" s="186"/>
      <c r="H48" s="388" t="s">
        <v>140</v>
      </c>
      <c r="I48" s="388"/>
      <c r="J48" s="387" t="s">
        <v>141</v>
      </c>
      <c r="K48" s="389"/>
    </row>
    <row r="49" spans="1:11" ht="16.5" customHeight="1">
      <c r="A49" s="286" t="s">
        <v>142</v>
      </c>
      <c r="B49" s="287"/>
      <c r="C49" s="287"/>
      <c r="D49" s="287"/>
      <c r="E49" s="287"/>
      <c r="F49" s="287"/>
      <c r="G49" s="287"/>
      <c r="H49" s="287"/>
      <c r="I49" s="287"/>
      <c r="J49" s="287"/>
      <c r="K49" s="288"/>
    </row>
    <row r="50" spans="1:11" ht="16.5" customHeight="1">
      <c r="A50" s="390"/>
      <c r="B50" s="391"/>
      <c r="C50" s="391"/>
      <c r="D50" s="391"/>
      <c r="E50" s="391"/>
      <c r="F50" s="391"/>
      <c r="G50" s="391"/>
      <c r="H50" s="391"/>
      <c r="I50" s="391"/>
      <c r="J50" s="391"/>
      <c r="K50" s="392"/>
    </row>
    <row r="51" spans="1:11" ht="16.5" customHeight="1">
      <c r="A51" s="393"/>
      <c r="B51" s="394"/>
      <c r="C51" s="394"/>
      <c r="D51" s="394"/>
      <c r="E51" s="394"/>
      <c r="F51" s="394"/>
      <c r="G51" s="394"/>
      <c r="H51" s="394"/>
      <c r="I51" s="394"/>
      <c r="J51" s="394"/>
      <c r="K51" s="395"/>
    </row>
    <row r="52" spans="1:11" ht="21" customHeight="1">
      <c r="A52" s="184" t="s">
        <v>135</v>
      </c>
      <c r="B52" s="387" t="s">
        <v>136</v>
      </c>
      <c r="C52" s="387"/>
      <c r="D52" s="185" t="s">
        <v>137</v>
      </c>
      <c r="E52" s="185"/>
      <c r="F52" s="185" t="s">
        <v>139</v>
      </c>
      <c r="G52" s="186"/>
      <c r="H52" s="388" t="s">
        <v>140</v>
      </c>
      <c r="I52" s="388"/>
      <c r="J52" s="387" t="s">
        <v>141</v>
      </c>
      <c r="K52" s="389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40" customWidth="1"/>
    <col min="2" max="2" width="8.5" style="40" customWidth="1"/>
    <col min="3" max="3" width="8.5" style="41" customWidth="1"/>
    <col min="4" max="7" width="8.5" style="40" customWidth="1"/>
    <col min="8" max="8" width="2.75" style="40" customWidth="1"/>
    <col min="9" max="14" width="8.875" style="40" customWidth="1"/>
    <col min="15" max="18" width="8.875" style="114" customWidth="1"/>
    <col min="19" max="250" width="9" style="40"/>
    <col min="251" max="16384" width="9" style="2"/>
  </cols>
  <sheetData>
    <row r="1" spans="1:253" s="40" customFormat="1" ht="29.1" customHeight="1">
      <c r="A1" s="331" t="s">
        <v>145</v>
      </c>
      <c r="B1" s="333"/>
      <c r="C1" s="332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138"/>
      <c r="P1" s="138"/>
      <c r="Q1" s="138"/>
      <c r="R1" s="138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0" customFormat="1" ht="20.100000000000001" customHeight="1">
      <c r="A2" s="44" t="s">
        <v>61</v>
      </c>
      <c r="B2" s="396"/>
      <c r="C2" s="397"/>
      <c r="D2" s="45" t="s">
        <v>67</v>
      </c>
      <c r="E2" s="337"/>
      <c r="F2" s="337"/>
      <c r="G2" s="398"/>
      <c r="H2" s="115"/>
      <c r="I2" s="139" t="s">
        <v>57</v>
      </c>
      <c r="J2" s="338" t="s">
        <v>56</v>
      </c>
      <c r="K2" s="338"/>
      <c r="L2" s="338"/>
      <c r="M2" s="338"/>
      <c r="N2" s="338"/>
      <c r="O2" s="140"/>
      <c r="P2" s="140"/>
      <c r="Q2" s="140"/>
      <c r="R2" s="155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0" customFormat="1">
      <c r="A3" s="343" t="s">
        <v>146</v>
      </c>
      <c r="B3" s="340" t="s">
        <v>147</v>
      </c>
      <c r="C3" s="341"/>
      <c r="D3" s="340"/>
      <c r="E3" s="340"/>
      <c r="F3" s="340"/>
      <c r="G3" s="399"/>
      <c r="H3" s="116"/>
      <c r="I3" s="400" t="s">
        <v>199</v>
      </c>
      <c r="J3" s="340"/>
      <c r="K3" s="340"/>
      <c r="L3" s="340"/>
      <c r="M3" s="340"/>
      <c r="N3" s="340"/>
      <c r="O3" s="32"/>
      <c r="P3" s="32"/>
      <c r="Q3" s="32"/>
      <c r="R3" s="156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0" customFormat="1" ht="15">
      <c r="A4" s="343"/>
      <c r="B4" s="117" t="s">
        <v>110</v>
      </c>
      <c r="C4" s="118" t="s">
        <v>111</v>
      </c>
      <c r="D4" s="117" t="s">
        <v>112</v>
      </c>
      <c r="E4" s="117" t="s">
        <v>113</v>
      </c>
      <c r="F4" s="117" t="s">
        <v>114</v>
      </c>
      <c r="G4" s="119"/>
      <c r="H4" s="116"/>
      <c r="I4" s="141" t="s">
        <v>110</v>
      </c>
      <c r="J4" s="142" t="s">
        <v>110</v>
      </c>
      <c r="K4" s="142" t="s">
        <v>111</v>
      </c>
      <c r="L4" s="142" t="s">
        <v>111</v>
      </c>
      <c r="M4" s="142" t="s">
        <v>112</v>
      </c>
      <c r="N4" s="142" t="s">
        <v>112</v>
      </c>
      <c r="O4" s="142" t="s">
        <v>113</v>
      </c>
      <c r="P4" s="32" t="s">
        <v>113</v>
      </c>
      <c r="Q4" s="157" t="s">
        <v>114</v>
      </c>
      <c r="R4" s="158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0" customFormat="1" ht="20.100000000000001" customHeight="1">
      <c r="A5" s="343"/>
      <c r="B5" s="120" t="s">
        <v>200</v>
      </c>
      <c r="C5" s="120" t="s">
        <v>152</v>
      </c>
      <c r="D5" s="120" t="s">
        <v>153</v>
      </c>
      <c r="E5" s="120" t="s">
        <v>154</v>
      </c>
      <c r="F5" s="120" t="s">
        <v>155</v>
      </c>
      <c r="G5" s="120"/>
      <c r="H5" s="116"/>
      <c r="I5" s="143"/>
      <c r="J5" s="144"/>
      <c r="K5" s="144"/>
      <c r="L5" s="144"/>
      <c r="M5" s="144"/>
      <c r="N5" s="144"/>
      <c r="O5" s="144"/>
      <c r="P5" s="145"/>
      <c r="Q5" s="145"/>
      <c r="R5" s="15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0" customFormat="1" ht="20.100000000000001" customHeight="1">
      <c r="A6" s="121"/>
      <c r="B6" s="122"/>
      <c r="C6" s="122"/>
      <c r="D6" s="122"/>
      <c r="E6" s="122"/>
      <c r="F6" s="122"/>
      <c r="G6" s="123"/>
      <c r="H6" s="116"/>
      <c r="I6" s="146"/>
      <c r="J6" s="147"/>
      <c r="K6" s="148"/>
      <c r="L6" s="147"/>
      <c r="M6" s="147"/>
      <c r="N6" s="147"/>
      <c r="O6" s="147"/>
      <c r="P6" s="149"/>
      <c r="Q6" s="160"/>
      <c r="R6" s="161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0" customFormat="1" ht="20.100000000000001" customHeight="1">
      <c r="A7" s="121"/>
      <c r="B7" s="122"/>
      <c r="C7" s="122"/>
      <c r="D7" s="122"/>
      <c r="E7" s="122"/>
      <c r="F7" s="122"/>
      <c r="G7" s="123"/>
      <c r="H7" s="116"/>
      <c r="I7" s="143"/>
      <c r="J7" s="144"/>
      <c r="K7" s="144"/>
      <c r="L7" s="144"/>
      <c r="M7" s="144"/>
      <c r="N7" s="144"/>
      <c r="O7" s="144"/>
      <c r="P7" s="145"/>
      <c r="Q7" s="162"/>
      <c r="R7" s="161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0" customFormat="1" ht="20.100000000000001" customHeight="1">
      <c r="A8" s="121"/>
      <c r="B8" s="122"/>
      <c r="C8" s="122"/>
      <c r="D8" s="122"/>
      <c r="E8" s="122"/>
      <c r="F8" s="122"/>
      <c r="G8" s="123"/>
      <c r="H8" s="116"/>
      <c r="I8" s="143"/>
      <c r="J8" s="144"/>
      <c r="K8" s="144"/>
      <c r="L8" s="144"/>
      <c r="M8" s="144"/>
      <c r="N8" s="144"/>
      <c r="O8" s="144"/>
      <c r="P8" s="145"/>
      <c r="Q8" s="162"/>
      <c r="R8" s="161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0" customFormat="1" ht="20.100000000000001" customHeight="1">
      <c r="A9" s="121"/>
      <c r="B9" s="122"/>
      <c r="C9" s="122"/>
      <c r="D9" s="122"/>
      <c r="E9" s="122"/>
      <c r="F9" s="122"/>
      <c r="G9" s="123"/>
      <c r="H9" s="116"/>
      <c r="I9" s="143"/>
      <c r="J9" s="144"/>
      <c r="K9" s="144"/>
      <c r="L9" s="144"/>
      <c r="M9" s="144"/>
      <c r="N9" s="144"/>
      <c r="O9" s="144"/>
      <c r="P9" s="145"/>
      <c r="Q9" s="162"/>
      <c r="R9" s="161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0" customFormat="1" ht="20.100000000000001" customHeight="1">
      <c r="A10" s="121"/>
      <c r="B10" s="122"/>
      <c r="C10" s="122"/>
      <c r="D10" s="122"/>
      <c r="E10" s="122"/>
      <c r="F10" s="122"/>
      <c r="G10" s="123"/>
      <c r="H10" s="116"/>
      <c r="I10" s="143"/>
      <c r="J10" s="144"/>
      <c r="K10" s="144"/>
      <c r="L10" s="144"/>
      <c r="M10" s="144"/>
      <c r="N10" s="144"/>
      <c r="O10" s="144"/>
      <c r="P10" s="145"/>
      <c r="Q10" s="162"/>
      <c r="R10" s="16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0" customFormat="1" ht="20.100000000000001" customHeight="1">
      <c r="A11" s="121"/>
      <c r="B11" s="122"/>
      <c r="C11" s="122"/>
      <c r="D11" s="122"/>
      <c r="E11" s="122"/>
      <c r="F11" s="122"/>
      <c r="G11" s="123"/>
      <c r="H11" s="116"/>
      <c r="I11" s="143"/>
      <c r="J11" s="144"/>
      <c r="K11" s="144"/>
      <c r="L11" s="144"/>
      <c r="M11" s="144"/>
      <c r="N11" s="144"/>
      <c r="O11" s="144"/>
      <c r="P11" s="145"/>
      <c r="Q11" s="162"/>
      <c r="R11" s="16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0" customFormat="1" ht="20.100000000000001" customHeight="1">
      <c r="A12" s="121"/>
      <c r="B12" s="124"/>
      <c r="C12" s="124"/>
      <c r="D12" s="124"/>
      <c r="E12" s="124"/>
      <c r="F12" s="124"/>
      <c r="G12" s="123"/>
      <c r="H12" s="116"/>
      <c r="I12" s="143"/>
      <c r="J12" s="144"/>
      <c r="K12" s="144"/>
      <c r="L12" s="144"/>
      <c r="M12" s="144"/>
      <c r="N12" s="144"/>
      <c r="O12" s="144"/>
      <c r="P12" s="145"/>
      <c r="Q12" s="162"/>
      <c r="R12" s="16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0" customFormat="1" ht="20.100000000000001" customHeight="1">
      <c r="A13" s="121"/>
      <c r="B13" s="124"/>
      <c r="C13" s="124"/>
      <c r="D13" s="124"/>
      <c r="E13" s="124"/>
      <c r="F13" s="124"/>
      <c r="G13" s="123"/>
      <c r="H13" s="116"/>
      <c r="I13" s="143"/>
      <c r="J13" s="144"/>
      <c r="K13" s="144"/>
      <c r="L13" s="144"/>
      <c r="M13" s="144"/>
      <c r="N13" s="144"/>
      <c r="O13" s="144"/>
      <c r="P13" s="145"/>
      <c r="Q13" s="162"/>
      <c r="R13" s="16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0" customFormat="1" ht="20.100000000000001" customHeight="1">
      <c r="A14" s="121"/>
      <c r="B14" s="122"/>
      <c r="C14" s="122"/>
      <c r="D14" s="122"/>
      <c r="E14" s="122"/>
      <c r="F14" s="122"/>
      <c r="G14" s="123"/>
      <c r="H14" s="116"/>
      <c r="I14" s="143"/>
      <c r="J14" s="144"/>
      <c r="K14" s="144"/>
      <c r="L14" s="144"/>
      <c r="M14" s="144"/>
      <c r="N14" s="144"/>
      <c r="O14" s="144"/>
      <c r="P14" s="145"/>
      <c r="Q14" s="162"/>
      <c r="R14" s="16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0" customFormat="1" ht="20.100000000000001" customHeight="1">
      <c r="A15" s="121"/>
      <c r="B15" s="122"/>
      <c r="C15" s="122"/>
      <c r="D15" s="122"/>
      <c r="E15" s="122"/>
      <c r="F15" s="122"/>
      <c r="G15" s="125"/>
      <c r="H15" s="116"/>
      <c r="I15" s="143"/>
      <c r="J15" s="144"/>
      <c r="K15" s="144"/>
      <c r="L15" s="144"/>
      <c r="M15" s="144"/>
      <c r="N15" s="144"/>
      <c r="O15" s="144"/>
      <c r="P15" s="145"/>
      <c r="Q15" s="162"/>
      <c r="R15" s="16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0" customFormat="1" ht="20.100000000000001" customHeight="1">
      <c r="A16" s="121"/>
      <c r="B16" s="124"/>
      <c r="C16" s="124"/>
      <c r="D16" s="124"/>
      <c r="E16" s="124"/>
      <c r="F16" s="124"/>
      <c r="G16" s="123"/>
      <c r="H16" s="116"/>
      <c r="I16" s="143"/>
      <c r="J16" s="144"/>
      <c r="K16" s="144"/>
      <c r="L16" s="144"/>
      <c r="M16" s="144"/>
      <c r="N16" s="144"/>
      <c r="O16" s="144"/>
      <c r="P16" s="145"/>
      <c r="Q16" s="162"/>
      <c r="R16" s="16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0" customFormat="1" ht="20.100000000000001" customHeight="1">
      <c r="A17" s="126"/>
      <c r="B17" s="127"/>
      <c r="C17" s="52"/>
      <c r="D17" s="52"/>
      <c r="E17" s="128"/>
      <c r="F17" s="52"/>
      <c r="G17" s="129"/>
      <c r="H17" s="116"/>
      <c r="I17" s="143"/>
      <c r="J17" s="144"/>
      <c r="K17" s="144"/>
      <c r="L17" s="144"/>
      <c r="M17" s="144"/>
      <c r="N17" s="144"/>
      <c r="O17" s="144"/>
      <c r="P17" s="145"/>
      <c r="Q17" s="162"/>
      <c r="R17" s="16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0" customFormat="1" ht="20.100000000000001" customHeight="1">
      <c r="A18" s="126"/>
      <c r="B18" s="130"/>
      <c r="C18" s="131"/>
      <c r="D18" s="131"/>
      <c r="E18" s="128"/>
      <c r="F18" s="132"/>
      <c r="G18" s="129"/>
      <c r="H18" s="116"/>
      <c r="I18" s="143"/>
      <c r="J18" s="144"/>
      <c r="K18" s="144"/>
      <c r="L18" s="144"/>
      <c r="M18" s="144"/>
      <c r="N18" s="144"/>
      <c r="O18" s="144"/>
      <c r="P18" s="145"/>
      <c r="Q18" s="162"/>
      <c r="R18" s="16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0" customFormat="1" ht="20.100000000000001" customHeight="1">
      <c r="A19" s="121"/>
      <c r="B19" s="53"/>
      <c r="C19" s="53"/>
      <c r="D19" s="133"/>
      <c r="E19" s="53"/>
      <c r="F19" s="53"/>
      <c r="G19" s="123"/>
      <c r="H19" s="116"/>
      <c r="I19" s="143"/>
      <c r="J19" s="144"/>
      <c r="K19" s="144"/>
      <c r="L19" s="144"/>
      <c r="M19" s="144"/>
      <c r="N19" s="144"/>
      <c r="O19" s="144"/>
      <c r="P19" s="145"/>
      <c r="Q19" s="145"/>
      <c r="R19" s="15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0" customFormat="1" ht="20.100000000000001" customHeight="1">
      <c r="A20" s="134"/>
      <c r="B20" s="55"/>
      <c r="C20" s="55"/>
      <c r="D20" s="56"/>
      <c r="E20" s="55"/>
      <c r="F20" s="55"/>
      <c r="G20" s="135"/>
      <c r="H20" s="136"/>
      <c r="I20" s="150"/>
      <c r="J20" s="151"/>
      <c r="K20" s="152"/>
      <c r="L20" s="151"/>
      <c r="M20" s="151"/>
      <c r="N20" s="152"/>
      <c r="O20" s="152"/>
      <c r="P20" s="153"/>
      <c r="Q20" s="153"/>
      <c r="R20" s="163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0" customFormat="1" ht="16.5">
      <c r="A21" s="57"/>
      <c r="B21" s="57"/>
      <c r="C21" s="57"/>
      <c r="D21" s="58"/>
      <c r="E21" s="57"/>
      <c r="F21" s="57"/>
      <c r="G21" s="137"/>
      <c r="O21" s="138"/>
      <c r="P21" s="138"/>
      <c r="Q21" s="138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0" customFormat="1">
      <c r="A22" s="59" t="s">
        <v>178</v>
      </c>
      <c r="B22" s="59"/>
      <c r="C22" s="60"/>
      <c r="O22" s="138"/>
      <c r="P22" s="138"/>
      <c r="Q22" s="138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0" customFormat="1">
      <c r="C23" s="41"/>
      <c r="I23" s="76" t="s">
        <v>179</v>
      </c>
      <c r="J23" s="77"/>
      <c r="K23" s="154"/>
      <c r="M23" s="76" t="s">
        <v>180</v>
      </c>
      <c r="N23" s="76"/>
      <c r="P23" s="76" t="s">
        <v>181</v>
      </c>
      <c r="R23" s="138" t="s">
        <v>141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59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N19" sqref="N19"/>
    </sheetView>
  </sheetViews>
  <sheetFormatPr defaultColWidth="10.125" defaultRowHeight="14.25"/>
  <cols>
    <col min="1" max="1" width="9.625" style="78" customWidth="1"/>
    <col min="2" max="2" width="11.125" style="78" customWidth="1"/>
    <col min="3" max="3" width="9.125" style="78" customWidth="1"/>
    <col min="4" max="4" width="9.5" style="78" customWidth="1"/>
    <col min="5" max="5" width="11.375" style="78" customWidth="1"/>
    <col min="6" max="6" width="10.375" style="78" customWidth="1"/>
    <col min="7" max="7" width="9.5" style="78" customWidth="1"/>
    <col min="8" max="8" width="9.125" style="78" customWidth="1"/>
    <col min="9" max="9" width="8.125" style="78" customWidth="1"/>
    <col min="10" max="10" width="10.5" style="78" customWidth="1"/>
    <col min="11" max="11" width="12.125" style="78" customWidth="1"/>
    <col min="12" max="16384" width="10.125" style="78"/>
  </cols>
  <sheetData>
    <row r="1" spans="1:13" ht="22.5">
      <c r="A1" s="349" t="s">
        <v>201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3" ht="18" customHeight="1">
      <c r="A2" s="79" t="s">
        <v>53</v>
      </c>
      <c r="B2" s="401" t="s">
        <v>54</v>
      </c>
      <c r="C2" s="401"/>
      <c r="D2" s="81" t="s">
        <v>61</v>
      </c>
      <c r="E2" s="82" t="s">
        <v>62</v>
      </c>
      <c r="F2" s="83" t="s">
        <v>202</v>
      </c>
      <c r="G2" s="268" t="s">
        <v>68</v>
      </c>
      <c r="H2" s="269"/>
      <c r="I2" s="101" t="s">
        <v>57</v>
      </c>
      <c r="J2" s="402" t="s">
        <v>56</v>
      </c>
      <c r="K2" s="403"/>
    </row>
    <row r="3" spans="1:13" ht="18" customHeight="1">
      <c r="A3" s="86" t="s">
        <v>75</v>
      </c>
      <c r="B3" s="268">
        <v>500</v>
      </c>
      <c r="C3" s="268"/>
      <c r="D3" s="87" t="s">
        <v>203</v>
      </c>
      <c r="E3" s="404">
        <v>45255</v>
      </c>
      <c r="F3" s="405"/>
      <c r="G3" s="405"/>
      <c r="H3" s="375" t="s">
        <v>204</v>
      </c>
      <c r="I3" s="375"/>
      <c r="J3" s="375"/>
      <c r="K3" s="376"/>
    </row>
    <row r="4" spans="1:13" ht="18" customHeight="1">
      <c r="A4" s="88" t="s">
        <v>71</v>
      </c>
      <c r="B4" s="84">
        <v>1</v>
      </c>
      <c r="C4" s="84">
        <v>6</v>
      </c>
      <c r="D4" s="89" t="s">
        <v>205</v>
      </c>
      <c r="E4" s="405" t="s">
        <v>206</v>
      </c>
      <c r="F4" s="405"/>
      <c r="G4" s="405"/>
      <c r="H4" s="309" t="s">
        <v>207</v>
      </c>
      <c r="I4" s="309"/>
      <c r="J4" s="98" t="s">
        <v>65</v>
      </c>
      <c r="K4" s="104" t="s">
        <v>66</v>
      </c>
    </row>
    <row r="5" spans="1:13" ht="18" customHeight="1">
      <c r="A5" s="88" t="s">
        <v>208</v>
      </c>
      <c r="B5" s="268">
        <v>1</v>
      </c>
      <c r="C5" s="268"/>
      <c r="D5" s="87" t="s">
        <v>209</v>
      </c>
      <c r="E5" s="87"/>
      <c r="G5" s="87"/>
      <c r="H5" s="309" t="s">
        <v>210</v>
      </c>
      <c r="I5" s="309"/>
      <c r="J5" s="98" t="s">
        <v>65</v>
      </c>
      <c r="K5" s="104" t="s">
        <v>66</v>
      </c>
    </row>
    <row r="6" spans="1:13" ht="18" customHeight="1">
      <c r="A6" s="90" t="s">
        <v>211</v>
      </c>
      <c r="B6" s="369">
        <v>80</v>
      </c>
      <c r="C6" s="369"/>
      <c r="D6" s="92" t="s">
        <v>212</v>
      </c>
      <c r="E6" s="93"/>
      <c r="F6" s="93"/>
      <c r="G6" s="92"/>
      <c r="H6" s="406" t="s">
        <v>213</v>
      </c>
      <c r="I6" s="406"/>
      <c r="J6" s="93" t="s">
        <v>65</v>
      </c>
      <c r="K6" s="105" t="s">
        <v>66</v>
      </c>
      <c r="M6" s="106"/>
    </row>
    <row r="7" spans="1:13" ht="18" customHeight="1">
      <c r="A7" s="94"/>
      <c r="B7" s="95"/>
      <c r="C7" s="95"/>
      <c r="D7" s="94"/>
      <c r="E7" s="95"/>
      <c r="F7" s="96"/>
      <c r="G7" s="94"/>
      <c r="H7" s="96"/>
      <c r="I7" s="95"/>
      <c r="J7" s="95"/>
      <c r="K7" s="95"/>
    </row>
    <row r="8" spans="1:13" ht="18" customHeight="1">
      <c r="A8" s="97" t="s">
        <v>214</v>
      </c>
      <c r="B8" s="83" t="s">
        <v>215</v>
      </c>
      <c r="C8" s="83" t="s">
        <v>216</v>
      </c>
      <c r="D8" s="83" t="s">
        <v>217</v>
      </c>
      <c r="E8" s="83" t="s">
        <v>218</v>
      </c>
      <c r="F8" s="83" t="s">
        <v>219</v>
      </c>
      <c r="G8" s="407" t="s">
        <v>78</v>
      </c>
      <c r="H8" s="408"/>
      <c r="I8" s="408"/>
      <c r="J8" s="408"/>
      <c r="K8" s="409"/>
    </row>
    <row r="9" spans="1:13" ht="18" customHeight="1">
      <c r="A9" s="308" t="s">
        <v>220</v>
      </c>
      <c r="B9" s="309"/>
      <c r="C9" s="98" t="s">
        <v>65</v>
      </c>
      <c r="D9" s="98" t="s">
        <v>66</v>
      </c>
      <c r="E9" s="87" t="s">
        <v>221</v>
      </c>
      <c r="F9" s="99" t="s">
        <v>222</v>
      </c>
      <c r="G9" s="410"/>
      <c r="H9" s="411"/>
      <c r="I9" s="411"/>
      <c r="J9" s="411"/>
      <c r="K9" s="412"/>
    </row>
    <row r="10" spans="1:13" ht="18" customHeight="1">
      <c r="A10" s="308" t="s">
        <v>223</v>
      </c>
      <c r="B10" s="309"/>
      <c r="C10" s="98" t="s">
        <v>65</v>
      </c>
      <c r="D10" s="98" t="s">
        <v>66</v>
      </c>
      <c r="E10" s="87" t="s">
        <v>224</v>
      </c>
      <c r="F10" s="99" t="s">
        <v>225</v>
      </c>
      <c r="G10" s="410" t="s">
        <v>226</v>
      </c>
      <c r="H10" s="411"/>
      <c r="I10" s="411"/>
      <c r="J10" s="411"/>
      <c r="K10" s="412"/>
    </row>
    <row r="11" spans="1:13" ht="18" customHeight="1">
      <c r="A11" s="384" t="s">
        <v>190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6"/>
    </row>
    <row r="12" spans="1:13" ht="18" customHeight="1">
      <c r="A12" s="86" t="s">
        <v>89</v>
      </c>
      <c r="B12" s="98" t="s">
        <v>85</v>
      </c>
      <c r="C12" s="98" t="s">
        <v>86</v>
      </c>
      <c r="D12" s="99"/>
      <c r="E12" s="87" t="s">
        <v>87</v>
      </c>
      <c r="F12" s="98" t="s">
        <v>85</v>
      </c>
      <c r="G12" s="98" t="s">
        <v>86</v>
      </c>
      <c r="H12" s="98"/>
      <c r="I12" s="87" t="s">
        <v>227</v>
      </c>
      <c r="J12" s="98" t="s">
        <v>85</v>
      </c>
      <c r="K12" s="104" t="s">
        <v>86</v>
      </c>
    </row>
    <row r="13" spans="1:13" ht="18" customHeight="1">
      <c r="A13" s="86" t="s">
        <v>92</v>
      </c>
      <c r="B13" s="98" t="s">
        <v>85</v>
      </c>
      <c r="C13" s="98" t="s">
        <v>86</v>
      </c>
      <c r="D13" s="99"/>
      <c r="E13" s="87" t="s">
        <v>97</v>
      </c>
      <c r="F13" s="98" t="s">
        <v>85</v>
      </c>
      <c r="G13" s="98" t="s">
        <v>86</v>
      </c>
      <c r="H13" s="98"/>
      <c r="I13" s="87" t="s">
        <v>228</v>
      </c>
      <c r="J13" s="98" t="s">
        <v>85</v>
      </c>
      <c r="K13" s="104" t="s">
        <v>86</v>
      </c>
    </row>
    <row r="14" spans="1:13" ht="18" customHeight="1">
      <c r="A14" s="90" t="s">
        <v>229</v>
      </c>
      <c r="B14" s="93" t="s">
        <v>85</v>
      </c>
      <c r="C14" s="93" t="s">
        <v>86</v>
      </c>
      <c r="D14" s="100"/>
      <c r="E14" s="92" t="s">
        <v>230</v>
      </c>
      <c r="F14" s="93" t="s">
        <v>85</v>
      </c>
      <c r="G14" s="93" t="s">
        <v>86</v>
      </c>
      <c r="H14" s="93"/>
      <c r="I14" s="92" t="s">
        <v>231</v>
      </c>
      <c r="J14" s="93" t="s">
        <v>85</v>
      </c>
      <c r="K14" s="105" t="s">
        <v>86</v>
      </c>
    </row>
    <row r="15" spans="1:13" ht="18" customHeight="1">
      <c r="A15" s="94"/>
      <c r="B15" s="96"/>
      <c r="C15" s="96"/>
      <c r="D15" s="95"/>
      <c r="E15" s="94"/>
      <c r="F15" s="96"/>
      <c r="G15" s="96"/>
      <c r="H15" s="96"/>
      <c r="I15" s="94"/>
      <c r="J15" s="96"/>
      <c r="K15" s="96"/>
    </row>
    <row r="16" spans="1:13" ht="18" customHeight="1">
      <c r="A16" s="374" t="s">
        <v>232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60"/>
    </row>
    <row r="17" spans="1:11" ht="18" customHeight="1">
      <c r="A17" s="308" t="s">
        <v>233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80"/>
    </row>
    <row r="18" spans="1:11" ht="18" customHeight="1">
      <c r="A18" s="308" t="s">
        <v>234</v>
      </c>
      <c r="B18" s="309"/>
      <c r="C18" s="309"/>
      <c r="D18" s="309"/>
      <c r="E18" s="309"/>
      <c r="F18" s="309"/>
      <c r="G18" s="309"/>
      <c r="H18" s="309"/>
      <c r="I18" s="309"/>
      <c r="J18" s="309"/>
      <c r="K18" s="380"/>
    </row>
    <row r="19" spans="1:11" ht="21.95" customHeight="1">
      <c r="A19" s="413"/>
      <c r="B19" s="414"/>
      <c r="C19" s="414"/>
      <c r="D19" s="414"/>
      <c r="E19" s="414"/>
      <c r="F19" s="414"/>
      <c r="G19" s="414"/>
      <c r="H19" s="414"/>
      <c r="I19" s="414"/>
      <c r="J19" s="414"/>
      <c r="K19" s="415"/>
    </row>
    <row r="20" spans="1:11" ht="21.95" customHeight="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416"/>
    </row>
    <row r="21" spans="1:11" ht="21.95" customHeight="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416"/>
    </row>
    <row r="22" spans="1:11" ht="21.95" customHeight="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416"/>
    </row>
    <row r="23" spans="1:11" ht="21.95" customHeight="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 ht="18" customHeight="1">
      <c r="A24" s="308" t="s">
        <v>122</v>
      </c>
      <c r="B24" s="309"/>
      <c r="C24" s="98" t="s">
        <v>65</v>
      </c>
      <c r="D24" s="98" t="s">
        <v>66</v>
      </c>
      <c r="E24" s="375"/>
      <c r="F24" s="375"/>
      <c r="G24" s="375"/>
      <c r="H24" s="375"/>
      <c r="I24" s="375"/>
      <c r="J24" s="375"/>
      <c r="K24" s="376"/>
    </row>
    <row r="25" spans="1:11" ht="18" customHeight="1">
      <c r="A25" s="102" t="s">
        <v>235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1"/>
    </row>
    <row r="26" spans="1:11">
      <c r="A26" s="422"/>
      <c r="B26" s="422"/>
      <c r="C26" s="422"/>
      <c r="D26" s="422"/>
      <c r="E26" s="422"/>
      <c r="F26" s="422"/>
      <c r="G26" s="422"/>
      <c r="H26" s="422"/>
      <c r="I26" s="422"/>
      <c r="J26" s="422"/>
      <c r="K26" s="422"/>
    </row>
    <row r="27" spans="1:11" ht="20.100000000000001" customHeight="1">
      <c r="A27" s="423" t="s">
        <v>236</v>
      </c>
      <c r="B27" s="408"/>
      <c r="C27" s="408"/>
      <c r="D27" s="408"/>
      <c r="E27" s="408"/>
      <c r="F27" s="408"/>
      <c r="G27" s="408"/>
      <c r="H27" s="408"/>
      <c r="I27" s="408"/>
      <c r="J27" s="408"/>
      <c r="K27" s="108" t="s">
        <v>237</v>
      </c>
    </row>
    <row r="28" spans="1:11" ht="23.1" customHeight="1">
      <c r="A28" s="361"/>
      <c r="B28" s="362"/>
      <c r="C28" s="362"/>
      <c r="D28" s="362"/>
      <c r="E28" s="362"/>
      <c r="F28" s="362"/>
      <c r="G28" s="362"/>
      <c r="H28" s="362"/>
      <c r="I28" s="362"/>
      <c r="J28" s="363"/>
      <c r="K28" s="109"/>
    </row>
    <row r="29" spans="1:11" ht="23.1" customHeight="1">
      <c r="A29" s="361"/>
      <c r="B29" s="362"/>
      <c r="C29" s="362"/>
      <c r="D29" s="362"/>
      <c r="E29" s="362"/>
      <c r="F29" s="362"/>
      <c r="G29" s="362"/>
      <c r="H29" s="362"/>
      <c r="I29" s="362"/>
      <c r="J29" s="363"/>
      <c r="K29" s="107"/>
    </row>
    <row r="30" spans="1:11" ht="23.1" customHeight="1">
      <c r="A30" s="361"/>
      <c r="B30" s="362"/>
      <c r="C30" s="362"/>
      <c r="D30" s="362"/>
      <c r="E30" s="362"/>
      <c r="F30" s="362"/>
      <c r="G30" s="362"/>
      <c r="H30" s="362"/>
      <c r="I30" s="362"/>
      <c r="J30" s="363"/>
      <c r="K30" s="107"/>
    </row>
    <row r="31" spans="1:11" ht="23.1" customHeight="1">
      <c r="A31" s="361"/>
      <c r="B31" s="362"/>
      <c r="C31" s="362"/>
      <c r="D31" s="362"/>
      <c r="E31" s="362"/>
      <c r="F31" s="362"/>
      <c r="G31" s="362"/>
      <c r="H31" s="362"/>
      <c r="I31" s="362"/>
      <c r="J31" s="363"/>
      <c r="K31" s="107"/>
    </row>
    <row r="32" spans="1:11" ht="23.1" customHeight="1">
      <c r="A32" s="361"/>
      <c r="B32" s="362"/>
      <c r="C32" s="362"/>
      <c r="D32" s="362"/>
      <c r="E32" s="362"/>
      <c r="F32" s="362"/>
      <c r="G32" s="362"/>
      <c r="H32" s="362"/>
      <c r="I32" s="362"/>
      <c r="J32" s="363"/>
      <c r="K32" s="110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3"/>
      <c r="K33" s="111"/>
    </row>
    <row r="34" spans="1:11" ht="23.1" customHeight="1">
      <c r="A34" s="361"/>
      <c r="B34" s="362"/>
      <c r="C34" s="362"/>
      <c r="D34" s="362"/>
      <c r="E34" s="362"/>
      <c r="F34" s="362"/>
      <c r="G34" s="362"/>
      <c r="H34" s="362"/>
      <c r="I34" s="362"/>
      <c r="J34" s="363"/>
      <c r="K34" s="107"/>
    </row>
    <row r="35" spans="1:11" ht="23.1" customHeight="1">
      <c r="A35" s="361"/>
      <c r="B35" s="362"/>
      <c r="C35" s="362"/>
      <c r="D35" s="362"/>
      <c r="E35" s="362"/>
      <c r="F35" s="362"/>
      <c r="G35" s="362"/>
      <c r="H35" s="362"/>
      <c r="I35" s="362"/>
      <c r="J35" s="363"/>
      <c r="K35" s="112"/>
    </row>
    <row r="36" spans="1:11" ht="23.1" customHeight="1">
      <c r="A36" s="424" t="s">
        <v>238</v>
      </c>
      <c r="B36" s="425"/>
      <c r="C36" s="425"/>
      <c r="D36" s="425"/>
      <c r="E36" s="425"/>
      <c r="F36" s="425"/>
      <c r="G36" s="425"/>
      <c r="H36" s="425"/>
      <c r="I36" s="425"/>
      <c r="J36" s="426"/>
      <c r="K36" s="113">
        <f>SUM(K28:K35)</f>
        <v>0</v>
      </c>
    </row>
    <row r="37" spans="1:11" ht="18.75" customHeight="1">
      <c r="A37" s="427" t="s">
        <v>239</v>
      </c>
      <c r="B37" s="428"/>
      <c r="C37" s="428"/>
      <c r="D37" s="428"/>
      <c r="E37" s="428"/>
      <c r="F37" s="428"/>
      <c r="G37" s="428"/>
      <c r="H37" s="428"/>
      <c r="I37" s="428"/>
      <c r="J37" s="428"/>
      <c r="K37" s="429"/>
    </row>
    <row r="38" spans="1:11" ht="18.75" customHeight="1">
      <c r="A38" s="308" t="s">
        <v>240</v>
      </c>
      <c r="B38" s="309"/>
      <c r="C38" s="309"/>
      <c r="D38" s="375" t="s">
        <v>241</v>
      </c>
      <c r="E38" s="375"/>
      <c r="F38" s="365" t="s">
        <v>242</v>
      </c>
      <c r="G38" s="430"/>
      <c r="H38" s="309" t="s">
        <v>243</v>
      </c>
      <c r="I38" s="309"/>
      <c r="J38" s="309" t="s">
        <v>244</v>
      </c>
      <c r="K38" s="380"/>
    </row>
    <row r="39" spans="1:11" ht="18.75" customHeight="1">
      <c r="A39" s="88" t="s">
        <v>123</v>
      </c>
      <c r="B39" s="309" t="s">
        <v>245</v>
      </c>
      <c r="C39" s="309"/>
      <c r="D39" s="309"/>
      <c r="E39" s="309"/>
      <c r="F39" s="309"/>
      <c r="G39" s="309"/>
      <c r="H39" s="309"/>
      <c r="I39" s="309"/>
      <c r="J39" s="309"/>
      <c r="K39" s="380"/>
    </row>
    <row r="40" spans="1:11" ht="24" customHeight="1">
      <c r="A40" s="308"/>
      <c r="B40" s="309"/>
      <c r="C40" s="309"/>
      <c r="D40" s="309"/>
      <c r="E40" s="309"/>
      <c r="F40" s="309"/>
      <c r="G40" s="309"/>
      <c r="H40" s="309"/>
      <c r="I40" s="309"/>
      <c r="J40" s="309"/>
      <c r="K40" s="380"/>
    </row>
    <row r="41" spans="1:11" ht="24" customHeight="1">
      <c r="A41" s="308"/>
      <c r="B41" s="309"/>
      <c r="C41" s="309"/>
      <c r="D41" s="309"/>
      <c r="E41" s="309"/>
      <c r="F41" s="309"/>
      <c r="G41" s="309"/>
      <c r="H41" s="309"/>
      <c r="I41" s="309"/>
      <c r="J41" s="309"/>
      <c r="K41" s="380"/>
    </row>
    <row r="42" spans="1:11" ht="32.1" customHeight="1">
      <c r="A42" s="90" t="s">
        <v>135</v>
      </c>
      <c r="B42" s="431" t="s">
        <v>246</v>
      </c>
      <c r="C42" s="431"/>
      <c r="D42" s="92" t="s">
        <v>247</v>
      </c>
      <c r="E42" s="100" t="s">
        <v>138</v>
      </c>
      <c r="F42" s="92" t="s">
        <v>139</v>
      </c>
      <c r="G42" s="103">
        <v>45245</v>
      </c>
      <c r="H42" s="432" t="s">
        <v>140</v>
      </c>
      <c r="I42" s="432"/>
      <c r="J42" s="431" t="s">
        <v>141</v>
      </c>
      <c r="K42" s="43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4"/>
  <sheetViews>
    <sheetView workbookViewId="0">
      <selection activeCell="K12" sqref="K12"/>
    </sheetView>
  </sheetViews>
  <sheetFormatPr defaultColWidth="9" defaultRowHeight="14.25"/>
  <cols>
    <col min="1" max="1" width="13.625" style="40" customWidth="1"/>
    <col min="2" max="3" width="9.125" style="40" customWidth="1"/>
    <col min="4" max="4" width="9.125" style="41" customWidth="1"/>
    <col min="5" max="6" width="9.125" style="40" customWidth="1"/>
    <col min="7" max="7" width="8.5" style="40" customWidth="1"/>
    <col min="8" max="8" width="5.375" style="40" customWidth="1"/>
    <col min="9" max="9" width="2.75" style="40" customWidth="1"/>
    <col min="10" max="12" width="10.625" style="40" customWidth="1"/>
    <col min="13" max="15" width="10.625" style="42" customWidth="1"/>
    <col min="16" max="16" width="10.625" style="43" customWidth="1"/>
    <col min="17" max="254" width="9" style="40"/>
    <col min="255" max="16384" width="9" style="2"/>
  </cols>
  <sheetData>
    <row r="1" spans="1:257" s="40" customFormat="1" ht="29.1" customHeight="1">
      <c r="A1" s="331" t="s">
        <v>145</v>
      </c>
      <c r="B1" s="331"/>
      <c r="C1" s="332"/>
      <c r="D1" s="332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6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0" customFormat="1" ht="20.100000000000001" customHeight="1">
      <c r="A2" s="44" t="s">
        <v>61</v>
      </c>
      <c r="B2" s="334" t="s">
        <v>62</v>
      </c>
      <c r="C2" s="335"/>
      <c r="D2" s="336"/>
      <c r="E2" s="45" t="s">
        <v>67</v>
      </c>
      <c r="F2" s="337" t="s">
        <v>68</v>
      </c>
      <c r="G2" s="337"/>
      <c r="H2" s="337"/>
      <c r="I2" s="345"/>
      <c r="J2" s="62" t="s">
        <v>57</v>
      </c>
      <c r="K2" s="338" t="s">
        <v>56</v>
      </c>
      <c r="L2" s="338"/>
      <c r="M2" s="338"/>
      <c r="N2" s="338"/>
      <c r="O2" s="339"/>
      <c r="P2" s="6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0" customFormat="1">
      <c r="A3" s="343" t="s">
        <v>146</v>
      </c>
      <c r="B3" s="340" t="s">
        <v>147</v>
      </c>
      <c r="C3" s="341"/>
      <c r="D3" s="340"/>
      <c r="E3" s="340"/>
      <c r="F3" s="340"/>
      <c r="G3" s="340"/>
      <c r="H3" s="340"/>
      <c r="I3" s="346"/>
      <c r="J3" s="340"/>
      <c r="K3" s="340"/>
      <c r="L3" s="340"/>
      <c r="M3" s="340"/>
      <c r="N3" s="340"/>
      <c r="O3" s="342"/>
      <c r="P3" s="6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0" customFormat="1" ht="16.5">
      <c r="A4" s="343"/>
      <c r="B4" s="46" t="s">
        <v>110</v>
      </c>
      <c r="C4" s="46" t="s">
        <v>111</v>
      </c>
      <c r="D4" s="46" t="s">
        <v>112</v>
      </c>
      <c r="E4" s="46" t="s">
        <v>113</v>
      </c>
      <c r="F4" s="46" t="s">
        <v>114</v>
      </c>
      <c r="G4" s="46" t="s">
        <v>115</v>
      </c>
      <c r="H4" s="344" t="s">
        <v>148</v>
      </c>
      <c r="I4" s="347"/>
      <c r="J4" s="65"/>
      <c r="K4" s="66"/>
      <c r="L4" s="67"/>
      <c r="M4" s="67"/>
      <c r="N4" s="66"/>
      <c r="O4" s="66"/>
      <c r="P4" s="68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0" customFormat="1" ht="17.25">
      <c r="A5" s="343"/>
      <c r="B5" s="46" t="s">
        <v>151</v>
      </c>
      <c r="C5" s="46" t="s">
        <v>152</v>
      </c>
      <c r="D5" s="47" t="s">
        <v>153</v>
      </c>
      <c r="E5" s="47" t="s">
        <v>154</v>
      </c>
      <c r="F5" s="47" t="s">
        <v>155</v>
      </c>
      <c r="G5" s="47" t="s">
        <v>156</v>
      </c>
      <c r="H5" s="344"/>
      <c r="I5" s="347"/>
      <c r="J5" s="69"/>
      <c r="K5" s="46"/>
      <c r="L5" s="65"/>
      <c r="M5" s="65"/>
      <c r="N5" s="70"/>
      <c r="O5" s="46"/>
      <c r="P5" s="7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0" customFormat="1" ht="21" customHeight="1">
      <c r="A6" s="48" t="s">
        <v>157</v>
      </c>
      <c r="B6" s="49">
        <f>C6-2</f>
        <v>56</v>
      </c>
      <c r="C6" s="49">
        <v>58</v>
      </c>
      <c r="D6" s="49">
        <f>C6+2</f>
        <v>60</v>
      </c>
      <c r="E6" s="49">
        <f>D6+2</f>
        <v>62</v>
      </c>
      <c r="F6" s="49">
        <f>E6+1</f>
        <v>63</v>
      </c>
      <c r="G6" s="49">
        <f>F6+1</f>
        <v>64</v>
      </c>
      <c r="H6" s="50" t="s">
        <v>158</v>
      </c>
      <c r="I6" s="347"/>
      <c r="J6" s="69"/>
      <c r="K6" s="69"/>
      <c r="L6" s="69" t="s">
        <v>159</v>
      </c>
      <c r="M6" s="69" t="s">
        <v>160</v>
      </c>
      <c r="N6" s="69"/>
      <c r="O6" s="69"/>
      <c r="P6" s="7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0" customFormat="1" ht="21" customHeight="1">
      <c r="A7" s="48" t="s">
        <v>161</v>
      </c>
      <c r="B7" s="49">
        <f t="shared" ref="B7:B9" si="0">C7-4</f>
        <v>86</v>
      </c>
      <c r="C7" s="49">
        <v>90</v>
      </c>
      <c r="D7" s="49">
        <f t="shared" ref="D7:D9" si="1">C7+4</f>
        <v>94</v>
      </c>
      <c r="E7" s="49">
        <f>D7+4</f>
        <v>98</v>
      </c>
      <c r="F7" s="49">
        <f t="shared" ref="F7:F9" si="2">E7+6</f>
        <v>104</v>
      </c>
      <c r="G7" s="49">
        <f>F7+6</f>
        <v>110</v>
      </c>
      <c r="H7" s="50" t="s">
        <v>158</v>
      </c>
      <c r="I7" s="347"/>
      <c r="J7" s="69"/>
      <c r="K7" s="69"/>
      <c r="L7" s="69" t="s">
        <v>159</v>
      </c>
      <c r="M7" s="69" t="s">
        <v>159</v>
      </c>
      <c r="N7" s="69"/>
      <c r="O7" s="69"/>
      <c r="P7" s="7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0" customFormat="1" ht="21" customHeight="1">
      <c r="A8" s="48" t="s">
        <v>162</v>
      </c>
      <c r="B8" s="49">
        <f t="shared" si="0"/>
        <v>82</v>
      </c>
      <c r="C8" s="49">
        <v>86</v>
      </c>
      <c r="D8" s="49">
        <f t="shared" si="1"/>
        <v>90</v>
      </c>
      <c r="E8" s="49">
        <f>D8+5</f>
        <v>95</v>
      </c>
      <c r="F8" s="49">
        <f t="shared" si="2"/>
        <v>101</v>
      </c>
      <c r="G8" s="49">
        <f>F8+7</f>
        <v>108</v>
      </c>
      <c r="H8" s="50" t="s">
        <v>158</v>
      </c>
      <c r="I8" s="347"/>
      <c r="J8" s="69"/>
      <c r="K8" s="69"/>
      <c r="L8" s="69" t="s">
        <v>159</v>
      </c>
      <c r="M8" s="69" t="s">
        <v>159</v>
      </c>
      <c r="N8" s="69"/>
      <c r="O8" s="69"/>
      <c r="P8" s="7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0" customFormat="1" ht="21" customHeight="1">
      <c r="A9" s="48" t="s">
        <v>163</v>
      </c>
      <c r="B9" s="49">
        <f t="shared" si="0"/>
        <v>90</v>
      </c>
      <c r="C9" s="49">
        <v>94</v>
      </c>
      <c r="D9" s="49">
        <f t="shared" si="1"/>
        <v>98</v>
      </c>
      <c r="E9" s="49">
        <f>D9+5</f>
        <v>103</v>
      </c>
      <c r="F9" s="49">
        <f t="shared" si="2"/>
        <v>109</v>
      </c>
      <c r="G9" s="49">
        <f>F9+7</f>
        <v>116</v>
      </c>
      <c r="H9" s="50" t="s">
        <v>164</v>
      </c>
      <c r="I9" s="347"/>
      <c r="J9" s="69"/>
      <c r="K9" s="69"/>
      <c r="L9" s="69" t="s">
        <v>159</v>
      </c>
      <c r="M9" s="69" t="s">
        <v>159</v>
      </c>
      <c r="N9" s="69"/>
      <c r="O9" s="69"/>
      <c r="P9" s="7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0" customFormat="1" ht="21" customHeight="1">
      <c r="A10" s="48" t="s">
        <v>165</v>
      </c>
      <c r="B10" s="49">
        <f t="shared" ref="B10:B15" si="3">C10-1</f>
        <v>37</v>
      </c>
      <c r="C10" s="49">
        <v>38</v>
      </c>
      <c r="D10" s="49">
        <f t="shared" ref="D10:D15" si="4">C10+1</f>
        <v>39</v>
      </c>
      <c r="E10" s="49">
        <f t="shared" ref="E10:E15" si="5">D10+1</f>
        <v>40</v>
      </c>
      <c r="F10" s="49">
        <f>E10+1.2</f>
        <v>41.2</v>
      </c>
      <c r="G10" s="49">
        <f>F10+1.2</f>
        <v>42.400000000000006</v>
      </c>
      <c r="H10" s="50" t="s">
        <v>164</v>
      </c>
      <c r="I10" s="347"/>
      <c r="J10" s="69"/>
      <c r="K10" s="69"/>
      <c r="L10" s="69" t="s">
        <v>159</v>
      </c>
      <c r="M10" s="69" t="s">
        <v>166</v>
      </c>
      <c r="N10" s="69"/>
      <c r="O10" s="69"/>
      <c r="P10" s="7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0" customFormat="1" ht="21" customHeight="1">
      <c r="A11" s="48" t="s">
        <v>167</v>
      </c>
      <c r="B11" s="49">
        <f>C11</f>
        <v>5</v>
      </c>
      <c r="C11" s="49">
        <v>5</v>
      </c>
      <c r="D11" s="49">
        <f t="shared" ref="D11:G11" si="6">C11</f>
        <v>5</v>
      </c>
      <c r="E11" s="49">
        <f t="shared" si="6"/>
        <v>5</v>
      </c>
      <c r="F11" s="49">
        <f t="shared" si="6"/>
        <v>5</v>
      </c>
      <c r="G11" s="49">
        <f t="shared" si="6"/>
        <v>5</v>
      </c>
      <c r="H11" s="50" t="s">
        <v>168</v>
      </c>
      <c r="I11" s="347"/>
      <c r="J11" s="69"/>
      <c r="K11" s="69"/>
      <c r="L11" s="69" t="s">
        <v>159</v>
      </c>
      <c r="M11" s="69" t="s">
        <v>159</v>
      </c>
      <c r="N11" s="69"/>
      <c r="O11" s="69"/>
      <c r="P11" s="7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0" customFormat="1" ht="21" customHeight="1">
      <c r="A12" s="48" t="s">
        <v>169</v>
      </c>
      <c r="B12" s="49">
        <f t="shared" si="3"/>
        <v>36</v>
      </c>
      <c r="C12" s="49">
        <v>37</v>
      </c>
      <c r="D12" s="49">
        <f t="shared" si="4"/>
        <v>38</v>
      </c>
      <c r="E12" s="49">
        <f t="shared" si="5"/>
        <v>39</v>
      </c>
      <c r="F12" s="49">
        <f>E12+1.5</f>
        <v>40.5</v>
      </c>
      <c r="G12" s="49">
        <f>F12+1.5</f>
        <v>42</v>
      </c>
      <c r="H12" s="50" t="s">
        <v>164</v>
      </c>
      <c r="I12" s="347"/>
      <c r="J12" s="69"/>
      <c r="K12" s="69"/>
      <c r="L12" s="69" t="s">
        <v>159</v>
      </c>
      <c r="M12" s="69" t="s">
        <v>159</v>
      </c>
      <c r="N12" s="69"/>
      <c r="O12" s="69"/>
      <c r="P12" s="7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0" customFormat="1" ht="21" customHeight="1">
      <c r="A13" s="48" t="s">
        <v>170</v>
      </c>
      <c r="B13" s="49">
        <v>5</v>
      </c>
      <c r="C13" s="49">
        <v>5</v>
      </c>
      <c r="D13" s="49">
        <v>5</v>
      </c>
      <c r="E13" s="49">
        <v>5</v>
      </c>
      <c r="F13" s="49">
        <v>5</v>
      </c>
      <c r="G13" s="49">
        <v>5</v>
      </c>
      <c r="H13" s="50">
        <v>0</v>
      </c>
      <c r="I13" s="347"/>
      <c r="J13" s="69"/>
      <c r="K13" s="69"/>
      <c r="L13" s="69" t="s">
        <v>159</v>
      </c>
      <c r="M13" s="69" t="s">
        <v>159</v>
      </c>
      <c r="N13" s="69"/>
      <c r="O13" s="69"/>
      <c r="P13" s="7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0" customFormat="1" ht="21" customHeight="1">
      <c r="A14" s="48" t="s">
        <v>171</v>
      </c>
      <c r="B14" s="49">
        <v>2.2999999999999998</v>
      </c>
      <c r="C14" s="49">
        <v>2.2999999999999998</v>
      </c>
      <c r="D14" s="49">
        <v>2.2999999999999998</v>
      </c>
      <c r="E14" s="49">
        <v>2.2999999999999998</v>
      </c>
      <c r="F14" s="49">
        <v>2.2999999999999998</v>
      </c>
      <c r="G14" s="49">
        <v>2.2999999999999998</v>
      </c>
      <c r="H14" s="51"/>
      <c r="I14" s="347"/>
      <c r="J14" s="69"/>
      <c r="K14" s="69"/>
      <c r="L14" s="69" t="s">
        <v>159</v>
      </c>
      <c r="M14" s="69" t="s">
        <v>159</v>
      </c>
      <c r="N14" s="69"/>
      <c r="O14" s="69"/>
      <c r="P14" s="7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0" customFormat="1" ht="21" customHeight="1">
      <c r="A15" s="48" t="s">
        <v>172</v>
      </c>
      <c r="B15" s="49">
        <f t="shared" si="3"/>
        <v>16</v>
      </c>
      <c r="C15" s="49">
        <v>17</v>
      </c>
      <c r="D15" s="49">
        <f t="shared" si="4"/>
        <v>18</v>
      </c>
      <c r="E15" s="49">
        <f t="shared" si="5"/>
        <v>19</v>
      </c>
      <c r="F15" s="49">
        <f>E15+0.5</f>
        <v>19.5</v>
      </c>
      <c r="G15" s="49">
        <f>F15+0.5</f>
        <v>20</v>
      </c>
      <c r="H15" s="51"/>
      <c r="I15" s="347"/>
      <c r="J15" s="69"/>
      <c r="K15" s="69"/>
      <c r="L15" s="69" t="s">
        <v>160</v>
      </c>
      <c r="M15" s="69" t="s">
        <v>160</v>
      </c>
      <c r="N15" s="69"/>
      <c r="O15" s="69"/>
      <c r="P15" s="7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0" customFormat="1" ht="21" customHeight="1">
      <c r="A16" s="48" t="s">
        <v>173</v>
      </c>
      <c r="B16" s="49">
        <f>C16-0.8</f>
        <v>15.2</v>
      </c>
      <c r="C16" s="49">
        <v>16</v>
      </c>
      <c r="D16" s="49">
        <f>C16+0.8</f>
        <v>16.8</v>
      </c>
      <c r="E16" s="49">
        <f>D16+0.8</f>
        <v>17.600000000000001</v>
      </c>
      <c r="F16" s="49">
        <f>E16+1.1</f>
        <v>18.700000000000003</v>
      </c>
      <c r="G16" s="49">
        <f>F16+1.1</f>
        <v>19.800000000000004</v>
      </c>
      <c r="H16" s="51"/>
      <c r="I16" s="347"/>
      <c r="J16" s="69"/>
      <c r="K16" s="69"/>
      <c r="L16" s="69" t="s">
        <v>166</v>
      </c>
      <c r="M16" s="69" t="s">
        <v>166</v>
      </c>
      <c r="N16" s="69"/>
      <c r="O16" s="69"/>
      <c r="P16" s="7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0" customFormat="1" ht="21" customHeight="1">
      <c r="A17" s="48" t="s">
        <v>174</v>
      </c>
      <c r="B17" s="49">
        <f>C17-0.4</f>
        <v>15.1</v>
      </c>
      <c r="C17" s="49">
        <v>15.5</v>
      </c>
      <c r="D17" s="49">
        <f>C17+0.4</f>
        <v>15.9</v>
      </c>
      <c r="E17" s="49">
        <f>D17+0.4</f>
        <v>16.3</v>
      </c>
      <c r="F17" s="49">
        <f>E17+0.6</f>
        <v>16.900000000000002</v>
      </c>
      <c r="G17" s="49">
        <f>F17+0.6</f>
        <v>17.500000000000004</v>
      </c>
      <c r="H17" s="52"/>
      <c r="I17" s="347"/>
      <c r="J17" s="69"/>
      <c r="K17" s="69"/>
      <c r="L17" s="69" t="s">
        <v>159</v>
      </c>
      <c r="M17" s="69" t="s">
        <v>159</v>
      </c>
      <c r="N17" s="69"/>
      <c r="O17" s="69"/>
      <c r="P17" s="7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0" customFormat="1" ht="21" customHeight="1">
      <c r="A18" s="48" t="s">
        <v>175</v>
      </c>
      <c r="B18" s="49">
        <f>D18-1</f>
        <v>10</v>
      </c>
      <c r="C18" s="49">
        <v>11</v>
      </c>
      <c r="D18" s="49">
        <f>C18</f>
        <v>11</v>
      </c>
      <c r="E18" s="49">
        <v>12</v>
      </c>
      <c r="F18" s="49">
        <f>E18</f>
        <v>12</v>
      </c>
      <c r="G18" s="49">
        <v>13</v>
      </c>
      <c r="H18" s="52"/>
      <c r="I18" s="347"/>
      <c r="J18" s="69"/>
      <c r="K18" s="69"/>
      <c r="L18" s="69" t="s">
        <v>159</v>
      </c>
      <c r="M18" s="69" t="s">
        <v>159</v>
      </c>
      <c r="N18" s="69"/>
      <c r="O18" s="69"/>
      <c r="P18" s="7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0" customFormat="1" ht="21" customHeight="1">
      <c r="A19" s="48" t="s">
        <v>176</v>
      </c>
      <c r="B19" s="49">
        <v>2.2000000000000002</v>
      </c>
      <c r="C19" s="49">
        <v>2.2000000000000002</v>
      </c>
      <c r="D19" s="49">
        <v>2.2000000000000002</v>
      </c>
      <c r="E19" s="49">
        <v>2.2000000000000002</v>
      </c>
      <c r="F19" s="49">
        <v>2.2000000000000002</v>
      </c>
      <c r="G19" s="49">
        <v>2.2000000000000002</v>
      </c>
      <c r="H19" s="52"/>
      <c r="I19" s="347"/>
      <c r="J19" s="69"/>
      <c r="K19" s="69"/>
      <c r="L19" s="69" t="s">
        <v>159</v>
      </c>
      <c r="M19" s="69" t="s">
        <v>159</v>
      </c>
      <c r="N19" s="69"/>
      <c r="O19" s="69"/>
      <c r="P19" s="7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0" customFormat="1" ht="21" customHeight="1">
      <c r="A20" s="48" t="s">
        <v>177</v>
      </c>
      <c r="B20" s="49">
        <v>2</v>
      </c>
      <c r="C20" s="49">
        <v>2</v>
      </c>
      <c r="D20" s="49">
        <v>2</v>
      </c>
      <c r="E20" s="49">
        <v>2</v>
      </c>
      <c r="F20" s="49">
        <v>2</v>
      </c>
      <c r="G20" s="49">
        <v>2</v>
      </c>
      <c r="H20" s="53"/>
      <c r="I20" s="347"/>
      <c r="J20" s="69"/>
      <c r="K20" s="69"/>
      <c r="L20" s="69" t="s">
        <v>159</v>
      </c>
      <c r="M20" s="69" t="s">
        <v>159</v>
      </c>
      <c r="N20" s="69"/>
      <c r="O20" s="69"/>
      <c r="P20" s="7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0" customFormat="1" ht="21" customHeight="1">
      <c r="A21" s="54"/>
      <c r="B21" s="55"/>
      <c r="C21" s="55"/>
      <c r="D21" s="55"/>
      <c r="E21" s="56"/>
      <c r="F21" s="55"/>
      <c r="G21" s="55"/>
      <c r="H21" s="55"/>
      <c r="I21" s="348"/>
      <c r="J21" s="73"/>
      <c r="K21" s="73"/>
      <c r="L21" s="74"/>
      <c r="M21" s="73"/>
      <c r="N21" s="73"/>
      <c r="O21" s="74"/>
      <c r="P21" s="75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ht="16.5">
      <c r="A22" s="57"/>
      <c r="B22" s="57"/>
      <c r="C22" s="57"/>
      <c r="D22" s="57"/>
      <c r="E22" s="58"/>
      <c r="F22" s="57"/>
      <c r="G22" s="57"/>
      <c r="H22" s="57"/>
      <c r="M22" s="40"/>
      <c r="N22" s="40"/>
      <c r="O22" s="40"/>
      <c r="P22" s="61"/>
      <c r="Q22" s="2"/>
    </row>
    <row r="23" spans="1:257">
      <c r="A23" s="59" t="s">
        <v>178</v>
      </c>
      <c r="B23" s="59"/>
      <c r="C23" s="60"/>
      <c r="D23" s="60"/>
      <c r="M23" s="40"/>
      <c r="N23" s="40"/>
      <c r="O23" s="40"/>
      <c r="P23" s="61"/>
      <c r="Q23" s="2"/>
    </row>
    <row r="24" spans="1:257">
      <c r="C24" s="41"/>
      <c r="J24" s="76" t="s">
        <v>179</v>
      </c>
      <c r="K24" s="77">
        <v>45245</v>
      </c>
      <c r="L24" s="76" t="s">
        <v>180</v>
      </c>
      <c r="M24" s="76" t="s">
        <v>138</v>
      </c>
      <c r="N24" s="76" t="s">
        <v>181</v>
      </c>
      <c r="O24" s="40" t="s">
        <v>141</v>
      </c>
      <c r="P24" s="61"/>
      <c r="Q24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honeticPr fontId="59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14.5" customWidth="1"/>
    <col min="3" max="3" width="12.875" style="36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34" t="s">
        <v>248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5" s="1" customFormat="1" ht="16.5">
      <c r="A2" s="441" t="s">
        <v>249</v>
      </c>
      <c r="B2" s="442" t="s">
        <v>250</v>
      </c>
      <c r="C2" s="442" t="s">
        <v>251</v>
      </c>
      <c r="D2" s="442" t="s">
        <v>252</v>
      </c>
      <c r="E2" s="442" t="s">
        <v>253</v>
      </c>
      <c r="F2" s="442" t="s">
        <v>254</v>
      </c>
      <c r="G2" s="442" t="s">
        <v>255</v>
      </c>
      <c r="H2" s="444" t="s">
        <v>256</v>
      </c>
      <c r="I2" s="3" t="s">
        <v>257</v>
      </c>
      <c r="J2" s="3" t="s">
        <v>258</v>
      </c>
      <c r="K2" s="3" t="s">
        <v>259</v>
      </c>
      <c r="L2" s="3" t="s">
        <v>260</v>
      </c>
      <c r="M2" s="3" t="s">
        <v>261</v>
      </c>
      <c r="N2" s="442" t="s">
        <v>262</v>
      </c>
      <c r="O2" s="442" t="s">
        <v>263</v>
      </c>
    </row>
    <row r="3" spans="1:15" s="1" customFormat="1" ht="16.5">
      <c r="A3" s="441"/>
      <c r="B3" s="443"/>
      <c r="C3" s="443"/>
      <c r="D3" s="443"/>
      <c r="E3" s="443"/>
      <c r="F3" s="443"/>
      <c r="G3" s="443"/>
      <c r="H3" s="445"/>
      <c r="I3" s="3" t="s">
        <v>237</v>
      </c>
      <c r="J3" s="3" t="s">
        <v>237</v>
      </c>
      <c r="K3" s="3" t="s">
        <v>237</v>
      </c>
      <c r="L3" s="3" t="s">
        <v>237</v>
      </c>
      <c r="M3" s="3" t="s">
        <v>237</v>
      </c>
      <c r="N3" s="443"/>
      <c r="O3" s="443"/>
    </row>
    <row r="4" spans="1:15" ht="20.100000000000001" customHeight="1">
      <c r="A4" s="6">
        <v>1</v>
      </c>
      <c r="B4" s="14" t="s">
        <v>264</v>
      </c>
      <c r="C4" s="16" t="s">
        <v>265</v>
      </c>
      <c r="D4" s="15" t="s">
        <v>266</v>
      </c>
      <c r="E4" s="16" t="s">
        <v>267</v>
      </c>
      <c r="F4" s="16" t="s">
        <v>268</v>
      </c>
      <c r="G4" s="6" t="s">
        <v>65</v>
      </c>
      <c r="H4" s="6" t="s">
        <v>65</v>
      </c>
      <c r="I4" s="37">
        <v>1</v>
      </c>
      <c r="J4" s="38">
        <v>0</v>
      </c>
      <c r="K4" s="38">
        <v>2</v>
      </c>
      <c r="L4" s="38">
        <v>0</v>
      </c>
      <c r="M4" s="6">
        <v>0</v>
      </c>
      <c r="N4" s="6">
        <f t="shared" ref="N4:N7" si="0">SUM(I4:M4)</f>
        <v>3</v>
      </c>
      <c r="O4" s="6"/>
    </row>
    <row r="5" spans="1:15" ht="20.100000000000001" customHeight="1">
      <c r="A5" s="6">
        <v>2</v>
      </c>
      <c r="B5" s="14" t="s">
        <v>269</v>
      </c>
      <c r="C5" s="16" t="s">
        <v>265</v>
      </c>
      <c r="D5" s="15" t="s">
        <v>270</v>
      </c>
      <c r="E5" s="16" t="s">
        <v>267</v>
      </c>
      <c r="F5" s="16" t="s">
        <v>268</v>
      </c>
      <c r="G5" s="28" t="s">
        <v>65</v>
      </c>
      <c r="H5" s="28" t="s">
        <v>65</v>
      </c>
      <c r="I5" s="39">
        <v>1</v>
      </c>
      <c r="J5" s="38">
        <v>2</v>
      </c>
      <c r="K5" s="38">
        <v>0</v>
      </c>
      <c r="L5" s="38">
        <v>1</v>
      </c>
      <c r="M5" s="6">
        <v>0</v>
      </c>
      <c r="N5" s="6">
        <f t="shared" si="0"/>
        <v>4</v>
      </c>
      <c r="O5" s="6"/>
    </row>
    <row r="6" spans="1:15" ht="20.100000000000001" customHeight="1">
      <c r="A6" s="6">
        <v>3</v>
      </c>
      <c r="B6" s="14" t="s">
        <v>271</v>
      </c>
      <c r="C6" s="16" t="s">
        <v>265</v>
      </c>
      <c r="D6" s="15" t="s">
        <v>270</v>
      </c>
      <c r="E6" s="16" t="s">
        <v>267</v>
      </c>
      <c r="F6" s="16" t="s">
        <v>268</v>
      </c>
      <c r="G6" s="6" t="s">
        <v>65</v>
      </c>
      <c r="H6" s="6" t="s">
        <v>65</v>
      </c>
      <c r="I6" s="39">
        <v>2</v>
      </c>
      <c r="J6" s="38">
        <v>1</v>
      </c>
      <c r="K6" s="38">
        <v>0</v>
      </c>
      <c r="L6" s="38">
        <v>1</v>
      </c>
      <c r="M6" s="6">
        <v>1</v>
      </c>
      <c r="N6" s="6">
        <f t="shared" si="0"/>
        <v>5</v>
      </c>
      <c r="O6" s="6"/>
    </row>
    <row r="7" spans="1:15" ht="20.100000000000001" customHeight="1">
      <c r="A7" s="6">
        <v>4</v>
      </c>
      <c r="B7" s="14" t="s">
        <v>272</v>
      </c>
      <c r="C7" s="16" t="s">
        <v>265</v>
      </c>
      <c r="D7" s="15" t="s">
        <v>266</v>
      </c>
      <c r="E7" s="16" t="s">
        <v>267</v>
      </c>
      <c r="F7" s="16" t="s">
        <v>268</v>
      </c>
      <c r="G7" s="28" t="s">
        <v>65</v>
      </c>
      <c r="H7" s="28" t="s">
        <v>65</v>
      </c>
      <c r="I7" s="39">
        <v>3</v>
      </c>
      <c r="J7" s="38">
        <v>0</v>
      </c>
      <c r="K7" s="38">
        <v>2</v>
      </c>
      <c r="L7" s="38">
        <v>0</v>
      </c>
      <c r="M7" s="6">
        <v>0</v>
      </c>
      <c r="N7" s="6">
        <f t="shared" si="0"/>
        <v>5</v>
      </c>
      <c r="O7" s="6"/>
    </row>
    <row r="8" spans="1:15" ht="20.100000000000001" customHeight="1">
      <c r="A8" s="6"/>
      <c r="B8" s="13"/>
      <c r="C8" s="13"/>
      <c r="D8" s="13"/>
      <c r="E8" s="17"/>
      <c r="F8" s="13"/>
      <c r="G8" s="6"/>
      <c r="H8" s="5"/>
      <c r="I8" s="37"/>
      <c r="J8" s="38"/>
      <c r="K8" s="38"/>
      <c r="L8" s="38"/>
      <c r="M8" s="6"/>
      <c r="N8" s="6"/>
      <c r="O8" s="5"/>
    </row>
    <row r="9" spans="1:15" ht="20.100000000000001" customHeight="1">
      <c r="A9" s="6"/>
      <c r="B9" s="13"/>
      <c r="C9" s="13"/>
      <c r="D9" s="13"/>
      <c r="E9" s="17"/>
      <c r="F9" s="13"/>
      <c r="G9" s="6"/>
      <c r="H9" s="5"/>
      <c r="I9" s="37"/>
      <c r="J9" s="38"/>
      <c r="K9" s="38"/>
      <c r="L9" s="38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7"/>
      <c r="F10" s="13"/>
      <c r="G10" s="6"/>
      <c r="H10" s="5"/>
      <c r="I10" s="37"/>
      <c r="J10" s="38"/>
      <c r="K10" s="38"/>
      <c r="L10" s="38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7"/>
      <c r="F11" s="13"/>
      <c r="G11" s="6"/>
      <c r="H11" s="5"/>
      <c r="I11" s="37"/>
      <c r="J11" s="38"/>
      <c r="K11" s="38"/>
      <c r="L11" s="38"/>
      <c r="M11" s="6"/>
      <c r="N11" s="6"/>
      <c r="O11" s="5"/>
    </row>
    <row r="12" spans="1:15" s="2" customFormat="1" ht="18.75">
      <c r="A12" s="7" t="s">
        <v>273</v>
      </c>
      <c r="B12" s="8"/>
      <c r="C12" s="13"/>
      <c r="D12" s="9"/>
      <c r="E12" s="10"/>
      <c r="F12" s="13"/>
      <c r="G12" s="6"/>
      <c r="H12" s="25"/>
      <c r="I12" s="18"/>
      <c r="J12" s="435" t="s">
        <v>274</v>
      </c>
      <c r="K12" s="436"/>
      <c r="L12" s="436"/>
      <c r="M12" s="437"/>
      <c r="N12" s="8"/>
      <c r="O12" s="11"/>
    </row>
    <row r="13" spans="1:15" ht="60.95" customHeight="1">
      <c r="A13" s="438" t="s">
        <v>275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40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34" t="s">
        <v>276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s="1" customFormat="1" ht="16.5">
      <c r="A2" s="441" t="s">
        <v>249</v>
      </c>
      <c r="B2" s="442" t="s">
        <v>254</v>
      </c>
      <c r="C2" s="442" t="s">
        <v>250</v>
      </c>
      <c r="D2" s="442" t="s">
        <v>251</v>
      </c>
      <c r="E2" s="442" t="s">
        <v>252</v>
      </c>
      <c r="F2" s="442" t="s">
        <v>253</v>
      </c>
      <c r="G2" s="441" t="s">
        <v>277</v>
      </c>
      <c r="H2" s="441"/>
      <c r="I2" s="441" t="s">
        <v>278</v>
      </c>
      <c r="J2" s="441"/>
      <c r="K2" s="451" t="s">
        <v>279</v>
      </c>
      <c r="L2" s="453" t="s">
        <v>280</v>
      </c>
      <c r="M2" s="455" t="s">
        <v>281</v>
      </c>
    </row>
    <row r="3" spans="1:13" s="1" customFormat="1" ht="16.5">
      <c r="A3" s="441"/>
      <c r="B3" s="443"/>
      <c r="C3" s="443"/>
      <c r="D3" s="443"/>
      <c r="E3" s="443"/>
      <c r="F3" s="443"/>
      <c r="G3" s="3" t="s">
        <v>282</v>
      </c>
      <c r="H3" s="3" t="s">
        <v>283</v>
      </c>
      <c r="I3" s="3" t="s">
        <v>282</v>
      </c>
      <c r="J3" s="3" t="s">
        <v>283</v>
      </c>
      <c r="K3" s="452"/>
      <c r="L3" s="454"/>
      <c r="M3" s="456"/>
    </row>
    <row r="4" spans="1:13" ht="21.95" customHeight="1">
      <c r="A4" s="29">
        <v>1</v>
      </c>
      <c r="B4" s="16" t="s">
        <v>268</v>
      </c>
      <c r="C4" s="14" t="s">
        <v>264</v>
      </c>
      <c r="D4" s="16" t="s">
        <v>265</v>
      </c>
      <c r="E4" s="15" t="s">
        <v>266</v>
      </c>
      <c r="F4" s="16" t="s">
        <v>267</v>
      </c>
      <c r="G4" s="30">
        <v>-6.0000000000000001E-3</v>
      </c>
      <c r="H4" s="30">
        <v>-1.2E-2</v>
      </c>
      <c r="I4" s="35">
        <v>-0.01</v>
      </c>
      <c r="J4" s="35">
        <v>-0.01</v>
      </c>
      <c r="K4" s="33">
        <f>SUM(G4:J4)</f>
        <v>-3.8000000000000006E-2</v>
      </c>
      <c r="L4" s="6" t="s">
        <v>95</v>
      </c>
      <c r="M4" s="6" t="s">
        <v>284</v>
      </c>
    </row>
    <row r="5" spans="1:13" ht="21.95" customHeight="1">
      <c r="A5" s="29">
        <v>2</v>
      </c>
      <c r="B5" s="16" t="s">
        <v>268</v>
      </c>
      <c r="C5" s="14" t="s">
        <v>269</v>
      </c>
      <c r="D5" s="16" t="s">
        <v>265</v>
      </c>
      <c r="E5" s="15" t="s">
        <v>270</v>
      </c>
      <c r="F5" s="16" t="s">
        <v>267</v>
      </c>
      <c r="G5" s="30">
        <v>-6.0000000000000001E-3</v>
      </c>
      <c r="H5" s="30">
        <v>-1.2E-2</v>
      </c>
      <c r="I5" s="35">
        <v>-0.01</v>
      </c>
      <c r="J5" s="35">
        <v>-0.01</v>
      </c>
      <c r="K5" s="33">
        <f>SUM(G5:J5)</f>
        <v>-3.8000000000000006E-2</v>
      </c>
      <c r="L5" s="6" t="s">
        <v>95</v>
      </c>
      <c r="M5" s="6" t="s">
        <v>284</v>
      </c>
    </row>
    <row r="6" spans="1:13" ht="21.95" customHeight="1">
      <c r="A6" s="29">
        <v>3</v>
      </c>
      <c r="B6" s="16" t="s">
        <v>268</v>
      </c>
      <c r="C6" s="14" t="s">
        <v>271</v>
      </c>
      <c r="D6" s="16" t="s">
        <v>265</v>
      </c>
      <c r="E6" s="15" t="s">
        <v>270</v>
      </c>
      <c r="F6" s="16" t="s">
        <v>267</v>
      </c>
      <c r="G6" s="31">
        <v>-0.01</v>
      </c>
      <c r="H6" s="31">
        <v>-0.01</v>
      </c>
      <c r="I6" s="31">
        <v>-0.01</v>
      </c>
      <c r="J6" s="31">
        <v>-0.01</v>
      </c>
      <c r="K6" s="33">
        <f>SUM(G6:J6)</f>
        <v>-0.04</v>
      </c>
      <c r="L6" s="6" t="s">
        <v>95</v>
      </c>
      <c r="M6" s="6" t="s">
        <v>284</v>
      </c>
    </row>
    <row r="7" spans="1:13" ht="21.95" customHeight="1">
      <c r="A7" s="29">
        <v>4</v>
      </c>
      <c r="B7" s="16" t="s">
        <v>268</v>
      </c>
      <c r="C7" s="14" t="s">
        <v>272</v>
      </c>
      <c r="D7" s="16" t="s">
        <v>265</v>
      </c>
      <c r="E7" s="15" t="s">
        <v>266</v>
      </c>
      <c r="F7" s="16" t="s">
        <v>267</v>
      </c>
      <c r="G7" s="31">
        <v>-0.01</v>
      </c>
      <c r="H7" s="31">
        <v>-0.01</v>
      </c>
      <c r="I7" s="31">
        <v>-0.01</v>
      </c>
      <c r="J7" s="31">
        <v>-0.01</v>
      </c>
      <c r="K7" s="33">
        <f>SUM(G7:J7)</f>
        <v>-0.04</v>
      </c>
      <c r="L7" s="6" t="s">
        <v>95</v>
      </c>
      <c r="M7" s="6" t="s">
        <v>284</v>
      </c>
    </row>
    <row r="8" spans="1:13" ht="21.95" customHeight="1">
      <c r="A8" s="29"/>
      <c r="B8" s="32"/>
      <c r="C8" s="13"/>
      <c r="D8" s="13"/>
      <c r="E8" s="13"/>
      <c r="F8" s="17"/>
      <c r="G8" s="33"/>
      <c r="H8" s="34"/>
      <c r="I8" s="34"/>
      <c r="J8" s="34"/>
      <c r="K8" s="33"/>
      <c r="L8" s="5"/>
      <c r="M8" s="5"/>
    </row>
    <row r="9" spans="1:13" ht="21.95" customHeight="1">
      <c r="A9" s="29"/>
      <c r="B9" s="32"/>
      <c r="C9" s="13"/>
      <c r="D9" s="13"/>
      <c r="E9" s="13"/>
      <c r="F9" s="17"/>
      <c r="G9" s="33"/>
      <c r="H9" s="34"/>
      <c r="I9" s="34"/>
      <c r="J9" s="34"/>
      <c r="K9" s="33"/>
      <c r="L9" s="5"/>
      <c r="M9" s="5"/>
    </row>
    <row r="10" spans="1:13" ht="21.95" customHeight="1">
      <c r="A10" s="29"/>
      <c r="B10" s="32"/>
      <c r="C10" s="13"/>
      <c r="D10" s="13"/>
      <c r="E10" s="13"/>
      <c r="F10" s="17"/>
      <c r="G10" s="33"/>
      <c r="H10" s="34"/>
      <c r="I10" s="34"/>
      <c r="J10" s="34"/>
      <c r="K10" s="33"/>
      <c r="L10" s="5"/>
      <c r="M10" s="5"/>
    </row>
    <row r="11" spans="1:13" ht="21.95" customHeight="1">
      <c r="A11" s="29"/>
      <c r="B11" s="32"/>
      <c r="C11" s="13"/>
      <c r="D11" s="13"/>
      <c r="E11" s="13"/>
      <c r="F11" s="17"/>
      <c r="G11" s="33"/>
      <c r="H11" s="34"/>
      <c r="I11" s="34"/>
      <c r="J11" s="34"/>
      <c r="K11" s="33"/>
      <c r="L11" s="5"/>
      <c r="M11" s="5"/>
    </row>
    <row r="12" spans="1:13" s="2" customFormat="1" ht="18.75">
      <c r="A12" s="7" t="s">
        <v>273</v>
      </c>
      <c r="B12" s="8"/>
      <c r="C12" s="8"/>
      <c r="D12" s="13"/>
      <c r="E12" s="9"/>
      <c r="F12" s="17"/>
      <c r="G12" s="18"/>
      <c r="H12" s="435" t="s">
        <v>274</v>
      </c>
      <c r="I12" s="436"/>
      <c r="J12" s="436"/>
      <c r="K12" s="437"/>
      <c r="L12" s="446"/>
      <c r="M12" s="447"/>
    </row>
    <row r="13" spans="1:13" ht="84" customHeight="1">
      <c r="A13" s="448" t="s">
        <v>285</v>
      </c>
      <c r="B13" s="449"/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50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59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L22" sqref="L22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34" t="s">
        <v>286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</row>
    <row r="2" spans="1:23" s="1" customFormat="1" ht="15.95" customHeight="1">
      <c r="A2" s="442" t="s">
        <v>287</v>
      </c>
      <c r="B2" s="442" t="s">
        <v>254</v>
      </c>
      <c r="C2" s="442" t="s">
        <v>250</v>
      </c>
      <c r="D2" s="442" t="s">
        <v>251</v>
      </c>
      <c r="E2" s="442" t="s">
        <v>252</v>
      </c>
      <c r="F2" s="442" t="s">
        <v>253</v>
      </c>
      <c r="G2" s="457" t="s">
        <v>288</v>
      </c>
      <c r="H2" s="458"/>
      <c r="I2" s="459"/>
      <c r="J2" s="457" t="s">
        <v>289</v>
      </c>
      <c r="K2" s="458"/>
      <c r="L2" s="459"/>
      <c r="M2" s="457" t="s">
        <v>290</v>
      </c>
      <c r="N2" s="458"/>
      <c r="O2" s="459"/>
      <c r="P2" s="457" t="s">
        <v>291</v>
      </c>
      <c r="Q2" s="458"/>
      <c r="R2" s="459"/>
      <c r="S2" s="458" t="s">
        <v>292</v>
      </c>
      <c r="T2" s="458"/>
      <c r="U2" s="459"/>
      <c r="V2" s="480" t="s">
        <v>293</v>
      </c>
      <c r="W2" s="480" t="s">
        <v>263</v>
      </c>
    </row>
    <row r="3" spans="1:23" s="1" customFormat="1" ht="16.5">
      <c r="A3" s="443"/>
      <c r="B3" s="472"/>
      <c r="C3" s="472"/>
      <c r="D3" s="472"/>
      <c r="E3" s="472"/>
      <c r="F3" s="472"/>
      <c r="G3" s="3" t="s">
        <v>294</v>
      </c>
      <c r="H3" s="3" t="s">
        <v>67</v>
      </c>
      <c r="I3" s="3" t="s">
        <v>254</v>
      </c>
      <c r="J3" s="3" t="s">
        <v>294</v>
      </c>
      <c r="K3" s="3" t="s">
        <v>67</v>
      </c>
      <c r="L3" s="3" t="s">
        <v>254</v>
      </c>
      <c r="M3" s="3" t="s">
        <v>294</v>
      </c>
      <c r="N3" s="3" t="s">
        <v>67</v>
      </c>
      <c r="O3" s="3" t="s">
        <v>254</v>
      </c>
      <c r="P3" s="3" t="s">
        <v>294</v>
      </c>
      <c r="Q3" s="3" t="s">
        <v>67</v>
      </c>
      <c r="R3" s="3" t="s">
        <v>254</v>
      </c>
      <c r="S3" s="3" t="s">
        <v>294</v>
      </c>
      <c r="T3" s="3" t="s">
        <v>67</v>
      </c>
      <c r="U3" s="3" t="s">
        <v>254</v>
      </c>
      <c r="V3" s="481"/>
      <c r="W3" s="481"/>
    </row>
    <row r="4" spans="1:23" ht="15">
      <c r="A4" s="467" t="s">
        <v>295</v>
      </c>
      <c r="B4" s="473" t="s">
        <v>268</v>
      </c>
      <c r="C4" s="14" t="s">
        <v>264</v>
      </c>
      <c r="D4" s="476" t="s">
        <v>265</v>
      </c>
      <c r="E4" s="15" t="s">
        <v>266</v>
      </c>
      <c r="F4" s="476" t="s">
        <v>267</v>
      </c>
      <c r="G4" s="19"/>
      <c r="H4" s="26"/>
      <c r="I4" s="26"/>
      <c r="J4" s="26"/>
      <c r="K4" s="19"/>
      <c r="L4" s="19"/>
      <c r="M4" s="6"/>
      <c r="N4" s="6"/>
      <c r="O4" s="6"/>
      <c r="P4" s="6"/>
      <c r="Q4" s="6"/>
      <c r="R4" s="6"/>
      <c r="S4" s="6"/>
      <c r="T4" s="6"/>
      <c r="U4" s="6"/>
      <c r="V4" s="6" t="s">
        <v>296</v>
      </c>
      <c r="W4" s="6"/>
    </row>
    <row r="5" spans="1:23" ht="16.5">
      <c r="A5" s="468"/>
      <c r="B5" s="474"/>
      <c r="C5" s="14" t="s">
        <v>269</v>
      </c>
      <c r="D5" s="478"/>
      <c r="E5" s="15" t="s">
        <v>270</v>
      </c>
      <c r="F5" s="478"/>
      <c r="G5" s="460" t="s">
        <v>297</v>
      </c>
      <c r="H5" s="461"/>
      <c r="I5" s="462"/>
      <c r="J5" s="460" t="s">
        <v>298</v>
      </c>
      <c r="K5" s="461"/>
      <c r="L5" s="462"/>
      <c r="M5" s="457" t="s">
        <v>299</v>
      </c>
      <c r="N5" s="458"/>
      <c r="O5" s="459"/>
      <c r="P5" s="457" t="s">
        <v>300</v>
      </c>
      <c r="Q5" s="458"/>
      <c r="R5" s="459"/>
      <c r="S5" s="458" t="s">
        <v>301</v>
      </c>
      <c r="T5" s="458"/>
      <c r="U5" s="459"/>
      <c r="V5" s="6"/>
      <c r="W5" s="6"/>
    </row>
    <row r="6" spans="1:23" ht="16.5">
      <c r="A6" s="468"/>
      <c r="B6" s="474"/>
      <c r="C6" s="14" t="s">
        <v>271</v>
      </c>
      <c r="D6" s="478"/>
      <c r="E6" s="15" t="s">
        <v>270</v>
      </c>
      <c r="F6" s="478"/>
      <c r="G6" s="27" t="s">
        <v>294</v>
      </c>
      <c r="H6" s="27" t="s">
        <v>67</v>
      </c>
      <c r="I6" s="27" t="s">
        <v>254</v>
      </c>
      <c r="J6" s="27" t="s">
        <v>294</v>
      </c>
      <c r="K6" s="27" t="s">
        <v>67</v>
      </c>
      <c r="L6" s="27" t="s">
        <v>254</v>
      </c>
      <c r="M6" s="3" t="s">
        <v>294</v>
      </c>
      <c r="N6" s="3" t="s">
        <v>67</v>
      </c>
      <c r="O6" s="3" t="s">
        <v>254</v>
      </c>
      <c r="P6" s="3" t="s">
        <v>294</v>
      </c>
      <c r="Q6" s="3" t="s">
        <v>67</v>
      </c>
      <c r="R6" s="3" t="s">
        <v>254</v>
      </c>
      <c r="S6" s="3" t="s">
        <v>294</v>
      </c>
      <c r="T6" s="3" t="s">
        <v>67</v>
      </c>
      <c r="U6" s="3" t="s">
        <v>254</v>
      </c>
      <c r="V6" s="6"/>
      <c r="W6" s="6"/>
    </row>
    <row r="7" spans="1:23" ht="15">
      <c r="A7" s="469"/>
      <c r="B7" s="475"/>
      <c r="C7" s="14" t="s">
        <v>272</v>
      </c>
      <c r="D7" s="479"/>
      <c r="E7" s="15" t="s">
        <v>266</v>
      </c>
      <c r="F7" s="479"/>
      <c r="G7" s="19"/>
      <c r="H7" s="26"/>
      <c r="I7" s="26"/>
      <c r="J7" s="26"/>
      <c r="K7" s="26"/>
      <c r="L7" s="19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67"/>
      <c r="B8" s="473"/>
      <c r="C8" s="476"/>
      <c r="D8" s="476"/>
      <c r="E8" s="476"/>
      <c r="F8" s="467"/>
      <c r="G8" s="6"/>
      <c r="H8" s="26"/>
      <c r="I8" s="2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468"/>
      <c r="B9" s="474"/>
      <c r="C9" s="469"/>
      <c r="D9" s="478"/>
      <c r="E9" s="469"/>
      <c r="F9" s="469"/>
      <c r="G9" s="6"/>
      <c r="H9" s="26"/>
      <c r="I9" s="2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67"/>
      <c r="B10" s="473"/>
      <c r="C10" s="477"/>
      <c r="D10" s="476"/>
      <c r="E10" s="477"/>
      <c r="F10" s="467"/>
      <c r="G10" s="6"/>
      <c r="H10" s="26"/>
      <c r="I10" s="2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68"/>
      <c r="B11" s="474"/>
      <c r="C11" s="471"/>
      <c r="D11" s="478"/>
      <c r="E11" s="471"/>
      <c r="F11" s="46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70"/>
      <c r="B12" s="470"/>
      <c r="C12" s="470"/>
      <c r="D12" s="470"/>
      <c r="E12" s="470"/>
      <c r="F12" s="47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71"/>
      <c r="B13" s="471"/>
      <c r="C13" s="471"/>
      <c r="D13" s="471"/>
      <c r="E13" s="471"/>
      <c r="F13" s="47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70"/>
      <c r="B14" s="470"/>
      <c r="C14" s="470"/>
      <c r="D14" s="470"/>
      <c r="E14" s="470"/>
      <c r="F14" s="47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71"/>
      <c r="B15" s="471"/>
      <c r="C15" s="471"/>
      <c r="D15" s="471"/>
      <c r="E15" s="471"/>
      <c r="F15" s="47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35" t="s">
        <v>302</v>
      </c>
      <c r="B17" s="436"/>
      <c r="C17" s="436"/>
      <c r="D17" s="436"/>
      <c r="E17" s="437"/>
      <c r="F17" s="463"/>
      <c r="G17" s="464"/>
      <c r="H17" s="25"/>
      <c r="I17" s="25"/>
      <c r="J17" s="435" t="s">
        <v>274</v>
      </c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7"/>
      <c r="V17" s="8"/>
      <c r="W17" s="11"/>
    </row>
    <row r="18" spans="1:23" ht="80.099999999999994" customHeight="1">
      <c r="A18" s="465" t="s">
        <v>303</v>
      </c>
      <c r="B18" s="465"/>
      <c r="C18" s="466"/>
      <c r="D18" s="466"/>
      <c r="E18" s="466"/>
      <c r="F18" s="466"/>
      <c r="G18" s="466"/>
      <c r="H18" s="466"/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9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4" t="s">
        <v>304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1" customFormat="1" ht="16.5">
      <c r="A2" s="21" t="s">
        <v>305</v>
      </c>
      <c r="B2" s="22" t="s">
        <v>250</v>
      </c>
      <c r="C2" s="22" t="s">
        <v>251</v>
      </c>
      <c r="D2" s="22" t="s">
        <v>252</v>
      </c>
      <c r="E2" s="22" t="s">
        <v>253</v>
      </c>
      <c r="F2" s="22" t="s">
        <v>254</v>
      </c>
      <c r="G2" s="21" t="s">
        <v>306</v>
      </c>
      <c r="H2" s="21" t="s">
        <v>307</v>
      </c>
      <c r="I2" s="21" t="s">
        <v>308</v>
      </c>
      <c r="J2" s="21" t="s">
        <v>307</v>
      </c>
      <c r="K2" s="21" t="s">
        <v>309</v>
      </c>
      <c r="L2" s="21" t="s">
        <v>307</v>
      </c>
      <c r="M2" s="22" t="s">
        <v>293</v>
      </c>
      <c r="N2" s="22" t="s">
        <v>263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305</v>
      </c>
      <c r="B4" s="24" t="s">
        <v>310</v>
      </c>
      <c r="C4" s="24" t="s">
        <v>294</v>
      </c>
      <c r="D4" s="24" t="s">
        <v>252</v>
      </c>
      <c r="E4" s="22" t="s">
        <v>253</v>
      </c>
      <c r="F4" s="22" t="s">
        <v>254</v>
      </c>
      <c r="G4" s="21" t="s">
        <v>306</v>
      </c>
      <c r="H4" s="21" t="s">
        <v>307</v>
      </c>
      <c r="I4" s="21" t="s">
        <v>308</v>
      </c>
      <c r="J4" s="21" t="s">
        <v>307</v>
      </c>
      <c r="K4" s="21" t="s">
        <v>309</v>
      </c>
      <c r="L4" s="21" t="s">
        <v>307</v>
      </c>
      <c r="M4" s="22" t="s">
        <v>293</v>
      </c>
      <c r="N4" s="22" t="s">
        <v>263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35" t="s">
        <v>311</v>
      </c>
      <c r="B11" s="436"/>
      <c r="C11" s="436"/>
      <c r="D11" s="437"/>
      <c r="E11" s="463"/>
      <c r="F11" s="482"/>
      <c r="G11" s="464"/>
      <c r="H11" s="25"/>
      <c r="I11" s="435" t="s">
        <v>312</v>
      </c>
      <c r="J11" s="436"/>
      <c r="K11" s="436"/>
      <c r="L11" s="8"/>
      <c r="M11" s="8"/>
      <c r="N11" s="11"/>
    </row>
    <row r="12" spans="1:14" ht="16.5">
      <c r="A12" s="483" t="s">
        <v>313</v>
      </c>
      <c r="B12" s="484"/>
      <c r="C12" s="484"/>
      <c r="D12" s="484"/>
      <c r="E12" s="484"/>
      <c r="F12" s="484"/>
      <c r="G12" s="484"/>
      <c r="H12" s="484"/>
      <c r="I12" s="484"/>
      <c r="J12" s="484"/>
      <c r="K12" s="484"/>
      <c r="L12" s="484"/>
      <c r="M12" s="484"/>
      <c r="N12" s="484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G22" sqref="G22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34" t="s">
        <v>314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2" s="1" customFormat="1" ht="16.5">
      <c r="A2" s="3" t="s">
        <v>287</v>
      </c>
      <c r="B2" s="4" t="s">
        <v>254</v>
      </c>
      <c r="C2" s="4" t="s">
        <v>250</v>
      </c>
      <c r="D2" s="4" t="s">
        <v>251</v>
      </c>
      <c r="E2" s="4" t="s">
        <v>252</v>
      </c>
      <c r="F2" s="4" t="s">
        <v>253</v>
      </c>
      <c r="G2" s="3" t="s">
        <v>315</v>
      </c>
      <c r="H2" s="3" t="s">
        <v>316</v>
      </c>
      <c r="I2" s="3" t="s">
        <v>317</v>
      </c>
      <c r="J2" s="3" t="s">
        <v>318</v>
      </c>
      <c r="K2" s="4" t="s">
        <v>293</v>
      </c>
      <c r="L2" s="4" t="s">
        <v>263</v>
      </c>
    </row>
    <row r="3" spans="1:12" ht="15">
      <c r="A3" s="12" t="s">
        <v>295</v>
      </c>
      <c r="B3" s="13" t="s">
        <v>268</v>
      </c>
      <c r="C3" s="14" t="s">
        <v>264</v>
      </c>
      <c r="D3" s="14" t="s">
        <v>265</v>
      </c>
      <c r="E3" s="15" t="s">
        <v>266</v>
      </c>
      <c r="F3" s="16" t="s">
        <v>267</v>
      </c>
      <c r="G3" s="6" t="s">
        <v>319</v>
      </c>
      <c r="H3" s="6" t="s">
        <v>320</v>
      </c>
      <c r="I3" s="19" t="s">
        <v>321</v>
      </c>
      <c r="J3" s="6"/>
      <c r="K3" s="20" t="s">
        <v>322</v>
      </c>
      <c r="L3" s="6" t="s">
        <v>284</v>
      </c>
    </row>
    <row r="4" spans="1:12" ht="15">
      <c r="A4" s="12" t="s">
        <v>295</v>
      </c>
      <c r="B4" s="13" t="s">
        <v>268</v>
      </c>
      <c r="C4" s="14" t="s">
        <v>269</v>
      </c>
      <c r="D4" s="14" t="s">
        <v>265</v>
      </c>
      <c r="E4" s="15" t="s">
        <v>270</v>
      </c>
      <c r="F4" s="16" t="s">
        <v>267</v>
      </c>
      <c r="G4" s="6" t="s">
        <v>319</v>
      </c>
      <c r="H4" s="6" t="s">
        <v>320</v>
      </c>
      <c r="I4" s="19" t="s">
        <v>321</v>
      </c>
      <c r="J4" s="6"/>
      <c r="K4" s="20" t="s">
        <v>322</v>
      </c>
      <c r="L4" s="6" t="s">
        <v>284</v>
      </c>
    </row>
    <row r="5" spans="1:12" ht="15">
      <c r="A5" s="12" t="s">
        <v>295</v>
      </c>
      <c r="B5" s="13" t="s">
        <v>268</v>
      </c>
      <c r="C5" s="14" t="s">
        <v>271</v>
      </c>
      <c r="D5" s="14" t="s">
        <v>265</v>
      </c>
      <c r="E5" s="15" t="s">
        <v>270</v>
      </c>
      <c r="F5" s="16" t="s">
        <v>267</v>
      </c>
      <c r="G5" s="6" t="s">
        <v>319</v>
      </c>
      <c r="H5" s="6" t="s">
        <v>320</v>
      </c>
      <c r="I5" s="19" t="s">
        <v>321</v>
      </c>
      <c r="J5" s="6"/>
      <c r="K5" s="20" t="s">
        <v>322</v>
      </c>
      <c r="L5" s="6" t="s">
        <v>284</v>
      </c>
    </row>
    <row r="6" spans="1:12" ht="15">
      <c r="A6" s="12" t="s">
        <v>295</v>
      </c>
      <c r="B6" s="13" t="s">
        <v>268</v>
      </c>
      <c r="C6" s="14" t="s">
        <v>272</v>
      </c>
      <c r="D6" s="14" t="s">
        <v>265</v>
      </c>
      <c r="E6" s="15" t="s">
        <v>266</v>
      </c>
      <c r="F6" s="16" t="s">
        <v>267</v>
      </c>
      <c r="G6" s="6" t="s">
        <v>319</v>
      </c>
      <c r="H6" s="6" t="s">
        <v>320</v>
      </c>
      <c r="I6" s="19" t="s">
        <v>321</v>
      </c>
      <c r="J6" s="6"/>
      <c r="K6" s="20" t="s">
        <v>322</v>
      </c>
      <c r="L6" s="6" t="s">
        <v>284</v>
      </c>
    </row>
    <row r="7" spans="1:12">
      <c r="A7" s="12"/>
      <c r="B7" s="13"/>
      <c r="C7" s="13"/>
      <c r="D7" s="13"/>
      <c r="E7" s="13"/>
      <c r="F7" s="17"/>
      <c r="G7" s="6"/>
      <c r="H7" s="6"/>
      <c r="I7" s="5"/>
      <c r="J7" s="5"/>
      <c r="K7" s="20"/>
      <c r="L7" s="6"/>
    </row>
    <row r="8" spans="1:12">
      <c r="A8" s="12"/>
      <c r="B8" s="13"/>
      <c r="C8" s="13"/>
      <c r="D8" s="13"/>
      <c r="E8" s="13"/>
      <c r="F8" s="17"/>
      <c r="G8" s="6"/>
      <c r="H8" s="6"/>
      <c r="I8" s="5"/>
      <c r="J8" s="5"/>
      <c r="K8" s="20"/>
      <c r="L8" s="6"/>
    </row>
    <row r="9" spans="1:12">
      <c r="A9" s="5"/>
      <c r="B9" s="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35" t="s">
        <v>323</v>
      </c>
      <c r="B11" s="436"/>
      <c r="C11" s="436"/>
      <c r="D11" s="436"/>
      <c r="E11" s="437"/>
      <c r="F11" s="463"/>
      <c r="G11" s="464"/>
      <c r="H11" s="435" t="s">
        <v>324</v>
      </c>
      <c r="I11" s="436"/>
      <c r="J11" s="436"/>
      <c r="K11" s="8"/>
      <c r="L11" s="11"/>
    </row>
    <row r="12" spans="1:12" ht="16.5">
      <c r="A12" s="483" t="s">
        <v>325</v>
      </c>
      <c r="B12" s="483"/>
      <c r="C12" s="484"/>
      <c r="D12" s="484"/>
      <c r="E12" s="484"/>
      <c r="F12" s="484"/>
      <c r="G12" s="484"/>
      <c r="H12" s="484"/>
      <c r="I12" s="484"/>
      <c r="J12" s="484"/>
      <c r="K12" s="484"/>
      <c r="L12" s="484"/>
    </row>
  </sheetData>
  <mergeCells count="5">
    <mergeCell ref="A1:J1"/>
    <mergeCell ref="A11:E11"/>
    <mergeCell ref="F11:G11"/>
    <mergeCell ref="H11:J11"/>
    <mergeCell ref="A12:L12"/>
  </mergeCells>
  <phoneticPr fontId="59" type="noConversion"/>
  <dataValidations count="1">
    <dataValidation type="list" allowBlank="1" showInputMessage="1" showErrorMessage="1" sqref="L3 L4:L6 L7:L8 L9:L12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34" t="s">
        <v>326</v>
      </c>
      <c r="B1" s="434"/>
      <c r="C1" s="434"/>
      <c r="D1" s="434"/>
      <c r="E1" s="434"/>
      <c r="F1" s="434"/>
      <c r="G1" s="434"/>
      <c r="H1" s="434"/>
      <c r="I1" s="434"/>
    </row>
    <row r="2" spans="1:9" s="1" customFormat="1" ht="16.5">
      <c r="A2" s="441" t="s">
        <v>249</v>
      </c>
      <c r="B2" s="442" t="s">
        <v>254</v>
      </c>
      <c r="C2" s="442" t="s">
        <v>294</v>
      </c>
      <c r="D2" s="442" t="s">
        <v>252</v>
      </c>
      <c r="E2" s="442" t="s">
        <v>253</v>
      </c>
      <c r="F2" s="3" t="s">
        <v>327</v>
      </c>
      <c r="G2" s="3" t="s">
        <v>278</v>
      </c>
      <c r="H2" s="451" t="s">
        <v>279</v>
      </c>
      <c r="I2" s="455" t="s">
        <v>281</v>
      </c>
    </row>
    <row r="3" spans="1:9" s="1" customFormat="1" ht="16.5">
      <c r="A3" s="441"/>
      <c r="B3" s="443"/>
      <c r="C3" s="443"/>
      <c r="D3" s="443"/>
      <c r="E3" s="443"/>
      <c r="F3" s="3" t="s">
        <v>328</v>
      </c>
      <c r="G3" s="3" t="s">
        <v>282</v>
      </c>
      <c r="H3" s="452"/>
      <c r="I3" s="456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35" t="s">
        <v>311</v>
      </c>
      <c r="B12" s="436"/>
      <c r="C12" s="436"/>
      <c r="D12" s="437"/>
      <c r="E12" s="10"/>
      <c r="F12" s="435" t="s">
        <v>312</v>
      </c>
      <c r="G12" s="436"/>
      <c r="H12" s="437"/>
      <c r="I12" s="11"/>
    </row>
    <row r="13" spans="1:9" ht="16.5">
      <c r="A13" s="483" t="s">
        <v>329</v>
      </c>
      <c r="B13" s="483"/>
      <c r="C13" s="484"/>
      <c r="D13" s="484"/>
      <c r="E13" s="484"/>
      <c r="F13" s="484"/>
      <c r="G13" s="484"/>
      <c r="H13" s="484"/>
      <c r="I13" s="48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2023-10-25T06:23:21Z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