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JJAM82528\11-10首期\"/>
    </mc:Choice>
  </mc:AlternateContent>
  <xr:revisionPtr revIDLastSave="0" documentId="13_ncr:1_{4F63F9B8-EF2D-434B-A8EA-9A798DE93AB6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refMode="R1C1" concurrentCalc="0"/>
</workbook>
</file>

<file path=xl/calcChain.xml><?xml version="1.0" encoding="utf-8"?>
<calcChain xmlns="http://schemas.openxmlformats.org/spreadsheetml/2006/main">
  <c r="D16" i="13" l="1"/>
  <c r="E16" i="13"/>
  <c r="F16" i="13"/>
  <c r="G16" i="13"/>
  <c r="B16" i="13"/>
  <c r="D15" i="13"/>
  <c r="E15" i="13"/>
  <c r="F15" i="13"/>
  <c r="G15" i="13"/>
  <c r="B15" i="13"/>
  <c r="D14" i="13"/>
  <c r="E14" i="13"/>
  <c r="F14" i="13"/>
  <c r="G14" i="13"/>
  <c r="B14" i="13"/>
  <c r="D13" i="13"/>
  <c r="E13" i="13"/>
  <c r="F13" i="13"/>
  <c r="G13" i="13"/>
  <c r="B13" i="13"/>
  <c r="D12" i="13"/>
  <c r="E12" i="13"/>
  <c r="F12" i="13"/>
  <c r="G12" i="13"/>
  <c r="B12" i="13"/>
  <c r="D11" i="13"/>
  <c r="E11" i="13"/>
  <c r="F11" i="13"/>
  <c r="G11" i="13"/>
  <c r="B11" i="13"/>
  <c r="D10" i="13"/>
  <c r="E10" i="13"/>
  <c r="F10" i="13"/>
  <c r="G10" i="13"/>
  <c r="B10" i="13"/>
  <c r="D9" i="13"/>
  <c r="E9" i="13"/>
  <c r="F9" i="13"/>
  <c r="G9" i="13"/>
  <c r="B9" i="13"/>
  <c r="D8" i="13"/>
  <c r="E8" i="13"/>
  <c r="F8" i="13"/>
  <c r="G8" i="13"/>
  <c r="B8" i="13"/>
  <c r="D7" i="13"/>
  <c r="E7" i="13"/>
  <c r="F7" i="13"/>
  <c r="G7" i="13"/>
  <c r="B7" i="13"/>
  <c r="D6" i="13"/>
  <c r="E6" i="13"/>
  <c r="F6" i="13"/>
  <c r="G6" i="13"/>
  <c r="B6" i="13"/>
</calcChain>
</file>

<file path=xl/sharedStrings.xml><?xml version="1.0" encoding="utf-8"?>
<sst xmlns="http://schemas.openxmlformats.org/spreadsheetml/2006/main" count="798" uniqueCount="339">
  <si>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</si>
  <si>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</si>
  <si>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</si>
  <si>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</si>
  <si>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</si>
  <si>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</si>
  <si>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</si>
  <si>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</si>
  <si>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</si>
  <si>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</si>
  <si>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</si>
  <si>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</si>
  <si>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</si>
  <si>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</si>
  <si>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</si>
  <si>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</si>
  <si>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</si>
  <si>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</si>
  <si>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</si>
  <si>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</si>
  <si>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</si>
  <si>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</si>
  <si>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</si>
  <si>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</si>
  <si>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</si>
  <si>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</si>
  <si>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</si>
  <si>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</si>
  <si>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</si>
  <si>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</si>
  <si>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</si>
  <si>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</si>
  <si>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</si>
  <si>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</si>
  <si>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</si>
  <si>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</si>
  <si>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</si>
  <si>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</si>
  <si>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</si>
  <si>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</si>
  <si>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</si>
  <si>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</si>
  <si>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</si>
  <si>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</si>
  <si>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</si>
  <si>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</si>
  <si>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</si>
  <si>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</si>
  <si>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</si>
  <si>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</si>
  <si>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</si>
  <si>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</si>
  <si>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</si>
  <si>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佛山源莱美</t>
  </si>
  <si>
    <t>生产工厂</t>
  </si>
  <si>
    <t>宝联</t>
  </si>
  <si>
    <t>订单基础信息</t>
  </si>
  <si>
    <t>生产•出货进度</t>
  </si>
  <si>
    <t>指示•确认资料</t>
  </si>
  <si>
    <t>款号</t>
  </si>
  <si>
    <t>TAJJAM82528</t>
  </si>
  <si>
    <t>合同交期</t>
  </si>
  <si>
    <t>2023/12/15 2024/2/10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</si>
  <si>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</si>
  <si>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</si>
  <si>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</si>
  <si>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</si>
  <si>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</si>
  <si>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</si>
  <si>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</si>
  <si>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</si>
  <si>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</si>
  <si>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</si>
  <si>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</si>
  <si>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12914+10485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</si>
  <si>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</si>
  <si>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</si>
  <si>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</si>
  <si>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</si>
  <si>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</si>
  <si>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</si>
  <si>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</si>
  <si>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</si>
  <si>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</si>
  <si>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</si>
  <si>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</si>
  <si>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</si>
  <si>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</si>
  <si>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</si>
  <si>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</si>
  <si>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</si>
  <si>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</si>
  <si>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</si>
  <si>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</si>
  <si>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</si>
  <si>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</si>
  <si>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</si>
  <si>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</si>
  <si>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</si>
  <si>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</si>
  <si>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</si>
  <si>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</si>
  <si>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</si>
  <si>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</si>
  <si>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</si>
  <si>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</si>
  <si>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</si>
  <si>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</si>
  <si>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</si>
  <si>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</si>
  <si>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</si>
  <si>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</si>
  <si>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</si>
  <si>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</si>
  <si>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</si>
  <si>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</si>
  <si>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</si>
  <si>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漫野绿</t>
  </si>
  <si>
    <t>按出货批次裁剪</t>
  </si>
  <si>
    <t>暮紫色</t>
  </si>
  <si>
    <t>米色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</si>
  <si>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</si>
  <si>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</si>
  <si>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</si>
  <si>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幕紫色XXL码10件，L码10件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</si>
  <si>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</si>
  <si>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</si>
  <si>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</si>
  <si>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</si>
  <si>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</si>
  <si>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1、纽扣未居钮门中</t>
  </si>
  <si>
    <t>2、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</si>
  <si>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</si>
  <si>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</si>
  <si>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</si>
  <si>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</si>
  <si>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</si>
  <si>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</si>
  <si>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</si>
  <si>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</si>
  <si>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</si>
  <si>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</si>
  <si>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</si>
  <si>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</si>
  <si>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吴宝嫦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</si>
  <si>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</si>
  <si>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</si>
  <si>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</si>
  <si>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</si>
  <si>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</si>
  <si>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</si>
  <si>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幕紫色洗前/洗后</t>
  </si>
  <si>
    <t>155/84B</t>
  </si>
  <si>
    <t>160/88B</t>
  </si>
  <si>
    <t>165/92B</t>
  </si>
  <si>
    <t>170/96B</t>
  </si>
  <si>
    <t>175/100B</t>
  </si>
  <si>
    <t>180/104B</t>
  </si>
  <si>
    <t>后中长</t>
  </si>
  <si>
    <t>0/-0.3</t>
  </si>
  <si>
    <t>胸围</t>
  </si>
  <si>
    <t>92</t>
  </si>
  <si>
    <t>+1/0</t>
  </si>
  <si>
    <t>腰围</t>
  </si>
  <si>
    <t>88</t>
  </si>
  <si>
    <t>-1/-1</t>
  </si>
  <si>
    <t>摆围</t>
  </si>
  <si>
    <t>94</t>
  </si>
  <si>
    <t>-1/0</t>
  </si>
  <si>
    <t>肩宽</t>
  </si>
  <si>
    <t>+0.5/-0.2</t>
  </si>
  <si>
    <t>短袖长</t>
  </si>
  <si>
    <t>0/+0.5</t>
  </si>
  <si>
    <t>袖肥/2</t>
  </si>
  <si>
    <t>0/0</t>
  </si>
  <si>
    <t>袖口围/2</t>
  </si>
  <si>
    <t>-0.3/0</t>
  </si>
  <si>
    <t>下领围</t>
  </si>
  <si>
    <t>+0.5/0</t>
  </si>
  <si>
    <t>前门禁长</t>
  </si>
  <si>
    <t>前门禁宽</t>
  </si>
  <si>
    <t xml:space="preserve">     初期请洗测2-3件，有问题的另加测量数量。</t>
  </si>
  <si>
    <t>验货时间：11-9</t>
  </si>
  <si>
    <t>跟单QC:黄志端</t>
  </si>
  <si>
    <t>工厂负责人：</t>
  </si>
  <si>
    <t>TOREAD-QC中期检验报告书</t>
  </si>
  <si>
    <t>探路者控股集团股份有限公司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</si>
  <si>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</si>
  <si>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</si>
  <si>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</si>
  <si>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</si>
  <si>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</si>
  <si>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</si>
  <si>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</si>
  <si>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</si>
  <si>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</si>
  <si>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</si>
  <si>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</si>
  <si>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</si>
  <si>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</si>
  <si>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</si>
  <si>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</si>
  <si>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</si>
  <si>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</si>
  <si>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</si>
  <si>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</si>
  <si>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</si>
  <si>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</si>
  <si>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</si>
  <si>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</si>
  <si>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</si>
  <si>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</si>
  <si>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</si>
  <si>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</si>
  <si>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</si>
  <si>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</si>
  <si>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</si>
  <si>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</si>
  <si>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</si>
  <si>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</si>
  <si>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</si>
  <si>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</si>
  <si>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</si>
  <si>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</si>
  <si>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</si>
  <si>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</si>
  <si>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</si>
  <si>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</si>
  <si>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</si>
  <si>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</si>
  <si>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</si>
  <si>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</si>
  <si>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</si>
  <si>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</si>
  <si>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</si>
  <si>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</si>
  <si>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</si>
  <si>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</si>
  <si>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</si>
  <si>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</si>
  <si>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</si>
  <si>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</si>
  <si>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</si>
  <si>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</si>
  <si>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</si>
  <si>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</si>
  <si>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</si>
  <si>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</si>
  <si>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</si>
  <si>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</si>
  <si>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</si>
  <si>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</si>
  <si>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</si>
  <si>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</si>
  <si>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</si>
  <si>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</si>
  <si>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</si>
  <si>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</si>
  <si>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</si>
  <si>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</si>
  <si>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</si>
  <si>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</si>
  <si>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</si>
  <si>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</si>
  <si>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</si>
  <si>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</si>
  <si>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</si>
  <si>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</si>
  <si>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制表时间：2023年10月20日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</si>
  <si>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</si>
  <si>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</si>
  <si>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</si>
  <si>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</si>
  <si>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</si>
  <si>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</si>
  <si>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</si>
  <si>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</si>
  <si>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</si>
  <si>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</si>
  <si>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</si>
  <si>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</si>
  <si>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</si>
  <si>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</si>
  <si>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</si>
  <si>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</si>
  <si>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</si>
  <si>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</si>
  <si>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</si>
  <si>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</si>
  <si>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</si>
  <si>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</si>
  <si>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</si>
  <si>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</si>
  <si>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</si>
  <si>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</si>
  <si>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</si>
  <si>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</si>
  <si>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</si>
  <si>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</si>
  <si>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</si>
  <si>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</si>
  <si>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</si>
  <si>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</si>
  <si>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</si>
  <si>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</si>
  <si>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</si>
  <si>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</si>
  <si>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</si>
  <si>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</si>
  <si>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</si>
  <si>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</si>
  <si>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</si>
  <si>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</si>
  <si>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</si>
  <si>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</si>
  <si>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</si>
  <si>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</si>
  <si>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转印标</t>
  </si>
  <si>
    <t>未脱落</t>
  </si>
  <si>
    <t>左肩上</t>
  </si>
  <si>
    <t>印花</t>
  </si>
  <si>
    <t>未脱落,未掉色</t>
  </si>
  <si>
    <t>制表时间：2023年10月22日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</si>
  <si>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</si>
  <si>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</si>
  <si>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</si>
  <si>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</si>
  <si>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</si>
  <si>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</si>
  <si>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暮紫色</t>
    <phoneticPr fontId="36" type="noConversion"/>
  </si>
  <si>
    <t>XXL</t>
    <phoneticPr fontId="36" type="noConversion"/>
  </si>
  <si>
    <t>-1</t>
    <phoneticPr fontId="36" type="noConversion"/>
  </si>
  <si>
    <t>+1</t>
    <phoneticPr fontId="36" type="noConversion"/>
  </si>
  <si>
    <t>-0.5</t>
    <phoneticPr fontId="36" type="noConversion"/>
  </si>
  <si>
    <t>+0.3</t>
    <phoneticPr fontId="36" type="noConversion"/>
  </si>
  <si>
    <t>+0</t>
    <phoneticPr fontId="36" type="noConversion"/>
  </si>
  <si>
    <t>-0.3</t>
    <phoneticPr fontId="36" type="noConversion"/>
  </si>
  <si>
    <t>+0.5</t>
    <phoneticPr fontId="36" type="noConversion"/>
  </si>
  <si>
    <t>大货首件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</si>
</sst>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10" fillId="0" borderId="2" xfId="0" applyFont="1" applyBorder="1"/>
    <xf numFmtId="0" fontId="0" fillId="0" borderId="7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/>
    <xf numFmtId="0" fontId="8" fillId="0" borderId="7" xfId="0" applyFont="1" applyBorder="1"/>
    <xf numFmtId="0" fontId="8" fillId="0" borderId="5" xfId="0" applyFont="1" applyBorder="1"/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/>
    </xf>
    <xf numFmtId="176" fontId="16" fillId="3" borderId="2" xfId="3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6" fillId="3" borderId="2" xfId="3" applyFont="1" applyFill="1" applyBorder="1" applyAlignment="1">
      <alignment horizontal="center"/>
    </xf>
    <xf numFmtId="0" fontId="14" fillId="3" borderId="11" xfId="6" applyFont="1" applyFill="1" applyBorder="1"/>
    <xf numFmtId="49" fontId="14" fillId="3" borderId="2" xfId="1" applyNumberFormat="1" applyFont="1" applyFill="1" applyBorder="1" applyAlignment="1">
      <alignment horizontal="center" vertical="center"/>
    </xf>
    <xf numFmtId="49" fontId="14" fillId="3" borderId="2" xfId="1" applyNumberFormat="1" applyFont="1" applyFill="1" applyBorder="1" applyAlignment="1">
      <alignment horizontal="right" vertical="center"/>
    </xf>
    <xf numFmtId="0" fontId="14" fillId="3" borderId="12" xfId="6" applyFont="1" applyFill="1" applyBorder="1"/>
    <xf numFmtId="49" fontId="14" fillId="3" borderId="13" xfId="6" applyNumberFormat="1" applyFont="1" applyFill="1" applyBorder="1" applyAlignment="1">
      <alignment horizontal="center"/>
    </xf>
    <xf numFmtId="49" fontId="14" fillId="3" borderId="13" xfId="6" applyNumberFormat="1" applyFont="1" applyFill="1" applyBorder="1" applyAlignment="1">
      <alignment horizontal="right"/>
    </xf>
    <xf numFmtId="0" fontId="13" fillId="3" borderId="0" xfId="6" applyFont="1" applyFill="1"/>
    <xf numFmtId="0" fontId="14" fillId="3" borderId="0" xfId="6" applyFont="1" applyFill="1"/>
    <xf numFmtId="0" fontId="0" fillId="3" borderId="0" xfId="1" applyFont="1" applyFill="1">
      <alignment vertical="center"/>
    </xf>
    <xf numFmtId="49" fontId="14" fillId="3" borderId="13" xfId="6" applyNumberFormat="1" applyFont="1" applyFill="1" applyBorder="1" applyAlignment="1">
      <alignment horizontal="right"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6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49" fontId="13" fillId="3" borderId="2" xfId="1" applyNumberFormat="1" applyFont="1" applyFill="1" applyBorder="1" applyAlignment="1">
      <alignment horizontal="center" vertical="center"/>
    </xf>
    <xf numFmtId="49" fontId="14" fillId="3" borderId="13" xfId="1" applyNumberFormat="1" applyFont="1" applyFill="1" applyBorder="1" applyAlignment="1">
      <alignment horizontal="center" vertical="center"/>
    </xf>
    <xf numFmtId="14" fontId="13" fillId="3" borderId="0" xfId="6" applyNumberFormat="1" applyFont="1" applyFill="1"/>
    <xf numFmtId="0" fontId="14" fillId="3" borderId="16" xfId="6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center" vertical="center"/>
    </xf>
    <xf numFmtId="49" fontId="13" fillId="3" borderId="17" xfId="1" applyNumberFormat="1" applyFont="1" applyFill="1" applyBorder="1" applyAlignment="1">
      <alignment horizontal="center" vertical="center"/>
    </xf>
    <xf numFmtId="49" fontId="14" fillId="3" borderId="5" xfId="1" applyNumberFormat="1" applyFont="1" applyFill="1" applyBorder="1" applyAlignment="1">
      <alignment horizontal="center" vertical="center"/>
    </xf>
    <xf numFmtId="49" fontId="14" fillId="3" borderId="15" xfId="1" applyNumberFormat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3" fillId="3" borderId="15" xfId="1" applyNumberFormat="1" applyFont="1" applyFill="1" applyBorder="1" applyAlignment="1">
      <alignment horizontal="center" vertical="center"/>
    </xf>
    <xf numFmtId="49" fontId="14" fillId="3" borderId="18" xfId="6" applyNumberFormat="1" applyFont="1" applyFill="1" applyBorder="1" applyAlignment="1">
      <alignment horizontal="center"/>
    </xf>
    <xf numFmtId="0" fontId="18" fillId="0" borderId="0" xfId="2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>
      <alignment vertical="center"/>
    </xf>
    <xf numFmtId="0" fontId="16" fillId="0" borderId="23" xfId="2" applyFont="1" applyBorder="1" applyAlignment="1">
      <alignment horizontal="center" vertical="center"/>
    </xf>
    <xf numFmtId="0" fontId="20" fillId="0" borderId="23" xfId="2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right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>
      <alignment vertical="center"/>
    </xf>
    <xf numFmtId="0" fontId="20" fillId="0" borderId="25" xfId="2" applyFont="1" applyBorder="1">
      <alignment vertical="center"/>
    </xf>
    <xf numFmtId="0" fontId="20" fillId="0" borderId="0" xfId="2" applyFont="1">
      <alignment vertical="center"/>
    </xf>
    <xf numFmtId="0" fontId="9" fillId="0" borderId="0" xfId="2" applyFont="1">
      <alignment vertical="center"/>
    </xf>
    <xf numFmtId="0" fontId="20" fillId="0" borderId="20" xfId="2" applyFont="1" applyBorder="1">
      <alignment vertical="center"/>
    </xf>
    <xf numFmtId="0" fontId="20" fillId="0" borderId="21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9" fillId="0" borderId="25" xfId="2" applyFont="1" applyBorder="1">
      <alignment vertical="center"/>
    </xf>
    <xf numFmtId="0" fontId="9" fillId="0" borderId="0" xfId="2" applyFont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2" xfId="2" applyFont="1" applyBorder="1">
      <alignment vertical="center"/>
    </xf>
    <xf numFmtId="0" fontId="16" fillId="0" borderId="23" xfId="2" applyFont="1" applyBorder="1">
      <alignment vertical="center"/>
    </xf>
    <xf numFmtId="0" fontId="16" fillId="0" borderId="37" xfId="2" applyFont="1" applyBorder="1">
      <alignment vertical="center"/>
    </xf>
    <xf numFmtId="0" fontId="15" fillId="0" borderId="24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8" fillId="0" borderId="21" xfId="2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8" fillId="0" borderId="21" xfId="2" applyBorder="1">
      <alignment vertical="center"/>
    </xf>
    <xf numFmtId="0" fontId="18" fillId="0" borderId="23" xfId="2" applyBorder="1" applyAlignment="1">
      <alignment horizontal="left" vertical="center"/>
    </xf>
    <xf numFmtId="0" fontId="18" fillId="0" borderId="23" xfId="2" applyBorder="1">
      <alignment vertical="center"/>
    </xf>
    <xf numFmtId="0" fontId="16" fillId="0" borderId="25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0" fontId="15" fillId="0" borderId="4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21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23" xfId="2" applyFont="1" applyBorder="1" applyAlignment="1">
      <alignment horizontal="center" vertical="center"/>
    </xf>
    <xf numFmtId="0" fontId="16" fillId="0" borderId="45" xfId="2" applyFont="1" applyBorder="1">
      <alignment vertical="center"/>
    </xf>
    <xf numFmtId="58" fontId="18" fillId="0" borderId="45" xfId="2" applyNumberFormat="1" applyBorder="1">
      <alignment vertical="center"/>
    </xf>
    <xf numFmtId="0" fontId="16" fillId="0" borderId="38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4" fillId="3" borderId="0" xfId="6" applyFont="1" applyFill="1" applyAlignment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4" fillId="0" borderId="2" xfId="4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/>
    </xf>
    <xf numFmtId="176" fontId="25" fillId="0" borderId="2" xfId="4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9" fontId="24" fillId="4" borderId="4" xfId="5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76" fontId="26" fillId="0" borderId="2" xfId="4" applyNumberFormat="1" applyFont="1" applyBorder="1" applyAlignment="1">
      <alignment horizontal="center" vertical="center"/>
    </xf>
    <xf numFmtId="0" fontId="13" fillId="3" borderId="53" xfId="6" applyFont="1" applyFill="1" applyBorder="1"/>
    <xf numFmtId="0" fontId="14" fillId="3" borderId="53" xfId="6" applyFont="1" applyFill="1" applyBorder="1"/>
    <xf numFmtId="0" fontId="0" fillId="3" borderId="53" xfId="1" applyFont="1" applyFill="1" applyBorder="1">
      <alignment vertical="center"/>
    </xf>
    <xf numFmtId="49" fontId="14" fillId="3" borderId="54" xfId="6" applyNumberFormat="1" applyFont="1" applyFill="1" applyBorder="1" applyAlignment="1">
      <alignment horizontal="center" vertical="center"/>
    </xf>
    <xf numFmtId="49" fontId="14" fillId="3" borderId="55" xfId="6" applyNumberFormat="1" applyFont="1" applyFill="1" applyBorder="1" applyAlignment="1">
      <alignment horizontal="center" vertical="center"/>
    </xf>
    <xf numFmtId="49" fontId="14" fillId="3" borderId="56" xfId="1" applyNumberFormat="1" applyFont="1" applyFill="1" applyBorder="1" applyAlignment="1">
      <alignment horizontal="center" vertical="center"/>
    </xf>
    <xf numFmtId="49" fontId="14" fillId="3" borderId="57" xfId="6" applyNumberFormat="1" applyFont="1" applyFill="1" applyBorder="1" applyAlignment="1">
      <alignment horizontal="center" vertical="center"/>
    </xf>
    <xf numFmtId="49" fontId="14" fillId="3" borderId="58" xfId="1" applyNumberFormat="1" applyFont="1" applyFill="1" applyBorder="1" applyAlignment="1">
      <alignment horizontal="center" vertical="center"/>
    </xf>
    <xf numFmtId="49" fontId="13" fillId="3" borderId="59" xfId="1" applyNumberFormat="1" applyFont="1" applyFill="1" applyBorder="1" applyAlignment="1">
      <alignment horizontal="center" vertical="center"/>
    </xf>
    <xf numFmtId="49" fontId="14" fillId="3" borderId="59" xfId="1" applyNumberFormat="1" applyFont="1" applyFill="1" applyBorder="1" applyAlignment="1">
      <alignment horizontal="center" vertical="center"/>
    </xf>
    <xf numFmtId="49" fontId="14" fillId="3" borderId="60" xfId="1" applyNumberFormat="1" applyFont="1" applyFill="1" applyBorder="1" applyAlignment="1">
      <alignment horizontal="center" vertical="center"/>
    </xf>
    <xf numFmtId="49" fontId="14" fillId="3" borderId="61" xfId="6" applyNumberFormat="1" applyFont="1" applyFill="1" applyBorder="1" applyAlignment="1">
      <alignment horizontal="center" vertical="center"/>
    </xf>
    <xf numFmtId="0" fontId="15" fillId="0" borderId="24" xfId="2" applyFont="1" applyBorder="1">
      <alignment vertical="center"/>
    </xf>
    <xf numFmtId="0" fontId="15" fillId="0" borderId="47" xfId="2" applyFont="1" applyBorder="1">
      <alignment vertical="center"/>
    </xf>
    <xf numFmtId="0" fontId="18" fillId="0" borderId="48" xfId="2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8" fillId="0" borderId="48" xfId="2" applyBorder="1">
      <alignment vertical="center"/>
    </xf>
    <xf numFmtId="0" fontId="15" fillId="0" borderId="47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28" fillId="0" borderId="63" xfId="2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9" fontId="16" fillId="0" borderId="23" xfId="2" applyNumberFormat="1" applyFont="1" applyBorder="1" applyAlignment="1">
      <alignment horizontal="center" vertical="center"/>
    </xf>
    <xf numFmtId="0" fontId="21" fillId="0" borderId="42" xfId="2" applyFont="1" applyBorder="1">
      <alignment vertical="center"/>
    </xf>
    <xf numFmtId="0" fontId="21" fillId="0" borderId="43" xfId="2" applyFont="1" applyBorder="1">
      <alignment vertical="center"/>
    </xf>
    <xf numFmtId="0" fontId="15" fillId="0" borderId="48" xfId="2" applyFont="1" applyBorder="1">
      <alignment vertical="center"/>
    </xf>
    <xf numFmtId="0" fontId="15" fillId="0" borderId="48" xfId="2" applyFont="1" applyBorder="1" applyAlignment="1">
      <alignment horizontal="center" vertical="center"/>
    </xf>
    <xf numFmtId="0" fontId="18" fillId="0" borderId="48" xfId="2" applyBorder="1" applyAlignment="1">
      <alignment horizontal="center" vertical="center"/>
    </xf>
    <xf numFmtId="0" fontId="18" fillId="0" borderId="23" xfId="2" applyBorder="1" applyAlignment="1">
      <alignment horizontal="center" vertical="center"/>
    </xf>
    <xf numFmtId="0" fontId="16" fillId="0" borderId="67" xfId="2" applyFont="1" applyBorder="1">
      <alignment vertical="center"/>
    </xf>
    <xf numFmtId="0" fontId="21" fillId="0" borderId="67" xfId="2" applyFont="1" applyBorder="1">
      <alignment vertical="center"/>
    </xf>
    <xf numFmtId="58" fontId="18" fillId="0" borderId="43" xfId="2" applyNumberFormat="1" applyBorder="1">
      <alignment vertical="center"/>
    </xf>
    <xf numFmtId="0" fontId="18" fillId="0" borderId="67" xfId="2" applyBorder="1">
      <alignment vertical="center"/>
    </xf>
    <xf numFmtId="0" fontId="16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31" fillId="0" borderId="37" xfId="2" applyFont="1" applyBorder="1" applyAlignment="1">
      <alignment horizontal="left" vertical="center" wrapText="1"/>
    </xf>
    <xf numFmtId="0" fontId="33" fillId="0" borderId="73" xfId="0" applyFont="1" applyBorder="1"/>
    <xf numFmtId="0" fontId="33" fillId="0" borderId="2" xfId="0" applyFont="1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5" borderId="0" xfId="0" applyFill="1"/>
    <xf numFmtId="0" fontId="33" fillId="6" borderId="2" xfId="0" applyFont="1" applyFill="1" applyBorder="1"/>
    <xf numFmtId="0" fontId="0" fillId="6" borderId="2" xfId="0" applyFill="1" applyBorder="1"/>
    <xf numFmtId="0" fontId="0" fillId="6" borderId="75" xfId="0" applyFill="1" applyBorder="1"/>
    <xf numFmtId="0" fontId="33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/>
    </xf>
    <xf numFmtId="0" fontId="16" fillId="0" borderId="6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30" fillId="0" borderId="4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16" fillId="0" borderId="68" xfId="2" applyFont="1" applyBorder="1" applyAlignment="1">
      <alignment horizontal="center" vertical="center"/>
    </xf>
    <xf numFmtId="0" fontId="16" fillId="0" borderId="64" xfId="2" applyFont="1" applyBorder="1" applyAlignment="1">
      <alignment horizontal="left" vertical="center"/>
    </xf>
    <xf numFmtId="0" fontId="16" fillId="0" borderId="65" xfId="2" applyFont="1" applyBorder="1" applyAlignment="1">
      <alignment horizontal="left" vertical="center"/>
    </xf>
    <xf numFmtId="0" fontId="16" fillId="0" borderId="69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66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9" fontId="16" fillId="0" borderId="29" xfId="2" applyNumberFormat="1" applyFont="1" applyBorder="1" applyAlignment="1">
      <alignment horizontal="left" vertical="center"/>
    </xf>
    <xf numFmtId="9" fontId="16" fillId="0" borderId="30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9" fontId="16" fillId="0" borderId="31" xfId="2" applyNumberFormat="1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41" xfId="2" applyNumberFormat="1" applyFont="1" applyBorder="1" applyAlignment="1">
      <alignment horizontal="left" vertical="center"/>
    </xf>
    <xf numFmtId="0" fontId="15" fillId="0" borderId="62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68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 wrapText="1"/>
    </xf>
    <xf numFmtId="0" fontId="15" fillId="0" borderId="32" xfId="2" applyFont="1" applyBorder="1" applyAlignment="1">
      <alignment horizontal="left" vertical="center" wrapText="1"/>
    </xf>
    <xf numFmtId="0" fontId="15" fillId="0" borderId="41" xfId="2" applyFont="1" applyBorder="1" applyAlignment="1">
      <alignment horizontal="left" vertical="center" wrapText="1"/>
    </xf>
    <xf numFmtId="0" fontId="16" fillId="0" borderId="34" xfId="2" applyFont="1" applyBorder="1" applyAlignment="1">
      <alignment horizontal="left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7" xfId="2" applyNumberFormat="1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14" fontId="16" fillId="0" borderId="25" xfId="2" applyNumberFormat="1" applyFont="1" applyBorder="1" applyAlignment="1">
      <alignment horizontal="center" vertical="center"/>
    </xf>
    <xf numFmtId="14" fontId="16" fillId="0" borderId="38" xfId="2" applyNumberFormat="1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top"/>
    </xf>
    <xf numFmtId="0" fontId="16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 shrinkToFit="1"/>
    </xf>
    <xf numFmtId="0" fontId="18" fillId="0" borderId="43" xfId="2" applyBorder="1" applyAlignment="1">
      <alignment horizontal="center" vertical="center"/>
    </xf>
    <xf numFmtId="0" fontId="18" fillId="0" borderId="49" xfId="2" applyBorder="1" applyAlignment="1">
      <alignment horizontal="center" vertical="center"/>
    </xf>
    <xf numFmtId="0" fontId="13" fillId="3" borderId="0" xfId="6" applyFont="1" applyFill="1" applyAlignment="1">
      <alignment horizontal="center"/>
    </xf>
    <xf numFmtId="0" fontId="14" fillId="3" borderId="0" xfId="6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15" xfId="6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0" fontId="14" fillId="3" borderId="10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 vertical="center"/>
    </xf>
    <xf numFmtId="0" fontId="14" fillId="3" borderId="13" xfId="6" applyFont="1" applyFill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18" fillId="0" borderId="45" xfId="2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0" fillId="0" borderId="23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top"/>
    </xf>
    <xf numFmtId="0" fontId="14" fillId="3" borderId="13" xfId="6" applyFont="1" applyFill="1" applyBorder="1" applyAlignment="1">
      <alignment horizontal="center"/>
    </xf>
    <xf numFmtId="0" fontId="9" fillId="0" borderId="25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1" fillId="0" borderId="26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26" xfId="2" applyBorder="1" applyAlignment="1">
      <alignment horizontal="left" vertical="center"/>
    </xf>
    <xf numFmtId="0" fontId="18" fillId="0" borderId="27" xfId="2" applyBorder="1" applyAlignment="1">
      <alignment horizontal="left" vertical="center"/>
    </xf>
    <xf numFmtId="0" fontId="18" fillId="0" borderId="40" xfId="2" applyBorder="1" applyAlignment="1">
      <alignment horizontal="left" vertical="center"/>
    </xf>
    <xf numFmtId="0" fontId="18" fillId="0" borderId="25" xfId="2" applyBorder="1" applyAlignment="1">
      <alignment horizontal="center" vertical="center"/>
    </xf>
    <xf numFmtId="0" fontId="18" fillId="0" borderId="38" xfId="2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33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25" xfId="2" applyFont="1" applyBorder="1" applyAlignment="1">
      <alignment horizontal="right" vertical="center"/>
    </xf>
    <xf numFmtId="0" fontId="20" fillId="0" borderId="25" xfId="2" applyFont="1" applyBorder="1" applyAlignment="1">
      <alignment horizontal="left" vertical="center"/>
    </xf>
    <xf numFmtId="0" fontId="19" fillId="0" borderId="19" xfId="2" applyFont="1" applyBorder="1" applyAlignment="1">
      <alignment horizontal="center" vertical="top"/>
    </xf>
    <xf numFmtId="0" fontId="16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02000000}"/>
    <cellStyle name="常规 23" xfId="4" xr:uid="{00000000-0005-0000-0000-000016000000}"/>
    <cellStyle name="常规 3" xfId="6" xr:uid="{00000000-0005-0000-0000-000035000000}"/>
    <cellStyle name="常规 4" xfId="1" xr:uid="{00000000-0005-0000-0000-000001000000}"/>
    <cellStyle name="常规 40" xfId="3" xr:uid="{00000000-0005-0000-0000-000003000000}"/>
    <cellStyle name="常规_110509_2006-09-28 2" xfId="5" xr:uid="{00000000-0005-0000-0000-00002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555498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370713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370713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444627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555498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9" customWidth="1"/>
    <col min="3" max="3" width="10.125" customWidth="1"/>
  </cols>
  <sheetData>
    <row r="1" spans="1:2" ht="21" customHeight="1">
      <c r="A1" s="190"/>
      <c r="B1" s="191" t="s">
        <v>0</v>
      </c>
    </row>
    <row r="2" spans="1:2">
      <c r="A2" s="5">
        <v>1</v>
      </c>
      <c r="B2" s="192" t="s">
        <v>1</v>
      </c>
    </row>
    <row r="3" spans="1:2">
      <c r="A3" s="5">
        <v>2</v>
      </c>
      <c r="B3" s="192" t="s">
        <v>2</v>
      </c>
    </row>
    <row r="4" spans="1:2">
      <c r="A4" s="5">
        <v>3</v>
      </c>
      <c r="B4" s="192" t="s">
        <v>3</v>
      </c>
    </row>
    <row r="5" spans="1:2">
      <c r="A5" s="5">
        <v>4</v>
      </c>
      <c r="B5" s="192" t="s">
        <v>4</v>
      </c>
    </row>
    <row r="6" spans="1:2">
      <c r="A6" s="5">
        <v>5</v>
      </c>
      <c r="B6" s="192" t="s">
        <v>5</v>
      </c>
    </row>
    <row r="7" spans="1:2" ht="13.5" customHeight="1">
      <c r="A7" s="5">
        <v>6</v>
      </c>
      <c r="B7" s="192" t="s">
        <v>6</v>
      </c>
    </row>
    <row r="8" spans="1:2" s="188" customFormat="1" ht="15" customHeight="1">
      <c r="A8" s="193">
        <v>7</v>
      </c>
      <c r="B8" s="194" t="s">
        <v>7</v>
      </c>
    </row>
    <row r="9" spans="1:2">
      <c r="A9" s="5"/>
      <c r="B9" s="192"/>
    </row>
    <row r="10" spans="1:2" ht="18.95" customHeight="1">
      <c r="A10" s="190"/>
      <c r="B10" s="195" t="s">
        <v>8</v>
      </c>
    </row>
    <row r="11" spans="1:2" ht="15.95" customHeight="1">
      <c r="A11" s="5">
        <v>1</v>
      </c>
      <c r="B11" s="196" t="s">
        <v>9</v>
      </c>
    </row>
    <row r="12" spans="1:2">
      <c r="A12" s="5">
        <v>2</v>
      </c>
      <c r="B12" s="192" t="s">
        <v>10</v>
      </c>
    </row>
    <row r="13" spans="1:2">
      <c r="A13" s="5">
        <v>3</v>
      </c>
      <c r="B13" s="194" t="s">
        <v>11</v>
      </c>
    </row>
    <row r="14" spans="1:2">
      <c r="A14" s="5">
        <v>4</v>
      </c>
      <c r="B14" s="192" t="s">
        <v>12</v>
      </c>
    </row>
    <row r="15" spans="1:2">
      <c r="A15" s="5">
        <v>5</v>
      </c>
      <c r="B15" s="192" t="s">
        <v>13</v>
      </c>
    </row>
    <row r="16" spans="1:2">
      <c r="A16" s="5">
        <v>6</v>
      </c>
      <c r="B16" s="192" t="s">
        <v>14</v>
      </c>
    </row>
    <row r="17" spans="1:2">
      <c r="A17" s="5">
        <v>7</v>
      </c>
      <c r="B17" s="192" t="s">
        <v>15</v>
      </c>
    </row>
    <row r="18" spans="1:2">
      <c r="A18" s="5"/>
      <c r="B18" s="192"/>
    </row>
    <row r="19" spans="1:2" ht="20.25">
      <c r="A19" s="190"/>
      <c r="B19" s="191" t="s">
        <v>16</v>
      </c>
    </row>
    <row r="20" spans="1:2">
      <c r="A20" s="5">
        <v>1</v>
      </c>
      <c r="B20" s="192" t="s">
        <v>17</v>
      </c>
    </row>
    <row r="21" spans="1:2">
      <c r="A21" s="5">
        <v>2</v>
      </c>
      <c r="B21" s="192" t="s">
        <v>18</v>
      </c>
    </row>
    <row r="22" spans="1:2">
      <c r="A22" s="5">
        <v>3</v>
      </c>
      <c r="B22" s="192" t="s">
        <v>19</v>
      </c>
    </row>
    <row r="23" spans="1:2">
      <c r="A23" s="5">
        <v>4</v>
      </c>
      <c r="B23" s="192" t="s">
        <v>20</v>
      </c>
    </row>
    <row r="24" spans="1:2">
      <c r="A24" s="5">
        <v>5</v>
      </c>
      <c r="B24" s="192" t="s">
        <v>21</v>
      </c>
    </row>
    <row r="25" spans="1:2">
      <c r="A25" s="5">
        <v>6</v>
      </c>
      <c r="B25" s="192" t="s">
        <v>22</v>
      </c>
    </row>
    <row r="26" spans="1:2">
      <c r="A26" s="5">
        <v>7</v>
      </c>
      <c r="B26" s="192" t="s">
        <v>23</v>
      </c>
    </row>
    <row r="27" spans="1:2">
      <c r="A27" s="5"/>
      <c r="B27" s="192"/>
    </row>
    <row r="28" spans="1:2" ht="20.25">
      <c r="A28" s="190"/>
      <c r="B28" s="191" t="s">
        <v>24</v>
      </c>
    </row>
    <row r="29" spans="1:2">
      <c r="A29" s="5">
        <v>1</v>
      </c>
      <c r="B29" s="192" t="s">
        <v>25</v>
      </c>
    </row>
    <row r="30" spans="1:2">
      <c r="A30" s="5">
        <v>2</v>
      </c>
      <c r="B30" s="192" t="s">
        <v>26</v>
      </c>
    </row>
    <row r="31" spans="1:2">
      <c r="A31" s="5">
        <v>3</v>
      </c>
      <c r="B31" s="192" t="s">
        <v>27</v>
      </c>
    </row>
    <row r="32" spans="1:2">
      <c r="A32" s="5">
        <v>4</v>
      </c>
      <c r="B32" s="192" t="s">
        <v>28</v>
      </c>
    </row>
    <row r="33" spans="1:2">
      <c r="A33" s="5">
        <v>5</v>
      </c>
      <c r="B33" s="192" t="s">
        <v>29</v>
      </c>
    </row>
    <row r="34" spans="1:2">
      <c r="A34" s="5">
        <v>6</v>
      </c>
      <c r="B34" s="192" t="s">
        <v>30</v>
      </c>
    </row>
    <row r="35" spans="1:2">
      <c r="A35" s="5">
        <v>7</v>
      </c>
      <c r="B35" s="192" t="s">
        <v>31</v>
      </c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1"/>
  <sheetViews>
    <sheetView zoomScalePageLayoutView="125" workbookViewId="0">
      <selection activeCell="B4" sqref="B4:F8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8" t="s">
        <v>271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>
      <c r="A2" s="387" t="s">
        <v>249</v>
      </c>
      <c r="B2" s="388" t="s">
        <v>254</v>
      </c>
      <c r="C2" s="388" t="s">
        <v>250</v>
      </c>
      <c r="D2" s="388" t="s">
        <v>251</v>
      </c>
      <c r="E2" s="388" t="s">
        <v>252</v>
      </c>
      <c r="F2" s="388" t="s">
        <v>253</v>
      </c>
      <c r="G2" s="387" t="s">
        <v>272</v>
      </c>
      <c r="H2" s="387"/>
      <c r="I2" s="387" t="s">
        <v>273</v>
      </c>
      <c r="J2" s="387"/>
      <c r="K2" s="391" t="s">
        <v>274</v>
      </c>
      <c r="L2" s="393" t="s">
        <v>275</v>
      </c>
      <c r="M2" s="395" t="s">
        <v>276</v>
      </c>
    </row>
    <row r="3" spans="1:13" s="1" customFormat="1" ht="16.5">
      <c r="A3" s="387"/>
      <c r="B3" s="389"/>
      <c r="C3" s="389"/>
      <c r="D3" s="389"/>
      <c r="E3" s="389"/>
      <c r="F3" s="389"/>
      <c r="G3" s="3" t="s">
        <v>277</v>
      </c>
      <c r="H3" s="3" t="s">
        <v>278</v>
      </c>
      <c r="I3" s="3" t="s">
        <v>277</v>
      </c>
      <c r="J3" s="3" t="s">
        <v>278</v>
      </c>
      <c r="K3" s="392"/>
      <c r="L3" s="394"/>
      <c r="M3" s="396"/>
    </row>
    <row r="4" spans="1:13">
      <c r="A4" s="16">
        <v>1</v>
      </c>
      <c r="B4" s="10" t="s">
        <v>266</v>
      </c>
      <c r="C4" s="11">
        <v>231007049</v>
      </c>
      <c r="D4" s="10" t="s">
        <v>265</v>
      </c>
      <c r="E4" s="16" t="s">
        <v>121</v>
      </c>
      <c r="F4" s="17" t="s">
        <v>60</v>
      </c>
      <c r="G4" s="10">
        <v>0.6</v>
      </c>
      <c r="H4" s="10">
        <v>0</v>
      </c>
      <c r="I4" s="10">
        <v>0.6</v>
      </c>
      <c r="J4" s="10">
        <v>0</v>
      </c>
      <c r="K4" s="10"/>
      <c r="L4" s="10"/>
      <c r="M4" s="10" t="s">
        <v>267</v>
      </c>
    </row>
    <row r="5" spans="1:13">
      <c r="A5" s="16">
        <v>2</v>
      </c>
      <c r="B5" s="10" t="s">
        <v>266</v>
      </c>
      <c r="C5" s="11">
        <v>230914024</v>
      </c>
      <c r="D5" s="10" t="s">
        <v>265</v>
      </c>
      <c r="E5" s="10" t="s">
        <v>122</v>
      </c>
      <c r="F5" s="17" t="s">
        <v>60</v>
      </c>
      <c r="G5" s="10">
        <v>0</v>
      </c>
      <c r="H5" s="10">
        <v>1</v>
      </c>
      <c r="I5" s="10">
        <v>0</v>
      </c>
      <c r="J5" s="10">
        <v>0.6</v>
      </c>
      <c r="K5" s="10"/>
      <c r="L5" s="10"/>
      <c r="M5" s="10" t="s">
        <v>267</v>
      </c>
    </row>
    <row r="6" spans="1:13">
      <c r="A6" s="16">
        <v>3</v>
      </c>
      <c r="B6" s="10" t="s">
        <v>266</v>
      </c>
      <c r="C6" s="11">
        <v>231011022</v>
      </c>
      <c r="D6" s="10" t="s">
        <v>265</v>
      </c>
      <c r="E6" s="10" t="s">
        <v>120</v>
      </c>
      <c r="F6" s="17" t="s">
        <v>60</v>
      </c>
      <c r="G6" s="10">
        <v>1.6</v>
      </c>
      <c r="H6" s="10">
        <v>1.2</v>
      </c>
      <c r="I6" s="10">
        <v>2</v>
      </c>
      <c r="J6" s="10">
        <v>2.4</v>
      </c>
      <c r="K6" s="32"/>
      <c r="L6" s="32"/>
      <c r="M6" s="10" t="s">
        <v>267</v>
      </c>
    </row>
    <row r="7" spans="1:13">
      <c r="A7" s="16">
        <v>4</v>
      </c>
      <c r="B7" s="10" t="s">
        <v>266</v>
      </c>
      <c r="C7" s="10">
        <v>230918052</v>
      </c>
      <c r="D7" s="10" t="s">
        <v>265</v>
      </c>
      <c r="E7" s="10" t="s">
        <v>119</v>
      </c>
      <c r="F7" s="17" t="s">
        <v>60</v>
      </c>
      <c r="G7" s="10">
        <v>0.8</v>
      </c>
      <c r="H7" s="10">
        <v>0.4</v>
      </c>
      <c r="I7" s="10">
        <v>0.6</v>
      </c>
      <c r="J7" s="10">
        <v>0.6</v>
      </c>
      <c r="K7" s="32"/>
      <c r="L7" s="32"/>
      <c r="M7" s="10" t="s">
        <v>267</v>
      </c>
    </row>
    <row r="8" spans="1:13">
      <c r="A8" s="16">
        <v>5</v>
      </c>
      <c r="B8" s="10" t="s">
        <v>266</v>
      </c>
      <c r="C8" s="10">
        <v>230908060</v>
      </c>
      <c r="D8" s="10" t="s">
        <v>265</v>
      </c>
      <c r="E8" s="10" t="s">
        <v>117</v>
      </c>
      <c r="F8" s="17" t="s">
        <v>60</v>
      </c>
      <c r="G8" s="10">
        <v>1</v>
      </c>
      <c r="H8" s="10">
        <v>2</v>
      </c>
      <c r="I8" s="10">
        <v>2</v>
      </c>
      <c r="J8" s="10">
        <v>3.4</v>
      </c>
      <c r="K8" s="32"/>
      <c r="L8" s="32"/>
      <c r="M8" s="10" t="s">
        <v>267</v>
      </c>
    </row>
    <row r="9" spans="1:13">
      <c r="A9" s="26"/>
      <c r="B9" s="27"/>
      <c r="C9" s="27"/>
      <c r="D9" s="27"/>
      <c r="E9" s="29"/>
      <c r="F9" s="30"/>
      <c r="G9" s="29"/>
      <c r="H9" s="31"/>
      <c r="I9" s="27"/>
      <c r="J9" s="27"/>
      <c r="K9" s="33"/>
      <c r="L9" s="34"/>
      <c r="M9" s="29"/>
    </row>
    <row r="10" spans="1:13" s="2" customFormat="1">
      <c r="A10" s="379" t="s">
        <v>268</v>
      </c>
      <c r="B10" s="380"/>
      <c r="C10" s="380"/>
      <c r="D10" s="380"/>
      <c r="E10" s="381"/>
      <c r="F10" s="382"/>
      <c r="G10" s="384"/>
      <c r="H10" s="379" t="s">
        <v>279</v>
      </c>
      <c r="I10" s="380"/>
      <c r="J10" s="380"/>
      <c r="K10" s="381"/>
      <c r="L10" s="397"/>
      <c r="M10" s="398"/>
    </row>
    <row r="11" spans="1:13" ht="16.5">
      <c r="A11" s="385" t="s">
        <v>280</v>
      </c>
      <c r="B11" s="390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6" type="noConversion"/>
  <dataValidations count="1">
    <dataValidation type="list" allowBlank="1" showInputMessage="1" showErrorMessage="1" sqref="M4 M5 M9 M1:M3 M6:M8 M10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8" t="s">
        <v>281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5.95" customHeight="1">
      <c r="A2" s="388" t="s">
        <v>282</v>
      </c>
      <c r="B2" s="388" t="s">
        <v>254</v>
      </c>
      <c r="C2" s="388" t="s">
        <v>250</v>
      </c>
      <c r="D2" s="388" t="s">
        <v>251</v>
      </c>
      <c r="E2" s="388" t="s">
        <v>252</v>
      </c>
      <c r="F2" s="388" t="s">
        <v>253</v>
      </c>
      <c r="G2" s="410" t="s">
        <v>283</v>
      </c>
      <c r="H2" s="411"/>
      <c r="I2" s="412"/>
      <c r="J2" s="410" t="s">
        <v>284</v>
      </c>
      <c r="K2" s="411"/>
      <c r="L2" s="412"/>
      <c r="M2" s="410" t="s">
        <v>285</v>
      </c>
      <c r="N2" s="411"/>
      <c r="O2" s="412"/>
      <c r="P2" s="410" t="s">
        <v>286</v>
      </c>
      <c r="Q2" s="411"/>
      <c r="R2" s="412"/>
      <c r="S2" s="411" t="s">
        <v>287</v>
      </c>
      <c r="T2" s="411"/>
      <c r="U2" s="412"/>
      <c r="V2" s="413" t="s">
        <v>288</v>
      </c>
      <c r="W2" s="413" t="s">
        <v>263</v>
      </c>
    </row>
    <row r="3" spans="1:23" s="1" customFormat="1" ht="16.5">
      <c r="A3" s="389"/>
      <c r="B3" s="401"/>
      <c r="C3" s="401"/>
      <c r="D3" s="401"/>
      <c r="E3" s="401"/>
      <c r="F3" s="401"/>
      <c r="G3" s="3" t="s">
        <v>289</v>
      </c>
      <c r="H3" s="3" t="s">
        <v>66</v>
      </c>
      <c r="I3" s="3" t="s">
        <v>254</v>
      </c>
      <c r="J3" s="3" t="s">
        <v>289</v>
      </c>
      <c r="K3" s="3" t="s">
        <v>66</v>
      </c>
      <c r="L3" s="3" t="s">
        <v>254</v>
      </c>
      <c r="M3" s="3" t="s">
        <v>289</v>
      </c>
      <c r="N3" s="3" t="s">
        <v>66</v>
      </c>
      <c r="O3" s="3" t="s">
        <v>254</v>
      </c>
      <c r="P3" s="3" t="s">
        <v>289</v>
      </c>
      <c r="Q3" s="3" t="s">
        <v>66</v>
      </c>
      <c r="R3" s="3" t="s">
        <v>254</v>
      </c>
      <c r="S3" s="3" t="s">
        <v>289</v>
      </c>
      <c r="T3" s="3" t="s">
        <v>66</v>
      </c>
      <c r="U3" s="3" t="s">
        <v>254</v>
      </c>
      <c r="V3" s="414"/>
      <c r="W3" s="414"/>
    </row>
    <row r="4" spans="1:23">
      <c r="A4" s="407" t="s">
        <v>290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8"/>
      <c r="B5" s="6"/>
      <c r="C5" s="6"/>
      <c r="D5" s="6"/>
      <c r="E5" s="6"/>
      <c r="F5" s="6"/>
      <c r="G5" s="410" t="s">
        <v>291</v>
      </c>
      <c r="H5" s="411"/>
      <c r="I5" s="412"/>
      <c r="J5" s="410" t="s">
        <v>292</v>
      </c>
      <c r="K5" s="411"/>
      <c r="L5" s="412"/>
      <c r="M5" s="410" t="s">
        <v>293</v>
      </c>
      <c r="N5" s="411"/>
      <c r="O5" s="412"/>
      <c r="P5" s="410" t="s">
        <v>294</v>
      </c>
      <c r="Q5" s="411"/>
      <c r="R5" s="412"/>
      <c r="S5" s="411" t="s">
        <v>295</v>
      </c>
      <c r="T5" s="411"/>
      <c r="U5" s="412"/>
      <c r="V5" s="6"/>
      <c r="W5" s="6"/>
    </row>
    <row r="6" spans="1:23" ht="16.5">
      <c r="A6" s="408"/>
      <c r="B6" s="6"/>
      <c r="C6" s="6"/>
      <c r="D6" s="6"/>
      <c r="E6" s="6"/>
      <c r="F6" s="6"/>
      <c r="G6" s="3" t="s">
        <v>289</v>
      </c>
      <c r="H6" s="3" t="s">
        <v>66</v>
      </c>
      <c r="I6" s="3" t="s">
        <v>254</v>
      </c>
      <c r="J6" s="3" t="s">
        <v>289</v>
      </c>
      <c r="K6" s="3" t="s">
        <v>66</v>
      </c>
      <c r="L6" s="3" t="s">
        <v>254</v>
      </c>
      <c r="M6" s="3" t="s">
        <v>289</v>
      </c>
      <c r="N6" s="3" t="s">
        <v>66</v>
      </c>
      <c r="O6" s="3" t="s">
        <v>254</v>
      </c>
      <c r="P6" s="3" t="s">
        <v>289</v>
      </c>
      <c r="Q6" s="3" t="s">
        <v>66</v>
      </c>
      <c r="R6" s="3" t="s">
        <v>254</v>
      </c>
      <c r="S6" s="3" t="s">
        <v>289</v>
      </c>
      <c r="T6" s="3" t="s">
        <v>66</v>
      </c>
      <c r="U6" s="3" t="s">
        <v>254</v>
      </c>
      <c r="V6" s="6"/>
      <c r="W6" s="6"/>
    </row>
    <row r="7" spans="1:23">
      <c r="A7" s="40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9" t="s">
        <v>296</v>
      </c>
      <c r="B8" s="399"/>
      <c r="C8" s="399"/>
      <c r="D8" s="399"/>
      <c r="E8" s="399"/>
      <c r="F8" s="39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0"/>
      <c r="B9" s="400"/>
      <c r="C9" s="400"/>
      <c r="D9" s="400"/>
      <c r="E9" s="400"/>
      <c r="F9" s="40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9" t="s">
        <v>297</v>
      </c>
      <c r="B10" s="399"/>
      <c r="C10" s="399"/>
      <c r="D10" s="399"/>
      <c r="E10" s="399"/>
      <c r="F10" s="39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0"/>
      <c r="B11" s="400"/>
      <c r="C11" s="400"/>
      <c r="D11" s="400"/>
      <c r="E11" s="400"/>
      <c r="F11" s="40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9" t="s">
        <v>298</v>
      </c>
      <c r="B12" s="399"/>
      <c r="C12" s="399"/>
      <c r="D12" s="399"/>
      <c r="E12" s="399"/>
      <c r="F12" s="39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0"/>
      <c r="B13" s="400"/>
      <c r="C13" s="400"/>
      <c r="D13" s="400"/>
      <c r="E13" s="400"/>
      <c r="F13" s="40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9" t="s">
        <v>299</v>
      </c>
      <c r="B14" s="399"/>
      <c r="C14" s="399"/>
      <c r="D14" s="399"/>
      <c r="E14" s="399"/>
      <c r="F14" s="39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0"/>
      <c r="B15" s="400"/>
      <c r="C15" s="400"/>
      <c r="D15" s="400"/>
      <c r="E15" s="400"/>
      <c r="F15" s="40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02" t="s">
        <v>300</v>
      </c>
      <c r="B17" s="403"/>
      <c r="C17" s="403"/>
      <c r="D17" s="403"/>
      <c r="E17" s="404"/>
      <c r="F17" s="405"/>
      <c r="G17" s="406"/>
      <c r="H17" s="25"/>
      <c r="I17" s="25"/>
      <c r="J17" s="402" t="s">
        <v>301</v>
      </c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4"/>
      <c r="V17" s="7"/>
      <c r="W17" s="9"/>
    </row>
    <row r="18" spans="1:23" ht="56.25" customHeight="1">
      <c r="A18" s="385" t="s">
        <v>302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8" t="s">
        <v>303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>
      <c r="A2" s="21" t="s">
        <v>304</v>
      </c>
      <c r="B2" s="22" t="s">
        <v>250</v>
      </c>
      <c r="C2" s="22" t="s">
        <v>251</v>
      </c>
      <c r="D2" s="22" t="s">
        <v>252</v>
      </c>
      <c r="E2" s="22" t="s">
        <v>253</v>
      </c>
      <c r="F2" s="22" t="s">
        <v>254</v>
      </c>
      <c r="G2" s="21" t="s">
        <v>305</v>
      </c>
      <c r="H2" s="21" t="s">
        <v>306</v>
      </c>
      <c r="I2" s="21" t="s">
        <v>307</v>
      </c>
      <c r="J2" s="21" t="s">
        <v>306</v>
      </c>
      <c r="K2" s="21" t="s">
        <v>308</v>
      </c>
      <c r="L2" s="21" t="s">
        <v>306</v>
      </c>
      <c r="M2" s="22" t="s">
        <v>288</v>
      </c>
      <c r="N2" s="22" t="s">
        <v>263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3" t="s">
        <v>304</v>
      </c>
      <c r="B4" s="24" t="s">
        <v>309</v>
      </c>
      <c r="C4" s="24" t="s">
        <v>289</v>
      </c>
      <c r="D4" s="24" t="s">
        <v>252</v>
      </c>
      <c r="E4" s="22" t="s">
        <v>253</v>
      </c>
      <c r="F4" s="22" t="s">
        <v>254</v>
      </c>
      <c r="G4" s="21" t="s">
        <v>305</v>
      </c>
      <c r="H4" s="21" t="s">
        <v>306</v>
      </c>
      <c r="I4" s="21" t="s">
        <v>307</v>
      </c>
      <c r="J4" s="21" t="s">
        <v>306</v>
      </c>
      <c r="K4" s="21" t="s">
        <v>308</v>
      </c>
      <c r="L4" s="21" t="s">
        <v>306</v>
      </c>
      <c r="M4" s="22" t="s">
        <v>288</v>
      </c>
      <c r="N4" s="22" t="s">
        <v>263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02" t="s">
        <v>300</v>
      </c>
      <c r="B11" s="403"/>
      <c r="C11" s="403"/>
      <c r="D11" s="404"/>
      <c r="E11" s="405"/>
      <c r="F11" s="415"/>
      <c r="G11" s="406"/>
      <c r="H11" s="25"/>
      <c r="I11" s="402" t="s">
        <v>301</v>
      </c>
      <c r="J11" s="403"/>
      <c r="K11" s="403"/>
      <c r="L11" s="7"/>
      <c r="M11" s="7"/>
      <c r="N11" s="9"/>
    </row>
    <row r="12" spans="1:14" ht="16.5">
      <c r="A12" s="385" t="s">
        <v>310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D26" sqref="D26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" customWidth="1"/>
    <col min="8" max="9" width="14" customWidth="1"/>
    <col min="10" max="10" width="11.5" customWidth="1"/>
    <col min="11" max="11" width="12.625" customWidth="1"/>
  </cols>
  <sheetData>
    <row r="1" spans="1:12" ht="29.25">
      <c r="A1" s="378" t="s">
        <v>311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>
      <c r="A2" s="3" t="s">
        <v>282</v>
      </c>
      <c r="B2" s="4" t="s">
        <v>254</v>
      </c>
      <c r="C2" s="4" t="s">
        <v>250</v>
      </c>
      <c r="D2" s="4" t="s">
        <v>251</v>
      </c>
      <c r="E2" s="4" t="s">
        <v>252</v>
      </c>
      <c r="F2" s="4" t="s">
        <v>253</v>
      </c>
      <c r="G2" s="3" t="s">
        <v>312</v>
      </c>
      <c r="H2" s="3" t="s">
        <v>313</v>
      </c>
      <c r="I2" s="3" t="s">
        <v>314</v>
      </c>
      <c r="J2" s="3" t="s">
        <v>315</v>
      </c>
      <c r="K2" s="4" t="s">
        <v>288</v>
      </c>
      <c r="L2" s="4" t="s">
        <v>263</v>
      </c>
    </row>
    <row r="3" spans="1:12">
      <c r="A3" s="5"/>
      <c r="B3" s="10" t="s">
        <v>266</v>
      </c>
      <c r="C3" s="11">
        <v>231007049</v>
      </c>
      <c r="D3" s="10" t="s">
        <v>265</v>
      </c>
      <c r="E3" s="16" t="s">
        <v>121</v>
      </c>
      <c r="F3" s="17" t="s">
        <v>60</v>
      </c>
      <c r="G3" s="6" t="s">
        <v>316</v>
      </c>
      <c r="H3" s="6" t="s">
        <v>317</v>
      </c>
      <c r="I3" s="6"/>
      <c r="J3" s="6"/>
      <c r="K3" s="6" t="s">
        <v>318</v>
      </c>
      <c r="L3" s="6"/>
    </row>
    <row r="4" spans="1:12">
      <c r="A4" s="5"/>
      <c r="B4" s="10" t="s">
        <v>266</v>
      </c>
      <c r="C4" s="11">
        <v>230914024</v>
      </c>
      <c r="D4" s="10" t="s">
        <v>265</v>
      </c>
      <c r="E4" s="10" t="s">
        <v>122</v>
      </c>
      <c r="F4" s="17" t="s">
        <v>60</v>
      </c>
      <c r="G4" s="6" t="s">
        <v>316</v>
      </c>
      <c r="H4" s="6" t="s">
        <v>317</v>
      </c>
      <c r="I4" s="6"/>
      <c r="J4" s="6"/>
      <c r="K4" s="6" t="s">
        <v>318</v>
      </c>
      <c r="L4" s="6"/>
    </row>
    <row r="5" spans="1:12">
      <c r="A5" s="5"/>
      <c r="B5" s="10" t="s">
        <v>266</v>
      </c>
      <c r="C5" s="11">
        <v>231011022</v>
      </c>
      <c r="D5" s="10" t="s">
        <v>265</v>
      </c>
      <c r="E5" s="10" t="s">
        <v>120</v>
      </c>
      <c r="F5" s="17" t="s">
        <v>60</v>
      </c>
      <c r="G5" s="6" t="s">
        <v>316</v>
      </c>
      <c r="H5" s="6" t="s">
        <v>317</v>
      </c>
      <c r="I5" s="6"/>
      <c r="J5" s="6"/>
      <c r="K5" s="6" t="s">
        <v>318</v>
      </c>
      <c r="L5" s="6"/>
    </row>
    <row r="6" spans="1:12">
      <c r="A6" s="5"/>
      <c r="B6" s="10" t="s">
        <v>266</v>
      </c>
      <c r="C6" s="10">
        <v>230918052</v>
      </c>
      <c r="D6" s="10" t="s">
        <v>265</v>
      </c>
      <c r="E6" s="10" t="s">
        <v>119</v>
      </c>
      <c r="F6" s="17" t="s">
        <v>60</v>
      </c>
      <c r="G6" s="6" t="s">
        <v>316</v>
      </c>
      <c r="H6" s="6" t="s">
        <v>317</v>
      </c>
      <c r="I6" s="6"/>
      <c r="J6" s="6"/>
      <c r="K6" s="6" t="s">
        <v>318</v>
      </c>
      <c r="L6" s="6"/>
    </row>
    <row r="7" spans="1:12">
      <c r="A7" s="5"/>
      <c r="B7" s="10" t="s">
        <v>266</v>
      </c>
      <c r="C7" s="10">
        <v>230908060</v>
      </c>
      <c r="D7" s="10" t="s">
        <v>265</v>
      </c>
      <c r="E7" s="10" t="s">
        <v>117</v>
      </c>
      <c r="F7" s="17" t="s">
        <v>60</v>
      </c>
      <c r="G7" s="6" t="s">
        <v>316</v>
      </c>
      <c r="H7" s="6" t="s">
        <v>317</v>
      </c>
      <c r="I7" s="6"/>
      <c r="J7" s="6"/>
      <c r="K7" s="6" t="s">
        <v>318</v>
      </c>
      <c r="L7" s="5"/>
    </row>
    <row r="8" spans="1:12">
      <c r="A8" s="5"/>
      <c r="B8" s="10" t="s">
        <v>266</v>
      </c>
      <c r="C8" s="11">
        <v>231007049</v>
      </c>
      <c r="D8" s="10" t="s">
        <v>265</v>
      </c>
      <c r="E8" s="16" t="s">
        <v>121</v>
      </c>
      <c r="F8" s="17" t="s">
        <v>60</v>
      </c>
      <c r="G8" s="6" t="s">
        <v>319</v>
      </c>
      <c r="H8" s="6"/>
      <c r="I8" s="5" t="s">
        <v>320</v>
      </c>
      <c r="J8" s="5"/>
      <c r="K8" s="20" t="s">
        <v>321</v>
      </c>
      <c r="L8" s="5"/>
    </row>
    <row r="9" spans="1:12">
      <c r="A9" s="5"/>
      <c r="B9" s="10" t="s">
        <v>266</v>
      </c>
      <c r="C9" s="11">
        <v>230914024</v>
      </c>
      <c r="D9" s="10" t="s">
        <v>265</v>
      </c>
      <c r="E9" s="10" t="s">
        <v>122</v>
      </c>
      <c r="F9" s="17" t="s">
        <v>60</v>
      </c>
      <c r="G9" s="6" t="s">
        <v>319</v>
      </c>
      <c r="H9" s="6"/>
      <c r="I9" s="5" t="s">
        <v>320</v>
      </c>
      <c r="J9" s="5"/>
      <c r="K9" s="20" t="s">
        <v>321</v>
      </c>
      <c r="L9" s="5"/>
    </row>
    <row r="10" spans="1:12">
      <c r="A10" s="5"/>
      <c r="B10" s="10" t="s">
        <v>266</v>
      </c>
      <c r="C10" s="11">
        <v>231011022</v>
      </c>
      <c r="D10" s="10" t="s">
        <v>265</v>
      </c>
      <c r="E10" s="10" t="s">
        <v>120</v>
      </c>
      <c r="F10" s="17" t="s">
        <v>60</v>
      </c>
      <c r="G10" s="6" t="s">
        <v>319</v>
      </c>
      <c r="H10" s="5"/>
      <c r="I10" s="5" t="s">
        <v>320</v>
      </c>
      <c r="J10" s="5"/>
      <c r="K10" s="20" t="s">
        <v>321</v>
      </c>
      <c r="L10" s="5"/>
    </row>
    <row r="11" spans="1:12">
      <c r="A11" s="5"/>
      <c r="B11" s="10" t="s">
        <v>266</v>
      </c>
      <c r="C11" s="10">
        <v>230918052</v>
      </c>
      <c r="D11" s="10" t="s">
        <v>265</v>
      </c>
      <c r="E11" s="10" t="s">
        <v>119</v>
      </c>
      <c r="F11" s="17" t="s">
        <v>60</v>
      </c>
      <c r="G11" s="6" t="s">
        <v>319</v>
      </c>
      <c r="H11" s="5"/>
      <c r="I11" s="5" t="s">
        <v>320</v>
      </c>
      <c r="J11" s="5"/>
      <c r="K11" s="20" t="s">
        <v>321</v>
      </c>
      <c r="L11" s="5"/>
    </row>
    <row r="12" spans="1:12">
      <c r="A12" s="5"/>
      <c r="B12" s="10" t="s">
        <v>266</v>
      </c>
      <c r="C12" s="10">
        <v>230908060</v>
      </c>
      <c r="D12" s="10" t="s">
        <v>265</v>
      </c>
      <c r="E12" s="10" t="s">
        <v>117</v>
      </c>
      <c r="F12" s="17" t="s">
        <v>60</v>
      </c>
      <c r="G12" s="6" t="s">
        <v>319</v>
      </c>
      <c r="H12" s="5"/>
      <c r="I12" s="5" t="s">
        <v>320</v>
      </c>
      <c r="J12" s="5"/>
      <c r="K12" s="20" t="s">
        <v>321</v>
      </c>
      <c r="L12" s="5"/>
    </row>
    <row r="13" spans="1:12">
      <c r="A13" s="5"/>
      <c r="B13" s="6"/>
      <c r="C13" s="12"/>
      <c r="D13" s="6"/>
      <c r="E13" s="18"/>
      <c r="F13" s="5"/>
      <c r="G13" s="6"/>
      <c r="H13" s="5"/>
      <c r="I13" s="6"/>
      <c r="J13" s="5"/>
      <c r="K13" s="20"/>
      <c r="L13" s="5"/>
    </row>
    <row r="14" spans="1:12">
      <c r="A14" s="5"/>
      <c r="B14" s="6"/>
      <c r="C14" s="13"/>
      <c r="D14" s="6"/>
      <c r="E14" s="5"/>
      <c r="F14" s="5"/>
      <c r="G14" s="6"/>
      <c r="H14" s="5"/>
      <c r="I14" s="6"/>
      <c r="J14" s="5"/>
      <c r="K14" s="20"/>
      <c r="L14" s="5"/>
    </row>
    <row r="15" spans="1:12">
      <c r="A15" s="5"/>
      <c r="B15" s="6"/>
      <c r="C15" s="13"/>
      <c r="D15" s="6"/>
      <c r="E15" s="5"/>
      <c r="F15" s="5"/>
      <c r="G15" s="6"/>
      <c r="H15" s="5"/>
      <c r="I15" s="6"/>
      <c r="J15" s="5"/>
      <c r="K15" s="20"/>
      <c r="L15" s="5"/>
    </row>
    <row r="16" spans="1:12">
      <c r="A16" s="5"/>
      <c r="B16" s="6"/>
      <c r="C16" s="14"/>
      <c r="D16" s="6"/>
      <c r="E16" s="19"/>
      <c r="F16" s="5"/>
      <c r="G16" s="6"/>
      <c r="H16" s="6"/>
      <c r="I16" s="6"/>
      <c r="J16" s="5"/>
      <c r="K16" s="20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20"/>
      <c r="L17" s="5"/>
    </row>
    <row r="18" spans="1:12">
      <c r="A18" s="5"/>
      <c r="B18" s="6"/>
      <c r="C18" s="15"/>
      <c r="D18" s="6"/>
      <c r="E18" s="19"/>
      <c r="F18" s="5"/>
      <c r="G18" s="6"/>
      <c r="H18" s="5"/>
      <c r="I18" s="6"/>
      <c r="J18" s="5"/>
      <c r="K18" s="20"/>
      <c r="L18" s="5"/>
    </row>
    <row r="19" spans="1:12" s="2" customFormat="1" ht="32.1" customHeight="1">
      <c r="A19" s="402" t="s">
        <v>322</v>
      </c>
      <c r="B19" s="403"/>
      <c r="C19" s="403"/>
      <c r="D19" s="403"/>
      <c r="E19" s="404"/>
      <c r="F19" s="405"/>
      <c r="G19" s="406"/>
      <c r="H19" s="402" t="s">
        <v>323</v>
      </c>
      <c r="I19" s="403"/>
      <c r="J19" s="403"/>
      <c r="K19" s="7"/>
      <c r="L19" s="9"/>
    </row>
    <row r="20" spans="1:12" ht="72" customHeight="1">
      <c r="A20" s="385" t="s">
        <v>324</v>
      </c>
      <c r="B20" s="385"/>
      <c r="C20" s="386"/>
      <c r="D20" s="386"/>
      <c r="E20" s="386"/>
      <c r="F20" s="386"/>
      <c r="G20" s="386"/>
      <c r="H20" s="386"/>
      <c r="I20" s="386"/>
      <c r="J20" s="386"/>
      <c r="K20" s="386"/>
      <c r="L20" s="386"/>
    </row>
  </sheetData>
  <mergeCells count="5">
    <mergeCell ref="A1:J1"/>
    <mergeCell ref="A19:E19"/>
    <mergeCell ref="F19:G19"/>
    <mergeCell ref="H19:J19"/>
    <mergeCell ref="A20:L20"/>
  </mergeCells>
  <phoneticPr fontId="36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8" t="s">
        <v>325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>
      <c r="A2" s="387" t="s">
        <v>249</v>
      </c>
      <c r="B2" s="388" t="s">
        <v>254</v>
      </c>
      <c r="C2" s="388" t="s">
        <v>289</v>
      </c>
      <c r="D2" s="388" t="s">
        <v>252</v>
      </c>
      <c r="E2" s="388" t="s">
        <v>253</v>
      </c>
      <c r="F2" s="3" t="s">
        <v>326</v>
      </c>
      <c r="G2" s="3" t="s">
        <v>273</v>
      </c>
      <c r="H2" s="391" t="s">
        <v>274</v>
      </c>
      <c r="I2" s="395" t="s">
        <v>276</v>
      </c>
    </row>
    <row r="3" spans="1:9" s="1" customFormat="1" ht="16.5">
      <c r="A3" s="387"/>
      <c r="B3" s="389"/>
      <c r="C3" s="389"/>
      <c r="D3" s="389"/>
      <c r="E3" s="389"/>
      <c r="F3" s="3" t="s">
        <v>327</v>
      </c>
      <c r="G3" s="3" t="s">
        <v>277</v>
      </c>
      <c r="H3" s="392"/>
      <c r="I3" s="396"/>
    </row>
    <row r="4" spans="1:9">
      <c r="A4" s="5"/>
      <c r="B4" s="5"/>
      <c r="C4" s="6"/>
      <c r="D4" s="6"/>
      <c r="E4" s="6"/>
      <c r="F4" s="6"/>
      <c r="G4" s="6"/>
      <c r="H4" s="6"/>
      <c r="I4" s="6" t="s">
        <v>267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02" t="s">
        <v>300</v>
      </c>
      <c r="B12" s="403"/>
      <c r="C12" s="403"/>
      <c r="D12" s="404"/>
      <c r="E12" s="8"/>
      <c r="F12" s="402" t="s">
        <v>301</v>
      </c>
      <c r="G12" s="403"/>
      <c r="H12" s="404"/>
      <c r="I12" s="9"/>
    </row>
    <row r="13" spans="1:9" ht="45.75" customHeight="1">
      <c r="A13" s="385" t="s">
        <v>328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7" t="s">
        <v>32</v>
      </c>
      <c r="C2" s="198"/>
      <c r="D2" s="198"/>
      <c r="E2" s="198"/>
      <c r="F2" s="198"/>
      <c r="G2" s="198"/>
      <c r="H2" s="198"/>
      <c r="I2" s="199"/>
    </row>
    <row r="3" spans="2:9" ht="27.95" customHeight="1">
      <c r="B3" s="176"/>
      <c r="C3" s="177"/>
      <c r="D3" s="200" t="s">
        <v>33</v>
      </c>
      <c r="E3" s="201"/>
      <c r="F3" s="202" t="s">
        <v>34</v>
      </c>
      <c r="G3" s="203"/>
      <c r="H3" s="200" t="s">
        <v>35</v>
      </c>
      <c r="I3" s="204"/>
    </row>
    <row r="4" spans="2:9" ht="27.95" customHeight="1">
      <c r="B4" s="176" t="s">
        <v>36</v>
      </c>
      <c r="C4" s="177" t="s">
        <v>37</v>
      </c>
      <c r="D4" s="177" t="s">
        <v>38</v>
      </c>
      <c r="E4" s="177" t="s">
        <v>39</v>
      </c>
      <c r="F4" s="182" t="s">
        <v>38</v>
      </c>
      <c r="G4" s="182" t="s">
        <v>39</v>
      </c>
      <c r="H4" s="177" t="s">
        <v>38</v>
      </c>
      <c r="I4" s="185" t="s">
        <v>39</v>
      </c>
    </row>
    <row r="5" spans="2:9" ht="27.95" customHeight="1">
      <c r="B5" s="178" t="s">
        <v>40</v>
      </c>
      <c r="C5" s="5">
        <v>13</v>
      </c>
      <c r="D5" s="5">
        <v>0</v>
      </c>
      <c r="E5" s="5">
        <v>1</v>
      </c>
      <c r="F5" s="183">
        <v>0</v>
      </c>
      <c r="G5" s="183">
        <v>1</v>
      </c>
      <c r="H5" s="5">
        <v>1</v>
      </c>
      <c r="I5" s="186">
        <v>2</v>
      </c>
    </row>
    <row r="6" spans="2:9" ht="27.95" customHeight="1">
      <c r="B6" s="178" t="s">
        <v>41</v>
      </c>
      <c r="C6" s="5">
        <v>20</v>
      </c>
      <c r="D6" s="5">
        <v>0</v>
      </c>
      <c r="E6" s="5">
        <v>1</v>
      </c>
      <c r="F6" s="183">
        <v>1</v>
      </c>
      <c r="G6" s="183">
        <v>2</v>
      </c>
      <c r="H6" s="5">
        <v>2</v>
      </c>
      <c r="I6" s="186">
        <v>3</v>
      </c>
    </row>
    <row r="7" spans="2:9" ht="27.95" customHeight="1">
      <c r="B7" s="178" t="s">
        <v>42</v>
      </c>
      <c r="C7" s="5">
        <v>32</v>
      </c>
      <c r="D7" s="5">
        <v>0</v>
      </c>
      <c r="E7" s="5">
        <v>1</v>
      </c>
      <c r="F7" s="183">
        <v>2</v>
      </c>
      <c r="G7" s="183">
        <v>3</v>
      </c>
      <c r="H7" s="5">
        <v>3</v>
      </c>
      <c r="I7" s="186">
        <v>4</v>
      </c>
    </row>
    <row r="8" spans="2:9" ht="27.95" customHeight="1">
      <c r="B8" s="178" t="s">
        <v>43</v>
      </c>
      <c r="C8" s="5">
        <v>50</v>
      </c>
      <c r="D8" s="5">
        <v>1</v>
      </c>
      <c r="E8" s="5">
        <v>2</v>
      </c>
      <c r="F8" s="183">
        <v>3</v>
      </c>
      <c r="G8" s="183">
        <v>4</v>
      </c>
      <c r="H8" s="5">
        <v>5</v>
      </c>
      <c r="I8" s="186">
        <v>6</v>
      </c>
    </row>
    <row r="9" spans="2:9" ht="27.95" customHeight="1">
      <c r="B9" s="178" t="s">
        <v>44</v>
      </c>
      <c r="C9" s="5">
        <v>80</v>
      </c>
      <c r="D9" s="5">
        <v>2</v>
      </c>
      <c r="E9" s="5">
        <v>3</v>
      </c>
      <c r="F9" s="183">
        <v>5</v>
      </c>
      <c r="G9" s="183">
        <v>6</v>
      </c>
      <c r="H9" s="5">
        <v>7</v>
      </c>
      <c r="I9" s="186">
        <v>8</v>
      </c>
    </row>
    <row r="10" spans="2:9" ht="27.95" customHeight="1">
      <c r="B10" s="178" t="s">
        <v>45</v>
      </c>
      <c r="C10" s="5">
        <v>125</v>
      </c>
      <c r="D10" s="5">
        <v>3</v>
      </c>
      <c r="E10" s="5">
        <v>4</v>
      </c>
      <c r="F10" s="183">
        <v>7</v>
      </c>
      <c r="G10" s="183">
        <v>8</v>
      </c>
      <c r="H10" s="5">
        <v>10</v>
      </c>
      <c r="I10" s="186">
        <v>11</v>
      </c>
    </row>
    <row r="11" spans="2:9" ht="27.95" customHeight="1">
      <c r="B11" s="178" t="s">
        <v>46</v>
      </c>
      <c r="C11" s="5">
        <v>200</v>
      </c>
      <c r="D11" s="5">
        <v>5</v>
      </c>
      <c r="E11" s="5">
        <v>6</v>
      </c>
      <c r="F11" s="183">
        <v>10</v>
      </c>
      <c r="G11" s="183">
        <v>11</v>
      </c>
      <c r="H11" s="5">
        <v>14</v>
      </c>
      <c r="I11" s="186">
        <v>15</v>
      </c>
    </row>
    <row r="12" spans="2:9" ht="27.95" customHeight="1">
      <c r="B12" s="179" t="s">
        <v>47</v>
      </c>
      <c r="C12" s="180">
        <v>315</v>
      </c>
      <c r="D12" s="180">
        <v>7</v>
      </c>
      <c r="E12" s="180">
        <v>8</v>
      </c>
      <c r="F12" s="184">
        <v>14</v>
      </c>
      <c r="G12" s="184">
        <v>15</v>
      </c>
      <c r="H12" s="180">
        <v>21</v>
      </c>
      <c r="I12" s="187">
        <v>22</v>
      </c>
    </row>
    <row r="14" spans="2:9">
      <c r="B14" s="181" t="s">
        <v>48</v>
      </c>
      <c r="C14" s="181"/>
      <c r="D14" s="18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zoomScaleNormal="100" zoomScalePageLayoutView="125" workbookViewId="0">
      <selection activeCell="N20" sqref="N20"/>
    </sheetView>
  </sheetViews>
  <sheetFormatPr defaultColWidth="10.375" defaultRowHeight="16.5" customHeight="1"/>
  <cols>
    <col min="1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272" t="s">
        <v>49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25">
      <c r="A2" s="98" t="s">
        <v>50</v>
      </c>
      <c r="B2" s="273" t="s">
        <v>51</v>
      </c>
      <c r="C2" s="273"/>
      <c r="D2" s="274" t="s">
        <v>52</v>
      </c>
      <c r="E2" s="274"/>
      <c r="F2" s="275" t="s">
        <v>53</v>
      </c>
      <c r="G2" s="275"/>
      <c r="H2" s="118" t="s">
        <v>54</v>
      </c>
      <c r="I2" s="276" t="s">
        <v>55</v>
      </c>
      <c r="J2" s="276"/>
      <c r="K2" s="277"/>
    </row>
    <row r="3" spans="1:11" ht="14.25">
      <c r="A3" s="266" t="s">
        <v>56</v>
      </c>
      <c r="B3" s="267"/>
      <c r="C3" s="268"/>
      <c r="D3" s="269" t="s">
        <v>57</v>
      </c>
      <c r="E3" s="270"/>
      <c r="F3" s="270"/>
      <c r="G3" s="271"/>
      <c r="H3" s="269" t="s">
        <v>58</v>
      </c>
      <c r="I3" s="270"/>
      <c r="J3" s="270"/>
      <c r="K3" s="271"/>
    </row>
    <row r="4" spans="1:11" ht="14.25">
      <c r="A4" s="101" t="s">
        <v>59</v>
      </c>
      <c r="B4" s="264" t="s">
        <v>60</v>
      </c>
      <c r="C4" s="265"/>
      <c r="D4" s="258" t="s">
        <v>61</v>
      </c>
      <c r="E4" s="259"/>
      <c r="F4" s="256" t="s">
        <v>62</v>
      </c>
      <c r="G4" s="257"/>
      <c r="H4" s="258" t="s">
        <v>63</v>
      </c>
      <c r="I4" s="259"/>
      <c r="J4" s="102" t="s">
        <v>64</v>
      </c>
      <c r="K4" s="103" t="s">
        <v>65</v>
      </c>
    </row>
    <row r="5" spans="1:11" ht="14.25">
      <c r="A5" s="104" t="s">
        <v>66</v>
      </c>
      <c r="B5" s="264" t="s">
        <v>67</v>
      </c>
      <c r="C5" s="265"/>
      <c r="D5" s="258" t="s">
        <v>68</v>
      </c>
      <c r="E5" s="259"/>
      <c r="F5" s="256">
        <v>45233</v>
      </c>
      <c r="G5" s="257"/>
      <c r="H5" s="258" t="s">
        <v>69</v>
      </c>
      <c r="I5" s="259"/>
      <c r="J5" s="102" t="s">
        <v>64</v>
      </c>
      <c r="K5" s="103" t="s">
        <v>65</v>
      </c>
    </row>
    <row r="6" spans="1:11" ht="14.25">
      <c r="A6" s="101" t="s">
        <v>70</v>
      </c>
      <c r="B6" s="105">
        <v>5</v>
      </c>
      <c r="C6" s="106">
        <v>5</v>
      </c>
      <c r="D6" s="104" t="s">
        <v>71</v>
      </c>
      <c r="E6" s="122"/>
      <c r="F6" s="256">
        <v>45260</v>
      </c>
      <c r="G6" s="257"/>
      <c r="H6" s="258" t="s">
        <v>72</v>
      </c>
      <c r="I6" s="259"/>
      <c r="J6" s="102" t="s">
        <v>64</v>
      </c>
      <c r="K6" s="103" t="s">
        <v>65</v>
      </c>
    </row>
    <row r="7" spans="1:11" ht="14.25">
      <c r="A7" s="101" t="s">
        <v>73</v>
      </c>
      <c r="B7" s="255" t="s">
        <v>74</v>
      </c>
      <c r="C7" s="219"/>
      <c r="D7" s="104" t="s">
        <v>75</v>
      </c>
      <c r="E7" s="113"/>
      <c r="F7" s="256">
        <v>45268</v>
      </c>
      <c r="G7" s="257"/>
      <c r="H7" s="258" t="s">
        <v>76</v>
      </c>
      <c r="I7" s="259"/>
      <c r="J7" s="102" t="s">
        <v>64</v>
      </c>
      <c r="K7" s="103" t="s">
        <v>65</v>
      </c>
    </row>
    <row r="8" spans="1:11" ht="14.25">
      <c r="A8" s="153"/>
      <c r="B8" s="260"/>
      <c r="C8" s="261"/>
      <c r="D8" s="226" t="s">
        <v>77</v>
      </c>
      <c r="E8" s="227"/>
      <c r="F8" s="262">
        <v>45270</v>
      </c>
      <c r="G8" s="263"/>
      <c r="H8" s="226" t="s">
        <v>78</v>
      </c>
      <c r="I8" s="227"/>
      <c r="J8" s="114" t="s">
        <v>64</v>
      </c>
      <c r="K8" s="126" t="s">
        <v>65</v>
      </c>
    </row>
    <row r="9" spans="1:11" ht="14.25">
      <c r="A9" s="249" t="s">
        <v>79</v>
      </c>
      <c r="B9" s="250"/>
      <c r="C9" s="250"/>
      <c r="D9" s="250"/>
      <c r="E9" s="250"/>
      <c r="F9" s="250"/>
      <c r="G9" s="250"/>
      <c r="H9" s="250"/>
      <c r="I9" s="250"/>
      <c r="J9" s="250"/>
      <c r="K9" s="251"/>
    </row>
    <row r="10" spans="1:11" ht="14.25">
      <c r="A10" s="223" t="s">
        <v>80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</row>
    <row r="11" spans="1:11" ht="14.25">
      <c r="A11" s="154" t="s">
        <v>81</v>
      </c>
      <c r="B11" s="155" t="s">
        <v>82</v>
      </c>
      <c r="C11" s="156" t="s">
        <v>83</v>
      </c>
      <c r="D11" s="157"/>
      <c r="E11" s="165" t="s">
        <v>84</v>
      </c>
      <c r="F11" s="155" t="s">
        <v>82</v>
      </c>
      <c r="G11" s="156" t="s">
        <v>83</v>
      </c>
      <c r="H11" s="156" t="s">
        <v>85</v>
      </c>
      <c r="I11" s="165" t="s">
        <v>86</v>
      </c>
      <c r="J11" s="155" t="s">
        <v>82</v>
      </c>
      <c r="K11" s="173" t="s">
        <v>83</v>
      </c>
    </row>
    <row r="12" spans="1:11" ht="14.25">
      <c r="A12" s="104" t="s">
        <v>87</v>
      </c>
      <c r="B12" s="112" t="s">
        <v>82</v>
      </c>
      <c r="C12" s="102" t="s">
        <v>83</v>
      </c>
      <c r="D12" s="113"/>
      <c r="E12" s="122" t="s">
        <v>88</v>
      </c>
      <c r="F12" s="112" t="s">
        <v>82</v>
      </c>
      <c r="G12" s="102" t="s">
        <v>83</v>
      </c>
      <c r="H12" s="102" t="s">
        <v>85</v>
      </c>
      <c r="I12" s="122" t="s">
        <v>89</v>
      </c>
      <c r="J12" s="112" t="s">
        <v>82</v>
      </c>
      <c r="K12" s="103" t="s">
        <v>83</v>
      </c>
    </row>
    <row r="13" spans="1:11" ht="14.25">
      <c r="A13" s="104" t="s">
        <v>90</v>
      </c>
      <c r="B13" s="112" t="s">
        <v>82</v>
      </c>
      <c r="C13" s="102" t="s">
        <v>83</v>
      </c>
      <c r="D13" s="113"/>
      <c r="E13" s="122" t="s">
        <v>91</v>
      </c>
      <c r="F13" s="102" t="s">
        <v>92</v>
      </c>
      <c r="G13" s="102" t="s">
        <v>93</v>
      </c>
      <c r="H13" s="102" t="s">
        <v>85</v>
      </c>
      <c r="I13" s="122" t="s">
        <v>94</v>
      </c>
      <c r="J13" s="112" t="s">
        <v>82</v>
      </c>
      <c r="K13" s="103" t="s">
        <v>83</v>
      </c>
    </row>
    <row r="14" spans="1:11" ht="14.25">
      <c r="A14" s="226" t="s">
        <v>95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8"/>
    </row>
    <row r="15" spans="1:11" ht="14.25">
      <c r="A15" s="223" t="s">
        <v>96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14.25">
      <c r="A16" s="158" t="s">
        <v>97</v>
      </c>
      <c r="B16" s="156" t="s">
        <v>92</v>
      </c>
      <c r="C16" s="156" t="s">
        <v>93</v>
      </c>
      <c r="D16" s="159"/>
      <c r="E16" s="166" t="s">
        <v>98</v>
      </c>
      <c r="F16" s="156" t="s">
        <v>92</v>
      </c>
      <c r="G16" s="156" t="s">
        <v>93</v>
      </c>
      <c r="H16" s="167"/>
      <c r="I16" s="166" t="s">
        <v>99</v>
      </c>
      <c r="J16" s="156" t="s">
        <v>92</v>
      </c>
      <c r="K16" s="173" t="s">
        <v>93</v>
      </c>
    </row>
    <row r="17" spans="1:22" ht="16.5" customHeight="1">
      <c r="A17" s="115" t="s">
        <v>100</v>
      </c>
      <c r="B17" s="102" t="s">
        <v>92</v>
      </c>
      <c r="C17" s="102" t="s">
        <v>93</v>
      </c>
      <c r="D17" s="75"/>
      <c r="E17" s="123" t="s">
        <v>101</v>
      </c>
      <c r="F17" s="102" t="s">
        <v>92</v>
      </c>
      <c r="G17" s="102" t="s">
        <v>93</v>
      </c>
      <c r="H17" s="168"/>
      <c r="I17" s="123" t="s">
        <v>102</v>
      </c>
      <c r="J17" s="102" t="s">
        <v>92</v>
      </c>
      <c r="K17" s="103" t="s">
        <v>93</v>
      </c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</row>
    <row r="18" spans="1:22" ht="18" customHeight="1">
      <c r="A18" s="252" t="s">
        <v>103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ht="18" customHeight="1">
      <c r="A19" s="223" t="s">
        <v>104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22" ht="16.5" customHeight="1">
      <c r="A20" s="240" t="s">
        <v>105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>
      <c r="A21" s="160" t="s">
        <v>106</v>
      </c>
      <c r="B21" s="123" t="s">
        <v>107</v>
      </c>
      <c r="C21" s="123" t="s">
        <v>108</v>
      </c>
      <c r="D21" s="123" t="s">
        <v>109</v>
      </c>
      <c r="E21" s="123" t="s">
        <v>110</v>
      </c>
      <c r="F21" s="123" t="s">
        <v>111</v>
      </c>
      <c r="G21" s="123" t="s">
        <v>112</v>
      </c>
      <c r="H21" s="123" t="s">
        <v>113</v>
      </c>
      <c r="I21" s="123" t="s">
        <v>114</v>
      </c>
      <c r="J21" s="123" t="s">
        <v>115</v>
      </c>
      <c r="K21" s="97" t="s">
        <v>116</v>
      </c>
    </row>
    <row r="22" spans="1:22" ht="16.5" customHeight="1">
      <c r="A22" s="161" t="s">
        <v>117</v>
      </c>
      <c r="B22" s="162"/>
      <c r="C22" s="162"/>
      <c r="D22" s="162">
        <v>0.6</v>
      </c>
      <c r="E22" s="162">
        <v>0.6</v>
      </c>
      <c r="F22" s="162">
        <v>0.6</v>
      </c>
      <c r="G22" s="162">
        <v>0.6</v>
      </c>
      <c r="H22" s="162">
        <v>0.6</v>
      </c>
      <c r="I22" s="162"/>
      <c r="J22" s="162"/>
      <c r="K22" s="175" t="s">
        <v>118</v>
      </c>
    </row>
    <row r="23" spans="1:22" ht="16.5" customHeight="1">
      <c r="A23" s="161" t="s">
        <v>119</v>
      </c>
      <c r="B23" s="162"/>
      <c r="C23" s="162"/>
      <c r="D23" s="162">
        <v>0.6</v>
      </c>
      <c r="E23" s="162">
        <v>0.6</v>
      </c>
      <c r="F23" s="162">
        <v>0.6</v>
      </c>
      <c r="G23" s="162">
        <v>0.6</v>
      </c>
      <c r="H23" s="162">
        <v>0.6</v>
      </c>
      <c r="I23" s="162"/>
      <c r="J23" s="162"/>
      <c r="K23" s="175" t="s">
        <v>118</v>
      </c>
    </row>
    <row r="24" spans="1:22" ht="16.5" customHeight="1">
      <c r="A24" s="161" t="s">
        <v>120</v>
      </c>
      <c r="B24" s="162"/>
      <c r="C24" s="162"/>
      <c r="D24" s="162">
        <v>0.6</v>
      </c>
      <c r="E24" s="162">
        <v>0.6</v>
      </c>
      <c r="F24" s="162">
        <v>0.6</v>
      </c>
      <c r="G24" s="162">
        <v>0.6</v>
      </c>
      <c r="H24" s="162">
        <v>0.6</v>
      </c>
      <c r="I24" s="162"/>
      <c r="J24" s="162"/>
      <c r="K24" s="175" t="s">
        <v>118</v>
      </c>
    </row>
    <row r="25" spans="1:22" ht="16.5" customHeight="1">
      <c r="A25" s="161" t="s">
        <v>121</v>
      </c>
      <c r="B25" s="162"/>
      <c r="C25" s="162"/>
      <c r="D25" s="162">
        <v>0.6</v>
      </c>
      <c r="E25" s="162">
        <v>0.6</v>
      </c>
      <c r="F25" s="162">
        <v>0.6</v>
      </c>
      <c r="G25" s="162">
        <v>0.6</v>
      </c>
      <c r="H25" s="162">
        <v>0.6</v>
      </c>
      <c r="I25" s="162"/>
      <c r="J25" s="162"/>
      <c r="K25" s="175" t="s">
        <v>118</v>
      </c>
    </row>
    <row r="26" spans="1:22" ht="16.5" customHeight="1">
      <c r="A26" s="161" t="s">
        <v>122</v>
      </c>
      <c r="B26" s="162"/>
      <c r="C26" s="162"/>
      <c r="D26" s="162">
        <v>0.6</v>
      </c>
      <c r="E26" s="162">
        <v>0.6</v>
      </c>
      <c r="F26" s="162">
        <v>0.6</v>
      </c>
      <c r="G26" s="162">
        <v>0.6</v>
      </c>
      <c r="H26" s="162">
        <v>0.6</v>
      </c>
      <c r="I26" s="162"/>
      <c r="J26" s="162"/>
      <c r="K26" s="175" t="s">
        <v>118</v>
      </c>
    </row>
    <row r="27" spans="1:22" ht="16.5" customHeight="1">
      <c r="A27" s="120"/>
      <c r="B27" s="162"/>
      <c r="C27" s="162"/>
      <c r="D27" s="162"/>
      <c r="E27" s="162"/>
      <c r="F27" s="162"/>
      <c r="G27" s="162"/>
      <c r="H27" s="162"/>
      <c r="I27" s="162"/>
      <c r="J27" s="162"/>
      <c r="K27" s="95"/>
    </row>
    <row r="28" spans="1:22" ht="16.5" customHeight="1">
      <c r="A28" s="120"/>
      <c r="B28" s="162"/>
      <c r="C28" s="162"/>
      <c r="D28" s="162"/>
      <c r="E28" s="162"/>
      <c r="F28" s="162"/>
      <c r="G28" s="162"/>
      <c r="H28" s="162"/>
      <c r="I28" s="162"/>
      <c r="J28" s="162"/>
      <c r="K28" s="95"/>
    </row>
    <row r="29" spans="1:22" ht="18" customHeight="1">
      <c r="A29" s="229" t="s">
        <v>123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43" t="s">
        <v>124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.7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22" ht="18" customHeight="1">
      <c r="A32" s="229" t="s">
        <v>125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2" t="s">
        <v>126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127</v>
      </c>
      <c r="B34" s="236"/>
      <c r="C34" s="102" t="s">
        <v>64</v>
      </c>
      <c r="D34" s="102" t="s">
        <v>65</v>
      </c>
      <c r="E34" s="237" t="s">
        <v>128</v>
      </c>
      <c r="F34" s="238"/>
      <c r="G34" s="238"/>
      <c r="H34" s="238"/>
      <c r="I34" s="238"/>
      <c r="J34" s="238"/>
      <c r="K34" s="239"/>
    </row>
    <row r="35" spans="1:11" ht="14.25">
      <c r="A35" s="205" t="s">
        <v>129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</row>
    <row r="36" spans="1:11" ht="14.25">
      <c r="A36" s="214" t="s">
        <v>130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4.25">
      <c r="A37" s="217" t="s">
        <v>131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4.25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4.25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4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4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4.25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4.25">
      <c r="A43" s="220" t="s">
        <v>132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4.25">
      <c r="A44" s="223" t="s">
        <v>133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ht="14.25">
      <c r="A45" s="158" t="s">
        <v>134</v>
      </c>
      <c r="B45" s="156" t="s">
        <v>92</v>
      </c>
      <c r="C45" s="156" t="s">
        <v>93</v>
      </c>
      <c r="D45" s="156" t="s">
        <v>85</v>
      </c>
      <c r="E45" s="166" t="s">
        <v>135</v>
      </c>
      <c r="F45" s="156" t="s">
        <v>92</v>
      </c>
      <c r="G45" s="156" t="s">
        <v>93</v>
      </c>
      <c r="H45" s="156" t="s">
        <v>85</v>
      </c>
      <c r="I45" s="166" t="s">
        <v>136</v>
      </c>
      <c r="J45" s="156" t="s">
        <v>92</v>
      </c>
      <c r="K45" s="173" t="s">
        <v>93</v>
      </c>
    </row>
    <row r="46" spans="1:11" ht="14.25">
      <c r="A46" s="115" t="s">
        <v>84</v>
      </c>
      <c r="B46" s="102" t="s">
        <v>92</v>
      </c>
      <c r="C46" s="102" t="s">
        <v>93</v>
      </c>
      <c r="D46" s="102" t="s">
        <v>85</v>
      </c>
      <c r="E46" s="123" t="s">
        <v>91</v>
      </c>
      <c r="F46" s="102" t="s">
        <v>92</v>
      </c>
      <c r="G46" s="102" t="s">
        <v>93</v>
      </c>
      <c r="H46" s="102" t="s">
        <v>85</v>
      </c>
      <c r="I46" s="123" t="s">
        <v>102</v>
      </c>
      <c r="J46" s="102" t="s">
        <v>92</v>
      </c>
      <c r="K46" s="103" t="s">
        <v>93</v>
      </c>
    </row>
    <row r="47" spans="1:11" ht="14.25">
      <c r="A47" s="226" t="s">
        <v>95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8"/>
    </row>
    <row r="48" spans="1:11" ht="14.25">
      <c r="A48" s="205" t="s">
        <v>137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</row>
    <row r="49" spans="1:11" ht="14.25">
      <c r="A49" s="214"/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4.25">
      <c r="A50" s="163" t="s">
        <v>138</v>
      </c>
      <c r="B50" s="209" t="s">
        <v>139</v>
      </c>
      <c r="C50" s="209"/>
      <c r="D50" s="164" t="s">
        <v>140</v>
      </c>
      <c r="E50" s="169" t="s">
        <v>141</v>
      </c>
      <c r="F50" s="170" t="s">
        <v>142</v>
      </c>
      <c r="G50" s="171">
        <v>45239</v>
      </c>
      <c r="H50" s="210" t="s">
        <v>143</v>
      </c>
      <c r="I50" s="211"/>
      <c r="J50" s="212" t="s">
        <v>144</v>
      </c>
      <c r="K50" s="213"/>
    </row>
    <row r="51" spans="1:11" ht="14.25">
      <c r="A51" s="205" t="s">
        <v>145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</row>
    <row r="52" spans="1:11" ht="14.25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8"/>
    </row>
    <row r="53" spans="1:11" ht="14.25">
      <c r="A53" s="163" t="s">
        <v>138</v>
      </c>
      <c r="B53" s="209" t="s">
        <v>139</v>
      </c>
      <c r="C53" s="209"/>
      <c r="D53" s="164" t="s">
        <v>140</v>
      </c>
      <c r="E53" s="172"/>
      <c r="F53" s="170" t="s">
        <v>146</v>
      </c>
      <c r="G53" s="171"/>
      <c r="H53" s="210" t="s">
        <v>143</v>
      </c>
      <c r="I53" s="211"/>
      <c r="J53" s="212"/>
      <c r="K53" s="2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20"/>
  <sheetViews>
    <sheetView tabSelected="1" zoomScale="80" zoomScaleNormal="80" workbookViewId="0">
      <selection activeCell="M7" sqref="M7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pans="1:14" ht="30" customHeight="1">
      <c r="A1" s="278" t="s">
        <v>147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29.1" customHeight="1">
      <c r="A2" s="36" t="s">
        <v>59</v>
      </c>
      <c r="B2" s="280" t="s">
        <v>60</v>
      </c>
      <c r="C2" s="280"/>
      <c r="D2" s="37" t="s">
        <v>66</v>
      </c>
      <c r="E2" s="280" t="s">
        <v>67</v>
      </c>
      <c r="F2" s="280"/>
      <c r="G2" s="280"/>
      <c r="H2" s="285"/>
      <c r="I2" s="57" t="s">
        <v>54</v>
      </c>
      <c r="J2" s="280" t="s">
        <v>55</v>
      </c>
      <c r="K2" s="280"/>
      <c r="L2" s="280"/>
      <c r="M2" s="280"/>
      <c r="N2" s="281"/>
    </row>
    <row r="3" spans="1:14" ht="29.1" customHeight="1">
      <c r="A3" s="284" t="s">
        <v>148</v>
      </c>
      <c r="B3" s="282" t="s">
        <v>149</v>
      </c>
      <c r="C3" s="282"/>
      <c r="D3" s="282"/>
      <c r="E3" s="282"/>
      <c r="F3" s="282"/>
      <c r="G3" s="282"/>
      <c r="H3" s="286"/>
      <c r="I3" s="282" t="s">
        <v>150</v>
      </c>
      <c r="J3" s="282"/>
      <c r="K3" s="282"/>
      <c r="L3" s="282"/>
      <c r="M3" s="282"/>
      <c r="N3" s="283"/>
    </row>
    <row r="4" spans="1:14" ht="29.1" customHeight="1">
      <c r="A4" s="284"/>
      <c r="B4" s="129" t="s">
        <v>109</v>
      </c>
      <c r="C4" s="129" t="s">
        <v>110</v>
      </c>
      <c r="D4" s="130" t="s">
        <v>111</v>
      </c>
      <c r="E4" s="129" t="s">
        <v>112</v>
      </c>
      <c r="F4" s="129" t="s">
        <v>113</v>
      </c>
      <c r="G4" s="129" t="s">
        <v>114</v>
      </c>
      <c r="H4" s="286"/>
      <c r="I4" s="58"/>
      <c r="J4" s="58" t="s">
        <v>151</v>
      </c>
      <c r="K4" s="58" t="s">
        <v>329</v>
      </c>
      <c r="L4" s="58"/>
      <c r="M4" s="58"/>
      <c r="N4" s="63"/>
    </row>
    <row r="5" spans="1:14" ht="29.1" customHeight="1">
      <c r="A5" s="284"/>
      <c r="B5" s="131" t="s">
        <v>152</v>
      </c>
      <c r="C5" s="132" t="s">
        <v>153</v>
      </c>
      <c r="D5" s="131" t="s">
        <v>154</v>
      </c>
      <c r="E5" s="131" t="s">
        <v>155</v>
      </c>
      <c r="F5" s="131" t="s">
        <v>156</v>
      </c>
      <c r="G5" s="131" t="s">
        <v>157</v>
      </c>
      <c r="H5" s="286"/>
      <c r="I5" s="59"/>
      <c r="J5" s="59" t="s">
        <v>113</v>
      </c>
      <c r="K5" s="59" t="s">
        <v>330</v>
      </c>
      <c r="L5" s="59"/>
      <c r="M5" s="59"/>
      <c r="N5" s="64"/>
    </row>
    <row r="6" spans="1:14" s="128" customFormat="1" ht="29.1" customHeight="1">
      <c r="A6" s="133" t="s">
        <v>158</v>
      </c>
      <c r="B6" s="134">
        <f>C6-2</f>
        <v>56</v>
      </c>
      <c r="C6" s="135">
        <v>58</v>
      </c>
      <c r="D6" s="134">
        <f>C6+2</f>
        <v>60</v>
      </c>
      <c r="E6" s="134">
        <f>D6+2</f>
        <v>62</v>
      </c>
      <c r="F6" s="134">
        <f>E6+1</f>
        <v>63</v>
      </c>
      <c r="G6" s="134">
        <f>F6+1</f>
        <v>64</v>
      </c>
      <c r="H6" s="287"/>
      <c r="I6" s="60"/>
      <c r="J6" s="60" t="s">
        <v>159</v>
      </c>
      <c r="K6" s="60" t="s">
        <v>331</v>
      </c>
      <c r="L6" s="60"/>
      <c r="M6" s="60"/>
      <c r="N6" s="65"/>
    </row>
    <row r="7" spans="1:14" s="128" customFormat="1" ht="29.1" customHeight="1">
      <c r="A7" s="131" t="s">
        <v>160</v>
      </c>
      <c r="B7" s="134">
        <f t="shared" ref="B7:B9" si="0">C7-4</f>
        <v>88</v>
      </c>
      <c r="C7" s="136" t="s">
        <v>161</v>
      </c>
      <c r="D7" s="134">
        <f t="shared" ref="D7:D9" si="1">C7+4</f>
        <v>96</v>
      </c>
      <c r="E7" s="134">
        <f>D7+4</f>
        <v>100</v>
      </c>
      <c r="F7" s="134">
        <f t="shared" ref="F7:F9" si="2">E7+6</f>
        <v>106</v>
      </c>
      <c r="G7" s="134">
        <f>F7+6</f>
        <v>112</v>
      </c>
      <c r="H7" s="287"/>
      <c r="I7" s="48"/>
      <c r="J7" s="48" t="s">
        <v>162</v>
      </c>
      <c r="K7" s="48" t="s">
        <v>332</v>
      </c>
      <c r="L7" s="48"/>
      <c r="M7" s="66"/>
      <c r="N7" s="148"/>
    </row>
    <row r="8" spans="1:14" s="128" customFormat="1" ht="29.1" customHeight="1">
      <c r="A8" s="131" t="s">
        <v>163</v>
      </c>
      <c r="B8" s="134">
        <f t="shared" si="0"/>
        <v>84</v>
      </c>
      <c r="C8" s="136" t="s">
        <v>164</v>
      </c>
      <c r="D8" s="134">
        <f t="shared" si="1"/>
        <v>92</v>
      </c>
      <c r="E8" s="134">
        <f>D8+5</f>
        <v>97</v>
      </c>
      <c r="F8" s="134">
        <f t="shared" si="2"/>
        <v>103</v>
      </c>
      <c r="G8" s="134">
        <f>F8+7</f>
        <v>110</v>
      </c>
      <c r="H8" s="287"/>
      <c r="I8" s="48"/>
      <c r="J8" s="48" t="s">
        <v>165</v>
      </c>
      <c r="K8" s="48" t="s">
        <v>331</v>
      </c>
      <c r="L8" s="48"/>
      <c r="M8" s="66"/>
      <c r="N8" s="148"/>
    </row>
    <row r="9" spans="1:14" s="128" customFormat="1" ht="29.1" customHeight="1">
      <c r="A9" s="131" t="s">
        <v>166</v>
      </c>
      <c r="B9" s="134">
        <f t="shared" si="0"/>
        <v>90</v>
      </c>
      <c r="C9" s="136" t="s">
        <v>167</v>
      </c>
      <c r="D9" s="134">
        <f t="shared" si="1"/>
        <v>98</v>
      </c>
      <c r="E9" s="134">
        <f>D9+5</f>
        <v>103</v>
      </c>
      <c r="F9" s="134">
        <f t="shared" si="2"/>
        <v>109</v>
      </c>
      <c r="G9" s="134">
        <f>F9+7</f>
        <v>116</v>
      </c>
      <c r="H9" s="287"/>
      <c r="I9" s="60"/>
      <c r="J9" s="60" t="s">
        <v>168</v>
      </c>
      <c r="K9" s="60" t="s">
        <v>333</v>
      </c>
      <c r="L9" s="60"/>
      <c r="M9" s="68"/>
      <c r="N9" s="69"/>
    </row>
    <row r="10" spans="1:14" s="128" customFormat="1" ht="29.1" customHeight="1">
      <c r="A10" s="137" t="s">
        <v>169</v>
      </c>
      <c r="B10" s="138">
        <f>C10-1</f>
        <v>36.5</v>
      </c>
      <c r="C10" s="135">
        <v>37.5</v>
      </c>
      <c r="D10" s="138">
        <f>C10+1</f>
        <v>38.5</v>
      </c>
      <c r="E10" s="138">
        <f>D10+1</f>
        <v>39.5</v>
      </c>
      <c r="F10" s="138">
        <f>E10+1.2</f>
        <v>40.700000000000003</v>
      </c>
      <c r="G10" s="138">
        <f>F10+1.2</f>
        <v>41.900000000000006</v>
      </c>
      <c r="H10" s="287"/>
      <c r="I10" s="60"/>
      <c r="J10" s="60" t="s">
        <v>170</v>
      </c>
      <c r="K10" s="60" t="s">
        <v>334</v>
      </c>
      <c r="L10" s="60"/>
      <c r="M10" s="68"/>
      <c r="N10" s="149"/>
    </row>
    <row r="11" spans="1:14" s="128" customFormat="1" ht="29.1" customHeight="1">
      <c r="A11" s="137" t="s">
        <v>171</v>
      </c>
      <c r="B11" s="139">
        <f>C11-0.5</f>
        <v>17</v>
      </c>
      <c r="C11" s="135">
        <v>17.5</v>
      </c>
      <c r="D11" s="139">
        <f t="shared" ref="D11:G11" si="3">C11+0.5</f>
        <v>18</v>
      </c>
      <c r="E11" s="139">
        <f t="shared" si="3"/>
        <v>18.5</v>
      </c>
      <c r="F11" s="139">
        <f t="shared" si="3"/>
        <v>19</v>
      </c>
      <c r="G11" s="139">
        <f t="shared" si="3"/>
        <v>19.5</v>
      </c>
      <c r="H11" s="287"/>
      <c r="I11" s="48"/>
      <c r="J11" s="48" t="s">
        <v>172</v>
      </c>
      <c r="K11" s="48" t="s">
        <v>335</v>
      </c>
      <c r="L11" s="48"/>
      <c r="M11" s="66"/>
      <c r="N11" s="149"/>
    </row>
    <row r="12" spans="1:14" s="128" customFormat="1" ht="29.1" customHeight="1">
      <c r="A12" s="131" t="s">
        <v>173</v>
      </c>
      <c r="B12" s="140">
        <f>C12-0.7</f>
        <v>15.8</v>
      </c>
      <c r="C12" s="135">
        <v>16.5</v>
      </c>
      <c r="D12" s="140">
        <f>C12+0.7</f>
        <v>17.2</v>
      </c>
      <c r="E12" s="140">
        <f>D12+0.7</f>
        <v>17.899999999999999</v>
      </c>
      <c r="F12" s="140">
        <f>E12+1</f>
        <v>18.899999999999999</v>
      </c>
      <c r="G12" s="140">
        <f>F12+1</f>
        <v>19.899999999999999</v>
      </c>
      <c r="H12" s="287"/>
      <c r="I12" s="48"/>
      <c r="J12" s="48" t="s">
        <v>174</v>
      </c>
      <c r="K12" s="48" t="s">
        <v>335</v>
      </c>
      <c r="L12" s="48"/>
      <c r="M12" s="66"/>
      <c r="N12" s="150"/>
    </row>
    <row r="13" spans="1:14" s="128" customFormat="1" ht="29.1" customHeight="1">
      <c r="A13" s="131" t="s">
        <v>175</v>
      </c>
      <c r="B13" s="140">
        <f>C13-0.7</f>
        <v>15.3</v>
      </c>
      <c r="C13" s="135">
        <v>16</v>
      </c>
      <c r="D13" s="140">
        <f>C13+0.7</f>
        <v>16.7</v>
      </c>
      <c r="E13" s="140">
        <f>D13+0.7</f>
        <v>17.399999999999999</v>
      </c>
      <c r="F13" s="140">
        <f>E13+0.9</f>
        <v>18.299999999999997</v>
      </c>
      <c r="G13" s="140">
        <f>F13+0.9</f>
        <v>19.199999999999996</v>
      </c>
      <c r="H13" s="287"/>
      <c r="I13" s="48"/>
      <c r="J13" s="48" t="s">
        <v>176</v>
      </c>
      <c r="K13" s="48" t="s">
        <v>336</v>
      </c>
      <c r="L13" s="48"/>
      <c r="M13" s="66"/>
      <c r="N13" s="148"/>
    </row>
    <row r="14" spans="1:14" s="128" customFormat="1" ht="29.1" customHeight="1">
      <c r="A14" s="131" t="s">
        <v>177</v>
      </c>
      <c r="B14" s="134">
        <f>C14-1</f>
        <v>39</v>
      </c>
      <c r="C14" s="135">
        <v>40</v>
      </c>
      <c r="D14" s="134">
        <f>C14+1</f>
        <v>41</v>
      </c>
      <c r="E14" s="134">
        <f>D14+1</f>
        <v>42</v>
      </c>
      <c r="F14" s="134">
        <f>E14+1.5</f>
        <v>43.5</v>
      </c>
      <c r="G14" s="134">
        <f>F14+1.5</f>
        <v>45</v>
      </c>
      <c r="H14" s="287"/>
      <c r="I14" s="48"/>
      <c r="J14" s="48" t="s">
        <v>178</v>
      </c>
      <c r="K14" s="48" t="s">
        <v>337</v>
      </c>
      <c r="L14" s="48"/>
      <c r="M14" s="66"/>
      <c r="N14" s="148"/>
    </row>
    <row r="15" spans="1:14" s="128" customFormat="1" ht="29.1" customHeight="1">
      <c r="A15" s="131" t="s">
        <v>179</v>
      </c>
      <c r="B15" s="134">
        <f t="shared" ref="B15:B16" si="4">C15</f>
        <v>13</v>
      </c>
      <c r="C15" s="135">
        <v>13</v>
      </c>
      <c r="D15" s="134">
        <f t="shared" ref="D15:G15" si="5">C15</f>
        <v>13</v>
      </c>
      <c r="E15" s="134">
        <f t="shared" si="5"/>
        <v>13</v>
      </c>
      <c r="F15" s="134">
        <f t="shared" si="5"/>
        <v>13</v>
      </c>
      <c r="G15" s="134">
        <f t="shared" si="5"/>
        <v>13</v>
      </c>
      <c r="H15" s="287"/>
      <c r="I15" s="48"/>
      <c r="J15" s="48" t="s">
        <v>174</v>
      </c>
      <c r="K15" s="48" t="s">
        <v>335</v>
      </c>
      <c r="L15" s="48"/>
      <c r="M15" s="66"/>
      <c r="N15" s="67"/>
    </row>
    <row r="16" spans="1:14" s="128" customFormat="1" ht="29.1" customHeight="1">
      <c r="A16" s="131" t="s">
        <v>180</v>
      </c>
      <c r="B16" s="134">
        <f t="shared" si="4"/>
        <v>2.5</v>
      </c>
      <c r="C16" s="135">
        <v>2.5</v>
      </c>
      <c r="D16" s="134">
        <f t="shared" ref="D16:G16" si="6">C16</f>
        <v>2.5</v>
      </c>
      <c r="E16" s="134">
        <f t="shared" si="6"/>
        <v>2.5</v>
      </c>
      <c r="F16" s="134">
        <f t="shared" si="6"/>
        <v>2.5</v>
      </c>
      <c r="G16" s="134">
        <f t="shared" si="6"/>
        <v>2.5</v>
      </c>
      <c r="H16" s="287"/>
      <c r="I16" s="48"/>
      <c r="J16" s="48" t="s">
        <v>174</v>
      </c>
      <c r="K16" s="48"/>
      <c r="L16" s="48"/>
      <c r="M16" s="66"/>
      <c r="N16" s="151"/>
    </row>
    <row r="17" spans="1:14" s="128" customFormat="1" ht="29.1" customHeight="1">
      <c r="A17" s="131"/>
      <c r="B17" s="134"/>
      <c r="C17" s="135"/>
      <c r="D17" s="134"/>
      <c r="E17" s="134"/>
      <c r="F17" s="134"/>
      <c r="G17" s="134"/>
      <c r="H17" s="288"/>
      <c r="I17" s="144"/>
      <c r="J17" s="145"/>
      <c r="K17" s="146" t="s">
        <v>338</v>
      </c>
      <c r="L17" s="147"/>
      <c r="M17" s="147"/>
      <c r="N17" s="152"/>
    </row>
    <row r="18" spans="1:14" ht="14.25">
      <c r="A18" s="141" t="s">
        <v>128</v>
      </c>
      <c r="B18" s="142"/>
      <c r="C18" s="142"/>
      <c r="D18" s="143"/>
      <c r="E18" s="143"/>
      <c r="F18" s="143"/>
      <c r="G18" s="143"/>
      <c r="H18" s="55"/>
      <c r="I18" s="55"/>
      <c r="J18" s="55"/>
      <c r="K18" s="55"/>
      <c r="L18" s="55"/>
      <c r="M18" s="55"/>
      <c r="N18" s="55"/>
    </row>
    <row r="19" spans="1:14" ht="14.25">
      <c r="A19" s="54" t="s">
        <v>181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4.25">
      <c r="A20" s="55"/>
      <c r="B20" s="55"/>
      <c r="C20" s="55"/>
      <c r="D20" s="55"/>
      <c r="E20" s="55"/>
      <c r="F20" s="55"/>
      <c r="G20" s="55"/>
      <c r="H20" s="55"/>
      <c r="I20" s="53" t="s">
        <v>182</v>
      </c>
      <c r="J20" s="62"/>
      <c r="K20" s="53" t="s">
        <v>183</v>
      </c>
      <c r="L20" s="53"/>
      <c r="M20" s="53" t="s">
        <v>184</v>
      </c>
      <c r="N20" s="54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6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D5" sqref="D5:E8"/>
    </sheetView>
  </sheetViews>
  <sheetFormatPr defaultColWidth="10" defaultRowHeight="16.5" customHeight="1"/>
  <cols>
    <col min="1" max="16384" width="10" style="71"/>
  </cols>
  <sheetData>
    <row r="1" spans="1:11" ht="22.5" customHeight="1">
      <c r="A1" s="334" t="s">
        <v>185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17.25" customHeight="1">
      <c r="A2" s="98" t="s">
        <v>50</v>
      </c>
      <c r="B2" s="273" t="s">
        <v>51</v>
      </c>
      <c r="C2" s="273"/>
      <c r="D2" s="274" t="s">
        <v>52</v>
      </c>
      <c r="E2" s="274"/>
      <c r="F2" s="275" t="s">
        <v>186</v>
      </c>
      <c r="G2" s="275"/>
      <c r="H2" s="118" t="s">
        <v>54</v>
      </c>
      <c r="I2" s="276" t="s">
        <v>55</v>
      </c>
      <c r="J2" s="276"/>
      <c r="K2" s="277"/>
    </row>
    <row r="3" spans="1:11" ht="16.5" customHeight="1">
      <c r="A3" s="266" t="s">
        <v>56</v>
      </c>
      <c r="B3" s="267"/>
      <c r="C3" s="268"/>
      <c r="D3" s="269" t="s">
        <v>57</v>
      </c>
      <c r="E3" s="270"/>
      <c r="F3" s="270"/>
      <c r="G3" s="271"/>
      <c r="H3" s="269" t="s">
        <v>58</v>
      </c>
      <c r="I3" s="270"/>
      <c r="J3" s="270"/>
      <c r="K3" s="271"/>
    </row>
    <row r="4" spans="1:11" ht="16.5" customHeight="1">
      <c r="A4" s="101" t="s">
        <v>59</v>
      </c>
      <c r="B4" s="264" t="s">
        <v>60</v>
      </c>
      <c r="C4" s="265"/>
      <c r="D4" s="258" t="s">
        <v>61</v>
      </c>
      <c r="E4" s="259"/>
      <c r="F4" s="256" t="s">
        <v>62</v>
      </c>
      <c r="G4" s="257"/>
      <c r="H4" s="258" t="s">
        <v>187</v>
      </c>
      <c r="I4" s="259"/>
      <c r="J4" s="102" t="s">
        <v>64</v>
      </c>
      <c r="K4" s="103" t="s">
        <v>65</v>
      </c>
    </row>
    <row r="5" spans="1:11" ht="16.5" customHeight="1">
      <c r="A5" s="104" t="s">
        <v>66</v>
      </c>
      <c r="B5" s="264" t="s">
        <v>67</v>
      </c>
      <c r="C5" s="265"/>
      <c r="D5" s="258" t="s">
        <v>188</v>
      </c>
      <c r="E5" s="259"/>
      <c r="F5" s="256"/>
      <c r="G5" s="257"/>
      <c r="H5" s="258" t="s">
        <v>189</v>
      </c>
      <c r="I5" s="259"/>
      <c r="J5" s="102" t="s">
        <v>64</v>
      </c>
      <c r="K5" s="103" t="s">
        <v>65</v>
      </c>
    </row>
    <row r="6" spans="1:11" ht="16.5" customHeight="1">
      <c r="A6" s="101" t="s">
        <v>70</v>
      </c>
      <c r="B6" s="105"/>
      <c r="C6" s="106"/>
      <c r="D6" s="258" t="s">
        <v>190</v>
      </c>
      <c r="E6" s="259"/>
      <c r="F6" s="256"/>
      <c r="G6" s="257"/>
      <c r="H6" s="331" t="s">
        <v>191</v>
      </c>
      <c r="I6" s="332"/>
      <c r="J6" s="332"/>
      <c r="K6" s="333"/>
    </row>
    <row r="7" spans="1:11" ht="16.5" customHeight="1">
      <c r="A7" s="101" t="s">
        <v>73</v>
      </c>
      <c r="B7" s="255" t="s">
        <v>74</v>
      </c>
      <c r="C7" s="219"/>
      <c r="D7" s="101" t="s">
        <v>192</v>
      </c>
      <c r="E7" s="119"/>
      <c r="F7" s="256"/>
      <c r="G7" s="257"/>
      <c r="H7" s="330"/>
      <c r="I7" s="264"/>
      <c r="J7" s="264"/>
      <c r="K7" s="265"/>
    </row>
    <row r="8" spans="1:11" ht="16.5" customHeight="1">
      <c r="A8" s="107"/>
      <c r="B8" s="260"/>
      <c r="C8" s="261"/>
      <c r="D8" s="226" t="s">
        <v>77</v>
      </c>
      <c r="E8" s="227"/>
      <c r="F8" s="262"/>
      <c r="G8" s="263"/>
      <c r="H8" s="313"/>
      <c r="I8" s="314"/>
      <c r="J8" s="314"/>
      <c r="K8" s="315"/>
    </row>
    <row r="9" spans="1:11" ht="16.5" customHeight="1">
      <c r="A9" s="299" t="s">
        <v>193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>
      <c r="A10" s="108" t="s">
        <v>81</v>
      </c>
      <c r="B10" s="109" t="s">
        <v>82</v>
      </c>
      <c r="C10" s="110" t="s">
        <v>83</v>
      </c>
      <c r="D10" s="111"/>
      <c r="E10" s="121" t="s">
        <v>86</v>
      </c>
      <c r="F10" s="109" t="s">
        <v>82</v>
      </c>
      <c r="G10" s="110" t="s">
        <v>83</v>
      </c>
      <c r="H10" s="109"/>
      <c r="I10" s="121" t="s">
        <v>84</v>
      </c>
      <c r="J10" s="109" t="s">
        <v>82</v>
      </c>
      <c r="K10" s="127" t="s">
        <v>83</v>
      </c>
    </row>
    <row r="11" spans="1:11" ht="16.5" customHeight="1">
      <c r="A11" s="104" t="s">
        <v>87</v>
      </c>
      <c r="B11" s="112" t="s">
        <v>82</v>
      </c>
      <c r="C11" s="102" t="s">
        <v>83</v>
      </c>
      <c r="D11" s="113"/>
      <c r="E11" s="122" t="s">
        <v>89</v>
      </c>
      <c r="F11" s="112" t="s">
        <v>82</v>
      </c>
      <c r="G11" s="102" t="s">
        <v>83</v>
      </c>
      <c r="H11" s="112"/>
      <c r="I11" s="122" t="s">
        <v>94</v>
      </c>
      <c r="J11" s="112" t="s">
        <v>82</v>
      </c>
      <c r="K11" s="103" t="s">
        <v>83</v>
      </c>
    </row>
    <row r="12" spans="1:11" ht="16.5" customHeight="1">
      <c r="A12" s="226" t="s">
        <v>128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8"/>
    </row>
    <row r="13" spans="1:11" ht="16.5" customHeight="1">
      <c r="A13" s="320" t="s">
        <v>194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</row>
    <row r="14" spans="1:11" ht="16.5" customHeight="1">
      <c r="A14" s="321"/>
      <c r="B14" s="322"/>
      <c r="C14" s="322"/>
      <c r="D14" s="322"/>
      <c r="E14" s="322"/>
      <c r="F14" s="322"/>
      <c r="G14" s="322"/>
      <c r="H14" s="322"/>
      <c r="I14" s="318"/>
      <c r="J14" s="318"/>
      <c r="K14" s="319"/>
    </row>
    <row r="15" spans="1:11" ht="16.5" customHeight="1">
      <c r="A15" s="323"/>
      <c r="B15" s="324"/>
      <c r="C15" s="324"/>
      <c r="D15" s="325"/>
      <c r="E15" s="326"/>
      <c r="F15" s="324"/>
      <c r="G15" s="324"/>
      <c r="H15" s="325"/>
      <c r="I15" s="327"/>
      <c r="J15" s="328"/>
      <c r="K15" s="329"/>
    </row>
    <row r="16" spans="1:11" ht="16.5" customHeight="1">
      <c r="A16" s="313"/>
      <c r="B16" s="314"/>
      <c r="C16" s="314"/>
      <c r="D16" s="314"/>
      <c r="E16" s="314"/>
      <c r="F16" s="314"/>
      <c r="G16" s="314"/>
      <c r="H16" s="314"/>
      <c r="I16" s="314"/>
      <c r="J16" s="314"/>
      <c r="K16" s="315"/>
    </row>
    <row r="17" spans="1:11" ht="16.5" customHeight="1">
      <c r="A17" s="320" t="s">
        <v>195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spans="1:11" ht="16.5" customHeight="1">
      <c r="A18" s="321"/>
      <c r="B18" s="322"/>
      <c r="C18" s="322"/>
      <c r="D18" s="322"/>
      <c r="E18" s="322"/>
      <c r="F18" s="322"/>
      <c r="G18" s="322"/>
      <c r="H18" s="322"/>
      <c r="I18" s="318"/>
      <c r="J18" s="318"/>
      <c r="K18" s="319"/>
    </row>
    <row r="19" spans="1:11" ht="16.5" customHeight="1">
      <c r="A19" s="323"/>
      <c r="B19" s="324"/>
      <c r="C19" s="324"/>
      <c r="D19" s="325"/>
      <c r="E19" s="326"/>
      <c r="F19" s="324"/>
      <c r="G19" s="324"/>
      <c r="H19" s="325"/>
      <c r="I19" s="327"/>
      <c r="J19" s="328"/>
      <c r="K19" s="329"/>
    </row>
    <row r="20" spans="1:11" ht="16.5" customHeight="1">
      <c r="A20" s="313"/>
      <c r="B20" s="314"/>
      <c r="C20" s="314"/>
      <c r="D20" s="314"/>
      <c r="E20" s="314"/>
      <c r="F20" s="314"/>
      <c r="G20" s="314"/>
      <c r="H20" s="314"/>
      <c r="I20" s="314"/>
      <c r="J20" s="314"/>
      <c r="K20" s="315"/>
    </row>
    <row r="21" spans="1:11" ht="16.5" customHeight="1">
      <c r="A21" s="316" t="s">
        <v>125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</row>
    <row r="22" spans="1:11" ht="16.5" customHeight="1">
      <c r="A22" s="317" t="s">
        <v>126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9"/>
    </row>
    <row r="23" spans="1:11" ht="16.5" customHeight="1">
      <c r="A23" s="235" t="s">
        <v>127</v>
      </c>
      <c r="B23" s="236"/>
      <c r="C23" s="102" t="s">
        <v>64</v>
      </c>
      <c r="D23" s="102" t="s">
        <v>65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258" t="s">
        <v>196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5"/>
    </row>
    <row r="25" spans="1:11" ht="16.5" customHeight="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ht="16.5" customHeight="1">
      <c r="A26" s="299" t="s">
        <v>133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>
      <c r="A27" s="99" t="s">
        <v>134</v>
      </c>
      <c r="B27" s="110" t="s">
        <v>92</v>
      </c>
      <c r="C27" s="110" t="s">
        <v>93</v>
      </c>
      <c r="D27" s="110" t="s">
        <v>85</v>
      </c>
      <c r="E27" s="100" t="s">
        <v>135</v>
      </c>
      <c r="F27" s="110" t="s">
        <v>92</v>
      </c>
      <c r="G27" s="110" t="s">
        <v>93</v>
      </c>
      <c r="H27" s="110" t="s">
        <v>85</v>
      </c>
      <c r="I27" s="100" t="s">
        <v>136</v>
      </c>
      <c r="J27" s="110" t="s">
        <v>92</v>
      </c>
      <c r="K27" s="127" t="s">
        <v>93</v>
      </c>
    </row>
    <row r="28" spans="1:11" ht="16.5" customHeight="1">
      <c r="A28" s="115" t="s">
        <v>84</v>
      </c>
      <c r="B28" s="102" t="s">
        <v>92</v>
      </c>
      <c r="C28" s="102" t="s">
        <v>93</v>
      </c>
      <c r="D28" s="102" t="s">
        <v>85</v>
      </c>
      <c r="E28" s="123" t="s">
        <v>91</v>
      </c>
      <c r="F28" s="102" t="s">
        <v>92</v>
      </c>
      <c r="G28" s="102" t="s">
        <v>93</v>
      </c>
      <c r="H28" s="102" t="s">
        <v>85</v>
      </c>
      <c r="I28" s="123" t="s">
        <v>102</v>
      </c>
      <c r="J28" s="102" t="s">
        <v>92</v>
      </c>
      <c r="K28" s="103" t="s">
        <v>93</v>
      </c>
    </row>
    <row r="29" spans="1:11" ht="16.5" customHeight="1">
      <c r="A29" s="258" t="s">
        <v>95</v>
      </c>
      <c r="B29" s="236"/>
      <c r="C29" s="236"/>
      <c r="D29" s="236"/>
      <c r="E29" s="236"/>
      <c r="F29" s="236"/>
      <c r="G29" s="236"/>
      <c r="H29" s="236"/>
      <c r="I29" s="236"/>
      <c r="J29" s="236"/>
      <c r="K29" s="307"/>
    </row>
    <row r="30" spans="1:11" ht="16.5" customHeight="1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11" ht="16.5" customHeight="1">
      <c r="A31" s="299" t="s">
        <v>197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</row>
    <row r="32" spans="1:11" ht="17.25" customHeight="1">
      <c r="A32" s="308"/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1" ht="17.25" customHeight="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7.25" customHeight="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9"/>
    </row>
    <row r="35" spans="1:11" ht="17.25" customHeight="1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19"/>
    </row>
    <row r="36" spans="1:11" ht="17.25" customHeight="1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ht="17.25" customHeight="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7.25" customHeight="1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7.25" customHeight="1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7.25" customHeight="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7.25" customHeight="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7.25" customHeight="1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7.25" customHeight="1">
      <c r="A43" s="220" t="s">
        <v>132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6.5" customHeight="1">
      <c r="A44" s="299" t="s">
        <v>198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</row>
    <row r="45" spans="1:11" ht="18" customHeight="1">
      <c r="A45" s="300" t="s">
        <v>128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>
      <c r="A47" s="303"/>
      <c r="B47" s="304"/>
      <c r="C47" s="304"/>
      <c r="D47" s="304"/>
      <c r="E47" s="304"/>
      <c r="F47" s="304"/>
      <c r="G47" s="304"/>
      <c r="H47" s="304"/>
      <c r="I47" s="304"/>
      <c r="J47" s="304"/>
      <c r="K47" s="305"/>
    </row>
    <row r="48" spans="1:11" ht="21" customHeight="1">
      <c r="A48" s="116" t="s">
        <v>138</v>
      </c>
      <c r="B48" s="295" t="s">
        <v>139</v>
      </c>
      <c r="C48" s="295"/>
      <c r="D48" s="117" t="s">
        <v>140</v>
      </c>
      <c r="E48" s="124"/>
      <c r="F48" s="117" t="s">
        <v>142</v>
      </c>
      <c r="G48" s="125"/>
      <c r="H48" s="296" t="s">
        <v>143</v>
      </c>
      <c r="I48" s="296"/>
      <c r="J48" s="295"/>
      <c r="K48" s="306"/>
    </row>
    <row r="49" spans="1:11" ht="16.5" customHeight="1">
      <c r="A49" s="223" t="s">
        <v>145</v>
      </c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6.5" customHeight="1">
      <c r="A50" s="289"/>
      <c r="B50" s="290"/>
      <c r="C50" s="290"/>
      <c r="D50" s="290"/>
      <c r="E50" s="290"/>
      <c r="F50" s="290"/>
      <c r="G50" s="290"/>
      <c r="H50" s="290"/>
      <c r="I50" s="290"/>
      <c r="J50" s="290"/>
      <c r="K50" s="291"/>
    </row>
    <row r="51" spans="1:11" ht="16.5" customHeight="1">
      <c r="A51" s="292"/>
      <c r="B51" s="293"/>
      <c r="C51" s="293"/>
      <c r="D51" s="293"/>
      <c r="E51" s="293"/>
      <c r="F51" s="293"/>
      <c r="G51" s="293"/>
      <c r="H51" s="293"/>
      <c r="I51" s="293"/>
      <c r="J51" s="293"/>
      <c r="K51" s="294"/>
    </row>
    <row r="52" spans="1:11" ht="21" customHeight="1">
      <c r="A52" s="116" t="s">
        <v>138</v>
      </c>
      <c r="B52" s="295" t="s">
        <v>139</v>
      </c>
      <c r="C52" s="295"/>
      <c r="D52" s="117" t="s">
        <v>140</v>
      </c>
      <c r="E52" s="117"/>
      <c r="F52" s="117" t="s">
        <v>142</v>
      </c>
      <c r="G52" s="117"/>
      <c r="H52" s="296" t="s">
        <v>143</v>
      </c>
      <c r="I52" s="296"/>
      <c r="J52" s="297"/>
      <c r="K52" s="29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14" width="15.625" style="54" customWidth="1"/>
    <col min="15" max="16384" width="9" style="54"/>
  </cols>
  <sheetData>
    <row r="1" spans="1:14" ht="30" customHeight="1">
      <c r="A1" s="278" t="s">
        <v>147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29.1" customHeight="1">
      <c r="A2" s="36" t="s">
        <v>59</v>
      </c>
      <c r="B2" s="280"/>
      <c r="C2" s="280"/>
      <c r="D2" s="37" t="s">
        <v>66</v>
      </c>
      <c r="E2" s="280"/>
      <c r="F2" s="280"/>
      <c r="G2" s="280"/>
      <c r="H2" s="285"/>
      <c r="I2" s="57" t="s">
        <v>54</v>
      </c>
      <c r="J2" s="280"/>
      <c r="K2" s="280"/>
      <c r="L2" s="280"/>
      <c r="M2" s="280"/>
      <c r="N2" s="281"/>
    </row>
    <row r="3" spans="1:14" ht="29.1" customHeight="1">
      <c r="A3" s="284" t="s">
        <v>148</v>
      </c>
      <c r="B3" s="282" t="s">
        <v>149</v>
      </c>
      <c r="C3" s="282"/>
      <c r="D3" s="282"/>
      <c r="E3" s="282"/>
      <c r="F3" s="282"/>
      <c r="G3" s="282"/>
      <c r="H3" s="286"/>
      <c r="I3" s="282" t="s">
        <v>150</v>
      </c>
      <c r="J3" s="282"/>
      <c r="K3" s="282"/>
      <c r="L3" s="282"/>
      <c r="M3" s="282"/>
      <c r="N3" s="283"/>
    </row>
    <row r="4" spans="1:14" ht="29.1" customHeight="1">
      <c r="A4" s="284"/>
      <c r="B4" s="38" t="s">
        <v>109</v>
      </c>
      <c r="C4" s="38" t="s">
        <v>110</v>
      </c>
      <c r="D4" s="39" t="s">
        <v>111</v>
      </c>
      <c r="E4" s="38" t="s">
        <v>112</v>
      </c>
      <c r="F4" s="38" t="s">
        <v>113</v>
      </c>
      <c r="G4" s="38" t="s">
        <v>114</v>
      </c>
      <c r="H4" s="286"/>
      <c r="I4" s="58"/>
      <c r="J4" s="58"/>
      <c r="K4" s="58"/>
      <c r="L4" s="58"/>
      <c r="M4" s="58"/>
      <c r="N4" s="63"/>
    </row>
    <row r="5" spans="1:14" ht="29.1" customHeight="1">
      <c r="A5" s="284"/>
      <c r="B5" s="40"/>
      <c r="C5" s="40"/>
      <c r="D5" s="39"/>
      <c r="E5" s="40"/>
      <c r="F5" s="40"/>
      <c r="G5" s="40"/>
      <c r="H5" s="286"/>
      <c r="I5" s="59"/>
      <c r="J5" s="59"/>
      <c r="K5" s="59"/>
      <c r="L5" s="59"/>
      <c r="M5" s="59"/>
      <c r="N5" s="64"/>
    </row>
    <row r="6" spans="1:14" ht="29.1" customHeight="1">
      <c r="A6" s="41"/>
      <c r="B6" s="40"/>
      <c r="C6" s="40"/>
      <c r="D6" s="42"/>
      <c r="E6" s="40"/>
      <c r="F6" s="40"/>
      <c r="G6" s="40"/>
      <c r="H6" s="286"/>
      <c r="I6" s="60"/>
      <c r="J6" s="60"/>
      <c r="K6" s="60"/>
      <c r="L6" s="60"/>
      <c r="M6" s="60"/>
      <c r="N6" s="65"/>
    </row>
    <row r="7" spans="1:14" ht="29.1" customHeight="1">
      <c r="A7" s="41"/>
      <c r="B7" s="40"/>
      <c r="C7" s="40"/>
      <c r="D7" s="42"/>
      <c r="E7" s="40"/>
      <c r="F7" s="40"/>
      <c r="G7" s="40"/>
      <c r="H7" s="286"/>
      <c r="I7" s="48"/>
      <c r="J7" s="48"/>
      <c r="K7" s="48"/>
      <c r="L7" s="48"/>
      <c r="M7" s="66"/>
      <c r="N7" s="67"/>
    </row>
    <row r="8" spans="1:14" ht="29.1" customHeight="1">
      <c r="A8" s="41"/>
      <c r="B8" s="40"/>
      <c r="C8" s="40"/>
      <c r="D8" s="42"/>
      <c r="E8" s="40"/>
      <c r="F8" s="40"/>
      <c r="G8" s="40"/>
      <c r="H8" s="286"/>
      <c r="I8" s="48"/>
      <c r="J8" s="48"/>
      <c r="K8" s="48"/>
      <c r="L8" s="48"/>
      <c r="M8" s="66"/>
      <c r="N8" s="67"/>
    </row>
    <row r="9" spans="1:14" ht="29.1" customHeight="1">
      <c r="A9" s="41"/>
      <c r="B9" s="40"/>
      <c r="C9" s="40"/>
      <c r="D9" s="42"/>
      <c r="E9" s="40"/>
      <c r="F9" s="40"/>
      <c r="G9" s="40"/>
      <c r="H9" s="286"/>
      <c r="I9" s="60"/>
      <c r="J9" s="60"/>
      <c r="K9" s="60"/>
      <c r="L9" s="60"/>
      <c r="M9" s="68"/>
      <c r="N9" s="69"/>
    </row>
    <row r="10" spans="1:14" ht="29.1" customHeight="1">
      <c r="A10" s="41"/>
      <c r="B10" s="40"/>
      <c r="C10" s="40"/>
      <c r="D10" s="42"/>
      <c r="E10" s="40"/>
      <c r="F10" s="40"/>
      <c r="G10" s="40"/>
      <c r="H10" s="286"/>
      <c r="I10" s="48"/>
      <c r="J10" s="48"/>
      <c r="K10" s="48"/>
      <c r="L10" s="48"/>
      <c r="M10" s="66"/>
      <c r="N10" s="67"/>
    </row>
    <row r="11" spans="1:14" ht="29.1" customHeight="1">
      <c r="A11" s="41"/>
      <c r="B11" s="40"/>
      <c r="C11" s="40"/>
      <c r="D11" s="42"/>
      <c r="E11" s="40"/>
      <c r="F11" s="40"/>
      <c r="G11" s="40"/>
      <c r="H11" s="286"/>
      <c r="I11" s="48"/>
      <c r="J11" s="48"/>
      <c r="K11" s="48"/>
      <c r="L11" s="48"/>
      <c r="M11" s="66"/>
      <c r="N11" s="67"/>
    </row>
    <row r="12" spans="1:14" ht="29.1" customHeight="1">
      <c r="A12" s="41"/>
      <c r="B12" s="40"/>
      <c r="C12" s="40"/>
      <c r="D12" s="42"/>
      <c r="E12" s="40"/>
      <c r="F12" s="40"/>
      <c r="G12" s="40"/>
      <c r="H12" s="286"/>
      <c r="I12" s="48"/>
      <c r="J12" s="48"/>
      <c r="K12" s="48"/>
      <c r="L12" s="48"/>
      <c r="M12" s="66"/>
      <c r="N12" s="67"/>
    </row>
    <row r="13" spans="1:14" ht="29.1" customHeight="1">
      <c r="A13" s="43"/>
      <c r="B13" s="44"/>
      <c r="C13" s="45"/>
      <c r="D13" s="46"/>
      <c r="E13" s="45"/>
      <c r="F13" s="45"/>
      <c r="G13" s="45"/>
      <c r="H13" s="286"/>
      <c r="I13" s="48"/>
      <c r="J13" s="48"/>
      <c r="K13" s="48"/>
      <c r="L13" s="48"/>
      <c r="M13" s="66"/>
      <c r="N13" s="67"/>
    </row>
    <row r="14" spans="1:14" ht="29.1" customHeight="1">
      <c r="A14" s="47"/>
      <c r="B14" s="48"/>
      <c r="C14" s="49"/>
      <c r="D14" s="49"/>
      <c r="E14" s="49"/>
      <c r="F14" s="49"/>
      <c r="G14" s="48"/>
      <c r="H14" s="286"/>
      <c r="I14" s="48"/>
      <c r="J14" s="48"/>
      <c r="K14" s="48"/>
      <c r="L14" s="48"/>
      <c r="M14" s="66"/>
      <c r="N14" s="67"/>
    </row>
    <row r="15" spans="1:14" ht="29.1" customHeight="1">
      <c r="A15" s="50"/>
      <c r="B15" s="51"/>
      <c r="C15" s="52"/>
      <c r="D15" s="52"/>
      <c r="E15" s="56"/>
      <c r="F15" s="56"/>
      <c r="G15" s="51"/>
      <c r="H15" s="335"/>
      <c r="I15" s="51"/>
      <c r="J15" s="51"/>
      <c r="K15" s="61"/>
      <c r="L15" s="51"/>
      <c r="M15" s="51"/>
      <c r="N15" s="70"/>
    </row>
    <row r="16" spans="1:14" ht="14.25">
      <c r="A16" s="53" t="s">
        <v>128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ht="14.25">
      <c r="A17" s="54" t="s">
        <v>181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ht="14.25">
      <c r="A18" s="55"/>
      <c r="B18" s="55"/>
      <c r="C18" s="55"/>
      <c r="D18" s="55"/>
      <c r="E18" s="55"/>
      <c r="F18" s="55"/>
      <c r="G18" s="55"/>
      <c r="H18" s="55"/>
      <c r="I18" s="53" t="s">
        <v>199</v>
      </c>
      <c r="J18" s="62"/>
      <c r="K18" s="53" t="s">
        <v>200</v>
      </c>
      <c r="L18" s="53"/>
      <c r="M18" s="53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zoomScale="125" zoomScaleNormal="125" zoomScalePageLayoutView="125" workbookViewId="0">
      <selection activeCell="J2" sqref="J2:K2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9.12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6384" width="10.125" style="71"/>
  </cols>
  <sheetData>
    <row r="1" spans="1:11" ht="25.5">
      <c r="A1" s="373" t="s">
        <v>201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>
      <c r="A2" s="72" t="s">
        <v>50</v>
      </c>
      <c r="B2" s="374" t="s">
        <v>51</v>
      </c>
      <c r="C2" s="374"/>
      <c r="D2" s="73" t="s">
        <v>59</v>
      </c>
      <c r="E2" s="93" t="s">
        <v>60</v>
      </c>
      <c r="F2" s="85" t="s">
        <v>202</v>
      </c>
      <c r="G2" s="375" t="s">
        <v>67</v>
      </c>
      <c r="H2" s="375"/>
      <c r="I2" s="91" t="s">
        <v>54</v>
      </c>
      <c r="J2" s="375" t="s">
        <v>55</v>
      </c>
      <c r="K2" s="376"/>
    </row>
    <row r="3" spans="1:11">
      <c r="A3" s="74" t="s">
        <v>73</v>
      </c>
      <c r="B3" s="370"/>
      <c r="C3" s="370"/>
      <c r="D3" s="76" t="s">
        <v>203</v>
      </c>
      <c r="E3" s="377"/>
      <c r="F3" s="369"/>
      <c r="G3" s="369"/>
      <c r="H3" s="311" t="s">
        <v>204</v>
      </c>
      <c r="I3" s="311"/>
      <c r="J3" s="311"/>
      <c r="K3" s="312"/>
    </row>
    <row r="4" spans="1:11">
      <c r="A4" s="77" t="s">
        <v>70</v>
      </c>
      <c r="B4" s="78"/>
      <c r="C4" s="78"/>
      <c r="D4" s="79" t="s">
        <v>205</v>
      </c>
      <c r="E4" s="369"/>
      <c r="F4" s="369"/>
      <c r="G4" s="369"/>
      <c r="H4" s="236" t="s">
        <v>206</v>
      </c>
      <c r="I4" s="236"/>
      <c r="J4" s="86" t="s">
        <v>64</v>
      </c>
      <c r="K4" s="95" t="s">
        <v>65</v>
      </c>
    </row>
    <row r="5" spans="1:11">
      <c r="A5" s="77" t="s">
        <v>207</v>
      </c>
      <c r="B5" s="370"/>
      <c r="C5" s="370"/>
      <c r="D5" s="76" t="s">
        <v>208</v>
      </c>
      <c r="E5" s="76" t="s">
        <v>209</v>
      </c>
      <c r="F5" s="76" t="s">
        <v>210</v>
      </c>
      <c r="G5" s="76" t="s">
        <v>211</v>
      </c>
      <c r="H5" s="236" t="s">
        <v>212</v>
      </c>
      <c r="I5" s="236"/>
      <c r="J5" s="86" t="s">
        <v>64</v>
      </c>
      <c r="K5" s="95" t="s">
        <v>65</v>
      </c>
    </row>
    <row r="6" spans="1:11">
      <c r="A6" s="80" t="s">
        <v>213</v>
      </c>
      <c r="B6" s="371"/>
      <c r="C6" s="371"/>
      <c r="D6" s="81" t="s">
        <v>214</v>
      </c>
      <c r="E6" s="89"/>
      <c r="F6" s="88"/>
      <c r="G6" s="81"/>
      <c r="H6" s="372" t="s">
        <v>215</v>
      </c>
      <c r="I6" s="372"/>
      <c r="J6" s="88" t="s">
        <v>64</v>
      </c>
      <c r="K6" s="96" t="s">
        <v>65</v>
      </c>
    </row>
    <row r="7" spans="1:11">
      <c r="A7" s="82"/>
      <c r="B7" s="83"/>
      <c r="C7" s="83"/>
      <c r="D7" s="82"/>
      <c r="E7" s="83"/>
      <c r="F7" s="90"/>
      <c r="G7" s="82"/>
      <c r="H7" s="90"/>
      <c r="I7" s="83"/>
      <c r="J7" s="83"/>
      <c r="K7" s="83"/>
    </row>
    <row r="8" spans="1:11">
      <c r="A8" s="84" t="s">
        <v>216</v>
      </c>
      <c r="B8" s="85" t="s">
        <v>217</v>
      </c>
      <c r="C8" s="85" t="s">
        <v>218</v>
      </c>
      <c r="D8" s="85" t="s">
        <v>219</v>
      </c>
      <c r="E8" s="85" t="s">
        <v>220</v>
      </c>
      <c r="F8" s="85" t="s">
        <v>221</v>
      </c>
      <c r="G8" s="363"/>
      <c r="H8" s="364"/>
      <c r="I8" s="364"/>
      <c r="J8" s="364"/>
      <c r="K8" s="365"/>
    </row>
    <row r="9" spans="1:11">
      <c r="A9" s="235" t="s">
        <v>222</v>
      </c>
      <c r="B9" s="236"/>
      <c r="C9" s="86" t="s">
        <v>64</v>
      </c>
      <c r="D9" s="86" t="s">
        <v>65</v>
      </c>
      <c r="E9" s="76" t="s">
        <v>223</v>
      </c>
      <c r="F9" s="87" t="s">
        <v>224</v>
      </c>
      <c r="G9" s="366"/>
      <c r="H9" s="367"/>
      <c r="I9" s="367"/>
      <c r="J9" s="367"/>
      <c r="K9" s="368"/>
    </row>
    <row r="10" spans="1:11">
      <c r="A10" s="235" t="s">
        <v>225</v>
      </c>
      <c r="B10" s="236"/>
      <c r="C10" s="86" t="s">
        <v>64</v>
      </c>
      <c r="D10" s="86" t="s">
        <v>65</v>
      </c>
      <c r="E10" s="76" t="s">
        <v>226</v>
      </c>
      <c r="F10" s="87" t="s">
        <v>227</v>
      </c>
      <c r="G10" s="366" t="s">
        <v>228</v>
      </c>
      <c r="H10" s="367"/>
      <c r="I10" s="367"/>
      <c r="J10" s="367"/>
      <c r="K10" s="368"/>
    </row>
    <row r="11" spans="1:11">
      <c r="A11" s="300" t="s">
        <v>193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2"/>
    </row>
    <row r="12" spans="1:11">
      <c r="A12" s="74" t="s">
        <v>86</v>
      </c>
      <c r="B12" s="86" t="s">
        <v>82</v>
      </c>
      <c r="C12" s="86" t="s">
        <v>83</v>
      </c>
      <c r="D12" s="87"/>
      <c r="E12" s="76" t="s">
        <v>84</v>
      </c>
      <c r="F12" s="86" t="s">
        <v>82</v>
      </c>
      <c r="G12" s="86" t="s">
        <v>83</v>
      </c>
      <c r="H12" s="86"/>
      <c r="I12" s="76" t="s">
        <v>229</v>
      </c>
      <c r="J12" s="86" t="s">
        <v>82</v>
      </c>
      <c r="K12" s="95" t="s">
        <v>83</v>
      </c>
    </row>
    <row r="13" spans="1:11">
      <c r="A13" s="74" t="s">
        <v>89</v>
      </c>
      <c r="B13" s="86" t="s">
        <v>82</v>
      </c>
      <c r="C13" s="86" t="s">
        <v>83</v>
      </c>
      <c r="D13" s="87"/>
      <c r="E13" s="76" t="s">
        <v>94</v>
      </c>
      <c r="F13" s="86" t="s">
        <v>82</v>
      </c>
      <c r="G13" s="86" t="s">
        <v>83</v>
      </c>
      <c r="H13" s="86"/>
      <c r="I13" s="76" t="s">
        <v>230</v>
      </c>
      <c r="J13" s="86" t="s">
        <v>82</v>
      </c>
      <c r="K13" s="95" t="s">
        <v>83</v>
      </c>
    </row>
    <row r="14" spans="1:11">
      <c r="A14" s="80" t="s">
        <v>231</v>
      </c>
      <c r="B14" s="88" t="s">
        <v>82</v>
      </c>
      <c r="C14" s="88" t="s">
        <v>83</v>
      </c>
      <c r="D14" s="89"/>
      <c r="E14" s="81" t="s">
        <v>232</v>
      </c>
      <c r="F14" s="88" t="s">
        <v>82</v>
      </c>
      <c r="G14" s="88" t="s">
        <v>83</v>
      </c>
      <c r="H14" s="88"/>
      <c r="I14" s="81" t="s">
        <v>233</v>
      </c>
      <c r="J14" s="88" t="s">
        <v>82</v>
      </c>
      <c r="K14" s="96" t="s">
        <v>83</v>
      </c>
    </row>
    <row r="15" spans="1:11">
      <c r="A15" s="82"/>
      <c r="B15" s="90"/>
      <c r="C15" s="90"/>
      <c r="D15" s="83"/>
      <c r="E15" s="82"/>
      <c r="F15" s="90"/>
      <c r="G15" s="90"/>
      <c r="H15" s="90"/>
      <c r="I15" s="82"/>
      <c r="J15" s="90"/>
      <c r="K15" s="90"/>
    </row>
    <row r="16" spans="1:11">
      <c r="A16" s="317" t="s">
        <v>234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>
      <c r="A17" s="235" t="s">
        <v>235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07"/>
    </row>
    <row r="18" spans="1:11">
      <c r="A18" s="235" t="s">
        <v>236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07"/>
    </row>
    <row r="19" spans="1:11">
      <c r="A19" s="360"/>
      <c r="B19" s="361"/>
      <c r="C19" s="361"/>
      <c r="D19" s="361"/>
      <c r="E19" s="361"/>
      <c r="F19" s="361"/>
      <c r="G19" s="361"/>
      <c r="H19" s="361"/>
      <c r="I19" s="361"/>
      <c r="J19" s="361"/>
      <c r="K19" s="362"/>
    </row>
    <row r="20" spans="1:11">
      <c r="A20" s="323"/>
      <c r="B20" s="324"/>
      <c r="C20" s="324"/>
      <c r="D20" s="324"/>
      <c r="E20" s="324"/>
      <c r="F20" s="324"/>
      <c r="G20" s="324"/>
      <c r="H20" s="324"/>
      <c r="I20" s="324"/>
      <c r="J20" s="324"/>
      <c r="K20" s="340"/>
    </row>
    <row r="21" spans="1:11">
      <c r="A21" s="323"/>
      <c r="B21" s="324"/>
      <c r="C21" s="324"/>
      <c r="D21" s="324"/>
      <c r="E21" s="324"/>
      <c r="F21" s="324"/>
      <c r="G21" s="324"/>
      <c r="H21" s="324"/>
      <c r="I21" s="324"/>
      <c r="J21" s="324"/>
      <c r="K21" s="340"/>
    </row>
    <row r="22" spans="1:11">
      <c r="A22" s="323"/>
      <c r="B22" s="324"/>
      <c r="C22" s="324"/>
      <c r="D22" s="324"/>
      <c r="E22" s="324"/>
      <c r="F22" s="324"/>
      <c r="G22" s="324"/>
      <c r="H22" s="324"/>
      <c r="I22" s="324"/>
      <c r="J22" s="324"/>
      <c r="K22" s="340"/>
    </row>
    <row r="23" spans="1:11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>
      <c r="A24" s="235" t="s">
        <v>127</v>
      </c>
      <c r="B24" s="236"/>
      <c r="C24" s="86" t="s">
        <v>64</v>
      </c>
      <c r="D24" s="86" t="s">
        <v>65</v>
      </c>
      <c r="E24" s="311"/>
      <c r="F24" s="311"/>
      <c r="G24" s="311"/>
      <c r="H24" s="311"/>
      <c r="I24" s="311"/>
      <c r="J24" s="311"/>
      <c r="K24" s="312"/>
    </row>
    <row r="25" spans="1:11">
      <c r="A25" s="92" t="s">
        <v>237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>
      <c r="A27" s="354" t="s">
        <v>238</v>
      </c>
      <c r="B27" s="355"/>
      <c r="C27" s="355"/>
      <c r="D27" s="355"/>
      <c r="E27" s="355"/>
      <c r="F27" s="355"/>
      <c r="G27" s="355"/>
      <c r="H27" s="355"/>
      <c r="I27" s="355"/>
      <c r="J27" s="355"/>
      <c r="K27" s="356"/>
    </row>
    <row r="28" spans="1:11">
      <c r="A28" s="348"/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>
      <c r="A29" s="348"/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23.1" customHeight="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ht="23.1" customHeight="1">
      <c r="A34" s="323"/>
      <c r="B34" s="324"/>
      <c r="C34" s="324"/>
      <c r="D34" s="324"/>
      <c r="E34" s="324"/>
      <c r="F34" s="324"/>
      <c r="G34" s="324"/>
      <c r="H34" s="324"/>
      <c r="I34" s="324"/>
      <c r="J34" s="324"/>
      <c r="K34" s="340"/>
    </row>
    <row r="35" spans="1:11" ht="23.1" customHeight="1">
      <c r="A35" s="339"/>
      <c r="B35" s="324"/>
      <c r="C35" s="324"/>
      <c r="D35" s="324"/>
      <c r="E35" s="324"/>
      <c r="F35" s="324"/>
      <c r="G35" s="324"/>
      <c r="H35" s="324"/>
      <c r="I35" s="324"/>
      <c r="J35" s="324"/>
      <c r="K35" s="340"/>
    </row>
    <row r="36" spans="1:11" ht="23.1" customHeight="1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1" ht="18.75" customHeight="1">
      <c r="A37" s="344" t="s">
        <v>239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6"/>
    </row>
    <row r="38" spans="1:11" ht="18.75" customHeight="1">
      <c r="A38" s="235" t="s">
        <v>240</v>
      </c>
      <c r="B38" s="236"/>
      <c r="C38" s="236"/>
      <c r="D38" s="311" t="s">
        <v>241</v>
      </c>
      <c r="E38" s="311"/>
      <c r="F38" s="327" t="s">
        <v>242</v>
      </c>
      <c r="G38" s="347"/>
      <c r="H38" s="236" t="s">
        <v>243</v>
      </c>
      <c r="I38" s="236"/>
      <c r="J38" s="236" t="s">
        <v>244</v>
      </c>
      <c r="K38" s="307"/>
    </row>
    <row r="39" spans="1:11" ht="18.75" customHeight="1">
      <c r="A39" s="77" t="s">
        <v>128</v>
      </c>
      <c r="B39" s="236" t="s">
        <v>245</v>
      </c>
      <c r="C39" s="236"/>
      <c r="D39" s="236"/>
      <c r="E39" s="236"/>
      <c r="F39" s="236"/>
      <c r="G39" s="236"/>
      <c r="H39" s="236"/>
      <c r="I39" s="236"/>
      <c r="J39" s="236"/>
      <c r="K39" s="307"/>
    </row>
    <row r="40" spans="1:11" ht="30.9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307"/>
    </row>
    <row r="41" spans="1:11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07"/>
    </row>
    <row r="42" spans="1:11" ht="32.1" customHeight="1">
      <c r="A42" s="80" t="s">
        <v>138</v>
      </c>
      <c r="B42" s="336" t="s">
        <v>246</v>
      </c>
      <c r="C42" s="336"/>
      <c r="D42" s="81" t="s">
        <v>247</v>
      </c>
      <c r="E42" s="89"/>
      <c r="F42" s="81" t="s">
        <v>142</v>
      </c>
      <c r="G42" s="94"/>
      <c r="H42" s="337" t="s">
        <v>143</v>
      </c>
      <c r="I42" s="337"/>
      <c r="J42" s="336"/>
      <c r="K42" s="338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78" t="s">
        <v>147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28.5" customHeight="1">
      <c r="A2" s="36" t="s">
        <v>59</v>
      </c>
      <c r="B2" s="280"/>
      <c r="C2" s="280"/>
      <c r="D2" s="37" t="s">
        <v>66</v>
      </c>
      <c r="E2" s="280"/>
      <c r="F2" s="280"/>
      <c r="G2" s="280"/>
      <c r="H2" s="285"/>
      <c r="I2" s="57" t="s">
        <v>54</v>
      </c>
      <c r="J2" s="280"/>
      <c r="K2" s="280"/>
      <c r="L2" s="280"/>
      <c r="M2" s="280"/>
      <c r="N2" s="281"/>
    </row>
    <row r="3" spans="1:14" ht="28.5" customHeight="1">
      <c r="A3" s="284" t="s">
        <v>148</v>
      </c>
      <c r="B3" s="282" t="s">
        <v>149</v>
      </c>
      <c r="C3" s="282"/>
      <c r="D3" s="282"/>
      <c r="E3" s="282"/>
      <c r="F3" s="282"/>
      <c r="G3" s="282"/>
      <c r="H3" s="286"/>
      <c r="I3" s="282" t="s">
        <v>150</v>
      </c>
      <c r="J3" s="282"/>
      <c r="K3" s="282"/>
      <c r="L3" s="282"/>
      <c r="M3" s="282"/>
      <c r="N3" s="283"/>
    </row>
    <row r="4" spans="1:14" ht="28.5" customHeight="1">
      <c r="A4" s="284"/>
      <c r="B4" s="38" t="s">
        <v>109</v>
      </c>
      <c r="C4" s="38" t="s">
        <v>110</v>
      </c>
      <c r="D4" s="39" t="s">
        <v>111</v>
      </c>
      <c r="E4" s="38" t="s">
        <v>112</v>
      </c>
      <c r="F4" s="38" t="s">
        <v>113</v>
      </c>
      <c r="G4" s="38" t="s">
        <v>114</v>
      </c>
      <c r="H4" s="286"/>
      <c r="I4" s="58"/>
      <c r="J4" s="58"/>
      <c r="K4" s="58"/>
      <c r="L4" s="58"/>
      <c r="M4" s="58"/>
      <c r="N4" s="63"/>
    </row>
    <row r="5" spans="1:14" ht="28.5" customHeight="1">
      <c r="A5" s="284"/>
      <c r="B5" s="40"/>
      <c r="C5" s="40"/>
      <c r="D5" s="39"/>
      <c r="E5" s="40"/>
      <c r="F5" s="40"/>
      <c r="G5" s="40"/>
      <c r="H5" s="286"/>
      <c r="I5" s="59"/>
      <c r="J5" s="59"/>
      <c r="K5" s="59"/>
      <c r="L5" s="59"/>
      <c r="M5" s="59"/>
      <c r="N5" s="64"/>
    </row>
    <row r="6" spans="1:14" ht="28.5" customHeight="1">
      <c r="A6" s="41"/>
      <c r="B6" s="40"/>
      <c r="C6" s="40"/>
      <c r="D6" s="42"/>
      <c r="E6" s="40"/>
      <c r="F6" s="40"/>
      <c r="G6" s="40"/>
      <c r="H6" s="286"/>
      <c r="I6" s="60"/>
      <c r="J6" s="60"/>
      <c r="K6" s="60"/>
      <c r="L6" s="60"/>
      <c r="M6" s="60"/>
      <c r="N6" s="65"/>
    </row>
    <row r="7" spans="1:14" ht="28.5" customHeight="1">
      <c r="A7" s="41"/>
      <c r="B7" s="40"/>
      <c r="C7" s="40"/>
      <c r="D7" s="42"/>
      <c r="E7" s="40"/>
      <c r="F7" s="40"/>
      <c r="G7" s="40"/>
      <c r="H7" s="286"/>
      <c r="I7" s="48"/>
      <c r="J7" s="48"/>
      <c r="K7" s="48"/>
      <c r="L7" s="48"/>
      <c r="M7" s="66"/>
      <c r="N7" s="67"/>
    </row>
    <row r="8" spans="1:14" ht="28.5" customHeight="1">
      <c r="A8" s="41"/>
      <c r="B8" s="40"/>
      <c r="C8" s="40"/>
      <c r="D8" s="42"/>
      <c r="E8" s="40"/>
      <c r="F8" s="40"/>
      <c r="G8" s="40"/>
      <c r="H8" s="286"/>
      <c r="I8" s="48"/>
      <c r="J8" s="48"/>
      <c r="K8" s="48"/>
      <c r="L8" s="48"/>
      <c r="M8" s="66"/>
      <c r="N8" s="67"/>
    </row>
    <row r="9" spans="1:14" ht="28.5" customHeight="1">
      <c r="A9" s="41"/>
      <c r="B9" s="40"/>
      <c r="C9" s="40"/>
      <c r="D9" s="42"/>
      <c r="E9" s="40"/>
      <c r="F9" s="40"/>
      <c r="G9" s="40"/>
      <c r="H9" s="286"/>
      <c r="I9" s="60"/>
      <c r="J9" s="60"/>
      <c r="K9" s="60"/>
      <c r="L9" s="60"/>
      <c r="M9" s="68"/>
      <c r="N9" s="69"/>
    </row>
    <row r="10" spans="1:14" ht="28.5" customHeight="1">
      <c r="A10" s="41"/>
      <c r="B10" s="40"/>
      <c r="C10" s="40"/>
      <c r="D10" s="42"/>
      <c r="E10" s="40"/>
      <c r="F10" s="40"/>
      <c r="G10" s="40"/>
      <c r="H10" s="286"/>
      <c r="I10" s="48"/>
      <c r="J10" s="48"/>
      <c r="K10" s="48"/>
      <c r="L10" s="48"/>
      <c r="M10" s="66"/>
      <c r="N10" s="67"/>
    </row>
    <row r="11" spans="1:14" ht="28.5" customHeight="1">
      <c r="A11" s="41"/>
      <c r="B11" s="40"/>
      <c r="C11" s="40"/>
      <c r="D11" s="42"/>
      <c r="E11" s="40"/>
      <c r="F11" s="40"/>
      <c r="G11" s="40"/>
      <c r="H11" s="286"/>
      <c r="I11" s="48"/>
      <c r="J11" s="48"/>
      <c r="K11" s="48"/>
      <c r="L11" s="48"/>
      <c r="M11" s="66"/>
      <c r="N11" s="67"/>
    </row>
    <row r="12" spans="1:14" ht="28.5" customHeight="1">
      <c r="A12" s="41"/>
      <c r="B12" s="40"/>
      <c r="C12" s="40"/>
      <c r="D12" s="42"/>
      <c r="E12" s="40"/>
      <c r="F12" s="40"/>
      <c r="G12" s="40"/>
      <c r="H12" s="286"/>
      <c r="I12" s="48"/>
      <c r="J12" s="48"/>
      <c r="K12" s="48"/>
      <c r="L12" s="48"/>
      <c r="M12" s="66"/>
      <c r="N12" s="67"/>
    </row>
    <row r="13" spans="1:14" ht="28.5" customHeight="1">
      <c r="A13" s="43"/>
      <c r="B13" s="44"/>
      <c r="C13" s="45"/>
      <c r="D13" s="46"/>
      <c r="E13" s="45"/>
      <c r="F13" s="45"/>
      <c r="G13" s="45"/>
      <c r="H13" s="286"/>
      <c r="I13" s="48"/>
      <c r="J13" s="48"/>
      <c r="K13" s="48"/>
      <c r="L13" s="48"/>
      <c r="M13" s="66"/>
      <c r="N13" s="67"/>
    </row>
    <row r="14" spans="1:14" ht="28.5" customHeight="1">
      <c r="A14" s="47"/>
      <c r="B14" s="48"/>
      <c r="C14" s="49"/>
      <c r="D14" s="49"/>
      <c r="E14" s="49"/>
      <c r="F14" s="49"/>
      <c r="G14" s="48"/>
      <c r="H14" s="286"/>
      <c r="I14" s="48"/>
      <c r="J14" s="48"/>
      <c r="K14" s="48"/>
      <c r="L14" s="48"/>
      <c r="M14" s="66"/>
      <c r="N14" s="67"/>
    </row>
    <row r="15" spans="1:14" ht="28.5" customHeight="1">
      <c r="A15" s="50"/>
      <c r="B15" s="51"/>
      <c r="C15" s="52"/>
      <c r="D15" s="52"/>
      <c r="E15" s="56"/>
      <c r="F15" s="56"/>
      <c r="G15" s="51"/>
      <c r="H15" s="335"/>
      <c r="I15" s="51"/>
      <c r="J15" s="51"/>
      <c r="K15" s="61"/>
      <c r="L15" s="51"/>
      <c r="M15" s="51"/>
      <c r="N15" s="70"/>
    </row>
    <row r="16" spans="1:14">
      <c r="A16" s="53" t="s">
        <v>128</v>
      </c>
      <c r="B16" s="54"/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>
      <c r="A17" s="54" t="s">
        <v>181</v>
      </c>
      <c r="B17" s="54"/>
      <c r="C17" s="54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>
      <c r="A18" s="55"/>
      <c r="B18" s="55"/>
      <c r="C18" s="55"/>
      <c r="D18" s="55"/>
      <c r="E18" s="55"/>
      <c r="F18" s="55"/>
      <c r="G18" s="55"/>
      <c r="H18" s="55"/>
      <c r="I18" s="53" t="s">
        <v>199</v>
      </c>
      <c r="J18" s="62"/>
      <c r="K18" s="53" t="s">
        <v>200</v>
      </c>
      <c r="L18" s="53"/>
      <c r="M18" s="53" t="s">
        <v>184</v>
      </c>
      <c r="N18" s="54"/>
    </row>
    <row r="19" spans="1:14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10"/>
  <sheetViews>
    <sheetView zoomScalePageLayoutView="125" workbookViewId="0">
      <selection activeCell="N28" sqref="N2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8" t="s">
        <v>248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>
      <c r="A2" s="387" t="s">
        <v>249</v>
      </c>
      <c r="B2" s="388" t="s">
        <v>250</v>
      </c>
      <c r="C2" s="388" t="s">
        <v>251</v>
      </c>
      <c r="D2" s="388" t="s">
        <v>252</v>
      </c>
      <c r="E2" s="388" t="s">
        <v>253</v>
      </c>
      <c r="F2" s="388" t="s">
        <v>254</v>
      </c>
      <c r="G2" s="388" t="s">
        <v>255</v>
      </c>
      <c r="H2" s="388" t="s">
        <v>256</v>
      </c>
      <c r="I2" s="3" t="s">
        <v>257</v>
      </c>
      <c r="J2" s="3" t="s">
        <v>258</v>
      </c>
      <c r="K2" s="3" t="s">
        <v>259</v>
      </c>
      <c r="L2" s="3" t="s">
        <v>260</v>
      </c>
      <c r="M2" s="3" t="s">
        <v>261</v>
      </c>
      <c r="N2" s="388" t="s">
        <v>262</v>
      </c>
      <c r="O2" s="388" t="s">
        <v>263</v>
      </c>
    </row>
    <row r="3" spans="1:15" s="1" customFormat="1" ht="16.5">
      <c r="A3" s="387"/>
      <c r="B3" s="389"/>
      <c r="C3" s="389"/>
      <c r="D3" s="389"/>
      <c r="E3" s="389"/>
      <c r="F3" s="389"/>
      <c r="G3" s="389"/>
      <c r="H3" s="389"/>
      <c r="I3" s="3" t="s">
        <v>264</v>
      </c>
      <c r="J3" s="3" t="s">
        <v>264</v>
      </c>
      <c r="K3" s="3" t="s">
        <v>264</v>
      </c>
      <c r="L3" s="3" t="s">
        <v>264</v>
      </c>
      <c r="M3" s="3" t="s">
        <v>264</v>
      </c>
      <c r="N3" s="389"/>
      <c r="O3" s="389"/>
    </row>
    <row r="4" spans="1:15" ht="17.100000000000001" customHeight="1">
      <c r="A4" s="10">
        <v>1</v>
      </c>
      <c r="B4" s="11">
        <v>231007049</v>
      </c>
      <c r="C4" s="10" t="s">
        <v>265</v>
      </c>
      <c r="D4" s="16" t="s">
        <v>121</v>
      </c>
      <c r="E4" s="17" t="s">
        <v>60</v>
      </c>
      <c r="F4" s="17" t="s">
        <v>266</v>
      </c>
      <c r="G4" s="10"/>
      <c r="H4" s="10"/>
      <c r="I4" s="10">
        <v>0</v>
      </c>
      <c r="J4" s="10">
        <v>1</v>
      </c>
      <c r="K4" s="10">
        <v>0</v>
      </c>
      <c r="L4" s="10">
        <v>0</v>
      </c>
      <c r="M4" s="10">
        <v>1</v>
      </c>
      <c r="N4" s="10"/>
      <c r="O4" s="10" t="s">
        <v>267</v>
      </c>
    </row>
    <row r="5" spans="1:15" ht="17.100000000000001" customHeight="1">
      <c r="A5" s="10">
        <v>2</v>
      </c>
      <c r="B5" s="11">
        <v>230914024</v>
      </c>
      <c r="C5" s="10" t="s">
        <v>265</v>
      </c>
      <c r="D5" s="10" t="s">
        <v>122</v>
      </c>
      <c r="E5" s="17" t="s">
        <v>60</v>
      </c>
      <c r="F5" s="17" t="s">
        <v>266</v>
      </c>
      <c r="G5" s="32"/>
      <c r="H5" s="32"/>
      <c r="I5" s="10">
        <v>1</v>
      </c>
      <c r="J5" s="10">
        <v>0</v>
      </c>
      <c r="K5" s="10">
        <v>1</v>
      </c>
      <c r="L5" s="10">
        <v>0</v>
      </c>
      <c r="M5" s="10">
        <v>1</v>
      </c>
      <c r="N5" s="32"/>
      <c r="O5" s="10" t="s">
        <v>267</v>
      </c>
    </row>
    <row r="6" spans="1:15" ht="17.100000000000001" customHeight="1">
      <c r="A6" s="10">
        <v>3</v>
      </c>
      <c r="B6" s="11">
        <v>231011022</v>
      </c>
      <c r="C6" s="10" t="s">
        <v>265</v>
      </c>
      <c r="D6" s="10" t="s">
        <v>120</v>
      </c>
      <c r="E6" s="17" t="s">
        <v>60</v>
      </c>
      <c r="F6" s="17" t="s">
        <v>266</v>
      </c>
      <c r="G6" s="32"/>
      <c r="H6" s="32"/>
      <c r="I6" s="10">
        <v>0</v>
      </c>
      <c r="J6" s="10">
        <v>1</v>
      </c>
      <c r="K6" s="10">
        <v>1</v>
      </c>
      <c r="L6" s="10">
        <v>0</v>
      </c>
      <c r="M6" s="10">
        <v>0</v>
      </c>
      <c r="N6" s="32"/>
      <c r="O6" s="10" t="s">
        <v>267</v>
      </c>
    </row>
    <row r="7" spans="1:15" ht="17.100000000000001" customHeight="1">
      <c r="A7" s="10">
        <v>4</v>
      </c>
      <c r="B7" s="27">
        <v>230918052</v>
      </c>
      <c r="C7" s="10" t="s">
        <v>265</v>
      </c>
      <c r="D7" s="29" t="s">
        <v>119</v>
      </c>
      <c r="E7" s="17" t="s">
        <v>60</v>
      </c>
      <c r="F7" s="17" t="s">
        <v>266</v>
      </c>
      <c r="G7" s="32"/>
      <c r="H7" s="32"/>
      <c r="I7" s="10">
        <v>0</v>
      </c>
      <c r="J7" s="10">
        <v>2</v>
      </c>
      <c r="K7" s="10">
        <v>0</v>
      </c>
      <c r="L7" s="10">
        <v>0</v>
      </c>
      <c r="M7" s="10">
        <v>0</v>
      </c>
      <c r="N7" s="10"/>
      <c r="O7" s="10" t="s">
        <v>267</v>
      </c>
    </row>
    <row r="8" spans="1:15" ht="17.100000000000001" customHeight="1">
      <c r="A8" s="10">
        <v>5</v>
      </c>
      <c r="B8" s="27">
        <v>230908060</v>
      </c>
      <c r="C8" s="10" t="s">
        <v>265</v>
      </c>
      <c r="D8" s="29" t="s">
        <v>117</v>
      </c>
      <c r="E8" s="17" t="s">
        <v>60</v>
      </c>
      <c r="F8" s="17" t="s">
        <v>266</v>
      </c>
      <c r="G8" s="32"/>
      <c r="H8" s="32"/>
      <c r="I8" s="10">
        <v>1</v>
      </c>
      <c r="J8" s="10">
        <v>1</v>
      </c>
      <c r="K8" s="10">
        <v>0</v>
      </c>
      <c r="L8" s="10">
        <v>0</v>
      </c>
      <c r="M8" s="10">
        <v>0</v>
      </c>
      <c r="N8" s="10"/>
      <c r="O8" s="10" t="s">
        <v>267</v>
      </c>
    </row>
    <row r="9" spans="1:15" s="2" customFormat="1">
      <c r="A9" s="379" t="s">
        <v>268</v>
      </c>
      <c r="B9" s="380"/>
      <c r="C9" s="380"/>
      <c r="D9" s="381"/>
      <c r="E9" s="382"/>
      <c r="F9" s="383"/>
      <c r="G9" s="383"/>
      <c r="H9" s="383"/>
      <c r="I9" s="384"/>
      <c r="J9" s="379" t="s">
        <v>269</v>
      </c>
      <c r="K9" s="380"/>
      <c r="L9" s="380"/>
      <c r="M9" s="381"/>
      <c r="N9" s="28"/>
      <c r="O9" s="35"/>
    </row>
    <row r="10" spans="1:15" ht="16.5">
      <c r="A10" s="385" t="s">
        <v>270</v>
      </c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 O5 O6:O8 O9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2020-03-11T09:34:00Z</dcterms:created>
  <dcterms:modified xsi:type="dcterms:W3CDTF">2023-11-10T07:17:49Z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43922F75C39A426FB1D9EA6F502F2773_13</vt:lpwstr>
  </property>
  <property fmtid="{D5CDD505-2E9C-101B-9397-08002B2CF9AE}" pid="3" name="KSOProductBuildVer">
    <vt:lpwstr>2052-5.5.0.7954</vt:lpwstr>
  </property>
</Properties>
</file>