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855" firstSheet="1" activeTab="11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r:id="rId10"/>
    <sheet name="验货尺寸表2" sheetId="18" r:id="rId11"/>
    <sheet name="尾期3" sheetId="19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calcPr calcId="144525" concurrentCalc="0"/>
</workbook>
</file>

<file path=xl/sharedStrings.xml><?xml version="1.0" encoding="utf-8"?>
<sst xmlns="http://schemas.openxmlformats.org/spreadsheetml/2006/main" count="2973" uniqueCount="477">
  <si>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</si>
  <si>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</si>
  <si>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</si>
  <si>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</si>
  <si>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</si>
  <si>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</si>
  <si>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</si>
  <si>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</si>
  <si>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</si>
  <si>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</si>
  <si>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</si>
  <si>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</si>
  <si>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</si>
  <si>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</si>
  <si>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</si>
  <si>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</si>
  <si>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</si>
  <si>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</si>
  <si>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</si>
  <si>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</si>
  <si>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</si>
  <si>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</si>
  <si>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</si>
  <si>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</si>
  <si>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</si>
  <si>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</si>
  <si>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</si>
  <si>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</si>
  <si>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</si>
  <si>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</si>
  <si>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</si>
  <si>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</si>
  <si>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</si>
  <si>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</si>
  <si>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</si>
  <si>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</si>
  <si>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</si>
  <si>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</si>
  <si>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</si>
  <si>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</si>
  <si>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</si>
  <si>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</si>
  <si>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</si>
  <si>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</si>
  <si>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</si>
  <si>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</si>
  <si>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</si>
  <si>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</si>
  <si>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</si>
  <si>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</si>
  <si>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</si>
  <si>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</si>
  <si>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</si>
  <si>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</si>
  <si>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</si>
  <si>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</si>
  <si>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</si>
  <si>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</si>
  <si>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</si>
  <si>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</si>
  <si>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</si>
  <si>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</si>
  <si>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</si>
  <si>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TAWWBL91665</t>
  </si>
  <si>
    <t>合同交期</t>
  </si>
  <si>
    <t>2023.8.30</t>
  </si>
  <si>
    <t>产前确认样</t>
  </si>
  <si>
    <t>有</t>
  </si>
  <si>
    <t>无</t>
  </si>
  <si>
    <t>品名</t>
  </si>
  <si>
    <t>男式套羽绒冲锋衣</t>
  </si>
  <si>
    <t>上线日</t>
  </si>
  <si>
    <t>2023.7.30</t>
  </si>
  <si>
    <t>原辅材料卡</t>
  </si>
  <si>
    <t>色/号型数</t>
  </si>
  <si>
    <t>缝制预计完成日</t>
  </si>
  <si>
    <t>2023.8.28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</si>
  <si>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</si>
  <si>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</si>
  <si>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</si>
  <si>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</si>
  <si>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</si>
  <si>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</si>
  <si>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</si>
  <si>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</si>
  <si>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</si>
  <si>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</si>
  <si>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</si>
  <si>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</si>
  <si>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</si>
  <si>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</si>
  <si>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</si>
  <si>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</si>
  <si>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</si>
  <si>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</si>
  <si>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</si>
  <si>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</si>
  <si>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</si>
  <si>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</si>
  <si>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</si>
  <si>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</si>
  <si>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</si>
  <si>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</si>
  <si>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</si>
  <si>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</si>
  <si>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</si>
  <si>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</si>
  <si>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</si>
  <si>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</si>
  <si>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</si>
  <si>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</si>
  <si>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</si>
  <si>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</si>
  <si>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</si>
  <si>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</si>
  <si>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</si>
  <si>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</si>
  <si>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</si>
  <si>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</si>
  <si>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</si>
  <si>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</si>
  <si>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</si>
  <si>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电光绿</t>
  </si>
  <si>
    <t>银河紫</t>
  </si>
  <si>
    <t>黑色</t>
  </si>
  <si>
    <t>极地白</t>
  </si>
  <si>
    <t>军绿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</si>
  <si>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</si>
  <si>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电光绿：L--2,XL--2,XXL--2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</si>
  <si>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</si>
  <si>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</si>
  <si>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</si>
  <si>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</si>
  <si>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</si>
  <si>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1.门襟压胶不良</t>
  </si>
  <si>
    <t>2.下摆打扭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</si>
  <si>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</si>
  <si>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</si>
  <si>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</si>
  <si>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</si>
  <si>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</si>
  <si>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</si>
  <si>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</si>
  <si>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</si>
  <si>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</si>
  <si>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</si>
  <si>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</si>
  <si>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</si>
  <si>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</si>
  <si>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</si>
  <si>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</si>
  <si>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</si>
  <si>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</si>
  <si>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</si>
  <si>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</si>
  <si>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</si>
  <si>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</si>
  <si>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150/80B</t>
  </si>
  <si>
    <t>165/88B</t>
  </si>
  <si>
    <t>170/92B</t>
  </si>
  <si>
    <t>175/96B</t>
  </si>
  <si>
    <t>180/100B</t>
  </si>
  <si>
    <t>185/104B</t>
  </si>
  <si>
    <t>190/108B</t>
  </si>
  <si>
    <t>洗前/洗后</t>
  </si>
  <si>
    <t>后中长</t>
  </si>
  <si>
    <t>0/-1</t>
  </si>
  <si>
    <t>-1/-1</t>
  </si>
  <si>
    <t>前中长</t>
  </si>
  <si>
    <t>-1.5/-1</t>
  </si>
  <si>
    <t>-1/-1.5</t>
  </si>
  <si>
    <t>胸围</t>
  </si>
  <si>
    <t>-1/-0.5</t>
  </si>
  <si>
    <t>腰围</t>
  </si>
  <si>
    <t>-2/-2</t>
  </si>
  <si>
    <t>-2/-1.5</t>
  </si>
  <si>
    <t>摆围</t>
  </si>
  <si>
    <t>-1.3/-2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</si>
  <si>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</si>
  <si>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</si>
  <si>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</si>
  <si>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</si>
  <si>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</si>
  <si>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</si>
  <si>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</si>
  <si>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</si>
  <si>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</si>
  <si>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</si>
  <si>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</si>
  <si>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</si>
  <si>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-1/-2</t>
  </si>
  <si>
    <t>袖口围/2</t>
  </si>
  <si>
    <t>前领高</t>
  </si>
  <si>
    <t>上领围</t>
  </si>
  <si>
    <t>-0.2/-0.3</t>
  </si>
  <si>
    <t>-0.3/-0.5</t>
  </si>
  <si>
    <t>-0.4/-0.3</t>
  </si>
  <si>
    <t>下领围</t>
  </si>
  <si>
    <t>帽高</t>
  </si>
  <si>
    <t>0.5/0.5</t>
  </si>
  <si>
    <t>帽宽</t>
  </si>
  <si>
    <t>侧插袋</t>
  </si>
  <si>
    <t>男式套羽绒冲锋衣-内胆</t>
  </si>
  <si>
    <t>116</t>
  </si>
  <si>
    <t>114</t>
  </si>
  <si>
    <t>112</t>
  </si>
  <si>
    <t>袖口围/2（平量）</t>
  </si>
  <si>
    <t>袖口围/2（拉量）</t>
  </si>
  <si>
    <t>袖口高</t>
  </si>
  <si>
    <t>后领高</t>
  </si>
  <si>
    <t>-0.5/-0.3</t>
  </si>
  <si>
    <t>备注：</t>
  </si>
  <si>
    <t xml:space="preserve">     初期请洗测2-3件，有问题的另加测量数量。</t>
  </si>
  <si>
    <t>验货时间：2023.8.3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</si>
  <si>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</si>
  <si>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</si>
  <si>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</si>
  <si>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</si>
  <si>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</si>
  <si>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</si>
  <si>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</si>
  <si>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</si>
  <si>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</si>
  <si>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</si>
  <si>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</si>
  <si>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</si>
  <si>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</si>
  <si>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2023.7.28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</si>
  <si>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</si>
  <si>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</si>
  <si>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</si>
  <si>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</si>
  <si>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</si>
  <si>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</si>
  <si>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</si>
  <si>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</si>
  <si>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</si>
  <si>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</si>
  <si>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</si>
  <si>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</si>
  <si>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</si>
  <si>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</si>
  <si>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</si>
  <si>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</si>
  <si>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</si>
  <si>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</si>
  <si>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</si>
  <si>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</si>
  <si>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</si>
  <si>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</si>
  <si>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</si>
  <si>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</si>
  <si>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</si>
  <si>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</si>
  <si>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</si>
  <si>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</si>
  <si>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</si>
  <si>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</si>
  <si>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</si>
  <si>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</si>
  <si>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</si>
  <si>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</si>
  <si>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-0.5/-0.4</t>
  </si>
  <si>
    <t>-0.7/-0.2</t>
  </si>
  <si>
    <t>1/-1</t>
  </si>
  <si>
    <t>验货时间：</t>
  </si>
  <si>
    <t>青岛金缕衣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</si>
  <si>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</si>
  <si>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</si>
  <si>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</si>
  <si>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</si>
  <si>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</si>
  <si>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</si>
  <si>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</si>
  <si>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</si>
  <si>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</si>
  <si>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</si>
  <si>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</si>
  <si>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</si>
  <si>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</si>
  <si>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</si>
  <si>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</si>
  <si>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4XL</t>
  </si>
  <si>
    <t>195/112B</t>
  </si>
  <si>
    <t>√-0.5</t>
  </si>
  <si>
    <t>-0.5-2</t>
  </si>
  <si>
    <t>√-0.4</t>
  </si>
  <si>
    <t>-0.7-0.5</t>
  </si>
  <si>
    <t>验货时间：2023/8/10</t>
  </si>
  <si>
    <t>QC出货报告书</t>
  </si>
  <si>
    <t>博杨</t>
  </si>
  <si>
    <t>合同日期</t>
  </si>
  <si>
    <t>2023.8.15交3000件,8.30交4420件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</si>
  <si>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</si>
  <si>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</si>
  <si>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</si>
  <si>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</si>
  <si>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</si>
  <si>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</si>
  <si>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</si>
  <si>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</si>
  <si>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</si>
  <si>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</si>
  <si>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</si>
  <si>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</si>
  <si>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</si>
  <si>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</si>
  <si>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</si>
  <si>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</si>
  <si>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</si>
  <si>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</si>
  <si>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采购凭证编号：CGDD23071300005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</si>
  <si>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</si>
  <si>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</si>
  <si>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</si>
  <si>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</si>
  <si>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</si>
  <si>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</si>
  <si>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</si>
  <si>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</si>
  <si>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</si>
  <si>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</si>
  <si>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</si>
  <si>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</si>
  <si>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</si>
  <si>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</si>
  <si>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</si>
  <si>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极地白：101/114/126/132</t>
  </si>
  <si>
    <t>军绿：136/143</t>
  </si>
  <si>
    <t>银河紫：145/146</t>
  </si>
  <si>
    <t>电光绿：148/150</t>
  </si>
  <si>
    <t>共抽验10箱，每箱8件，合计80件</t>
  </si>
  <si>
    <t>情况说明：</t>
  </si>
  <si>
    <t xml:space="preserve">【问题点描述】  </t>
  </si>
  <si>
    <t>脏污一件</t>
  </si>
  <si>
    <t>门襟不平一件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</si>
  <si>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</si>
  <si>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</si>
  <si>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</si>
  <si>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</si>
  <si>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</si>
  <si>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</si>
  <si>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</si>
  <si>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</si>
  <si>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程丽</t>
  </si>
  <si>
    <t>2023.8.25</t>
  </si>
  <si>
    <t>-2√</t>
  </si>
  <si>
    <t>验货时间：2023/8/25</t>
  </si>
  <si>
    <t>极地白：278/279</t>
  </si>
  <si>
    <t>军绿：276/277</t>
  </si>
  <si>
    <t>黑色：258/262/275</t>
  </si>
  <si>
    <t>电光绿：280/282/283</t>
  </si>
  <si>
    <t>共抽验10箱，每箱5件，合计50件</t>
  </si>
  <si>
    <t>2023.9.5</t>
  </si>
  <si>
    <t>验货时间：2023/9/5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</si>
  <si>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</si>
  <si>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</si>
  <si>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</si>
  <si>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</si>
  <si>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</si>
  <si>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</si>
  <si>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</si>
  <si>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</si>
  <si>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</si>
  <si>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</si>
  <si>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</si>
  <si>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</si>
  <si>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</si>
  <si>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</si>
  <si>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</si>
  <si>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</si>
  <si>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</si>
  <si>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3567</t>
  </si>
  <si>
    <t>70D尼龙四面弹</t>
  </si>
  <si>
    <t>YES</t>
  </si>
  <si>
    <t>3568</t>
  </si>
  <si>
    <t>3569</t>
  </si>
  <si>
    <t>3600</t>
  </si>
  <si>
    <t>3601</t>
  </si>
  <si>
    <t>3602</t>
  </si>
  <si>
    <t>3709</t>
  </si>
  <si>
    <t>3710</t>
  </si>
  <si>
    <t>3711</t>
  </si>
  <si>
    <t>3712</t>
  </si>
  <si>
    <t>制表时间：7/25</t>
  </si>
  <si>
    <t>测试人签名：朴今实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</si>
  <si>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</si>
  <si>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</si>
  <si>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</si>
  <si>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</si>
  <si>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</si>
  <si>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</si>
  <si>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</si>
  <si>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</si>
  <si>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</si>
  <si>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</si>
  <si>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制表时间：3-23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</si>
  <si>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</si>
  <si>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</si>
  <si>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</si>
  <si>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</si>
  <si>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</si>
  <si>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</si>
  <si>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</si>
  <si>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</si>
  <si>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</si>
  <si>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</si>
  <si>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</si>
  <si>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</si>
  <si>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</si>
  <si>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</si>
  <si>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210T</t>
  </si>
  <si>
    <t>起绒经遍布</t>
  </si>
  <si>
    <t xml:space="preserve">5#尼龙开尾反装，TR025拉头，含注塑上止金属下止 </t>
  </si>
  <si>
    <t>YKK</t>
  </si>
  <si>
    <t>3号尼龙反装，不含上下止 TR025头顺色喷漆</t>
  </si>
  <si>
    <t>伟星</t>
  </si>
  <si>
    <t>合格</t>
  </si>
  <si>
    <t>物料6</t>
  </si>
  <si>
    <t>物料7</t>
  </si>
  <si>
    <t>物料8</t>
  </si>
  <si>
    <t>物料9</t>
  </si>
  <si>
    <t>物料10</t>
  </si>
  <si>
    <t>G20FWSD012</t>
  </si>
  <si>
    <t>卡扣</t>
  </si>
  <si>
    <t>G19FWKK005</t>
  </si>
  <si>
    <t xml:space="preserve">下摆卡扣 </t>
  </si>
  <si>
    <t>包胶磁扣</t>
  </si>
  <si>
    <t>弹力绳</t>
  </si>
  <si>
    <t>喷漆气眼气眼</t>
  </si>
  <si>
    <t>物料11</t>
  </si>
  <si>
    <t>物料12</t>
  </si>
  <si>
    <t>物料13</t>
  </si>
  <si>
    <t>物料14</t>
  </si>
  <si>
    <t>物料15</t>
  </si>
  <si>
    <t>定卡织带</t>
  </si>
  <si>
    <t>尺码唛</t>
  </si>
  <si>
    <t>主标</t>
  </si>
  <si>
    <t>洗标</t>
  </si>
  <si>
    <t>物料16</t>
  </si>
  <si>
    <t>物料17</t>
  </si>
  <si>
    <t>物料18</t>
  </si>
  <si>
    <t>物料19</t>
  </si>
  <si>
    <t>物料20</t>
  </si>
  <si>
    <t>制表时间：8/5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</si>
  <si>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</si>
  <si>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</si>
  <si>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</si>
  <si>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</si>
  <si>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</si>
  <si>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</si>
  <si>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</si>
  <si>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</si>
  <si>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</si>
  <si>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6155</t>
  </si>
  <si>
    <t>YFP503001-TM</t>
  </si>
  <si>
    <t>藏蓝</t>
  </si>
  <si>
    <t>TAWWAL91507</t>
  </si>
  <si>
    <t>6156</t>
  </si>
  <si>
    <t>空变T800</t>
  </si>
  <si>
    <t>TAWWAK91509</t>
  </si>
  <si>
    <t>制表时间：8/15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</si>
  <si>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</si>
  <si>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</si>
  <si>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</si>
  <si>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</si>
  <si>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</si>
  <si>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</si>
  <si>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斗盖、门襟、帽檐</t>
  </si>
  <si>
    <t>生粘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</si>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</sst>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8" borderId="69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70" applyNumberFormat="0" applyFill="0" applyAlignment="0" applyProtection="0">
      <alignment vertical="center"/>
    </xf>
    <xf numFmtId="0" fontId="46" fillId="0" borderId="70" applyNumberFormat="0" applyFill="0" applyAlignment="0" applyProtection="0">
      <alignment vertical="center"/>
    </xf>
    <xf numFmtId="0" fontId="47" fillId="0" borderId="7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9" borderId="72" applyNumberFormat="0" applyAlignment="0" applyProtection="0">
      <alignment vertical="center"/>
    </xf>
    <xf numFmtId="0" fontId="49" fillId="10" borderId="73" applyNumberFormat="0" applyAlignment="0" applyProtection="0">
      <alignment vertical="center"/>
    </xf>
    <xf numFmtId="0" fontId="50" fillId="10" borderId="72" applyNumberFormat="0" applyAlignment="0" applyProtection="0">
      <alignment vertical="center"/>
    </xf>
    <xf numFmtId="0" fontId="51" fillId="11" borderId="74" applyNumberFormat="0" applyAlignment="0" applyProtection="0">
      <alignment vertical="center"/>
    </xf>
    <xf numFmtId="0" fontId="52" fillId="0" borderId="75" applyNumberFormat="0" applyFill="0" applyAlignment="0" applyProtection="0">
      <alignment vertical="center"/>
    </xf>
    <xf numFmtId="0" fontId="53" fillId="0" borderId="76" applyNumberFormat="0" applyFill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0" fillId="0" borderId="0"/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59" fillId="0" borderId="0">
      <alignment vertical="center"/>
    </xf>
  </cellStyleXfs>
  <cellXfs count="5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13" fillId="0" borderId="9" xfId="52" applyFont="1" applyFill="1" applyBorder="1" applyAlignment="1">
      <alignment horizontal="center" vertical="top"/>
    </xf>
    <xf numFmtId="0" fontId="14" fillId="0" borderId="10" xfId="52" applyFont="1" applyFill="1" applyBorder="1" applyAlignment="1">
      <alignment horizontal="left" vertical="center"/>
    </xf>
    <xf numFmtId="0" fontId="15" fillId="0" borderId="11" xfId="52" applyFont="1" applyFill="1" applyBorder="1" applyAlignment="1">
      <alignment horizontal="center" vertical="center"/>
    </xf>
    <xf numFmtId="0" fontId="14" fillId="0" borderId="11" xfId="52" applyFont="1" applyFill="1" applyBorder="1" applyAlignment="1">
      <alignment horizontal="center" vertical="center"/>
    </xf>
    <xf numFmtId="0" fontId="16" fillId="3" borderId="11" xfId="52" applyFont="1" applyFill="1" applyBorder="1" applyAlignment="1">
      <alignment horizontal="left" vertical="center"/>
    </xf>
    <xf numFmtId="0" fontId="16" fillId="3" borderId="12" xfId="52" applyFont="1" applyFill="1" applyBorder="1" applyAlignment="1">
      <alignment horizontal="left" vertical="center"/>
    </xf>
    <xf numFmtId="0" fontId="17" fillId="0" borderId="11" xfId="52" applyFont="1" applyFill="1" applyBorder="1" applyAlignment="1">
      <alignment horizontal="center" vertical="center"/>
    </xf>
    <xf numFmtId="0" fontId="14" fillId="0" borderId="13" xfId="52" applyFont="1" applyFill="1" applyBorder="1" applyAlignment="1">
      <alignment vertical="center"/>
    </xf>
    <xf numFmtId="0" fontId="15" fillId="0" borderId="14" xfId="52" applyFont="1" applyFill="1" applyBorder="1" applyAlignment="1">
      <alignment horizontal="center" vertical="center"/>
    </xf>
    <xf numFmtId="0" fontId="14" fillId="0" borderId="14" xfId="52" applyFont="1" applyFill="1" applyBorder="1" applyAlignment="1">
      <alignment vertical="center"/>
    </xf>
    <xf numFmtId="58" fontId="17" fillId="0" borderId="14" xfId="52" applyNumberFormat="1" applyFont="1" applyFill="1" applyBorder="1" applyAlignment="1">
      <alignment horizontal="center" vertical="center" wrapText="1"/>
    </xf>
    <xf numFmtId="0" fontId="17" fillId="0" borderId="14" xfId="52" applyFont="1" applyFill="1" applyBorder="1" applyAlignment="1">
      <alignment horizontal="center" vertical="center" wrapText="1"/>
    </xf>
    <xf numFmtId="0" fontId="14" fillId="0" borderId="14" xfId="52" applyFont="1" applyFill="1" applyBorder="1" applyAlignment="1">
      <alignment horizontal="center" vertical="center"/>
    </xf>
    <xf numFmtId="0" fontId="14" fillId="0" borderId="13" xfId="52" applyFont="1" applyFill="1" applyBorder="1" applyAlignment="1">
      <alignment horizontal="left" vertical="center"/>
    </xf>
    <xf numFmtId="0" fontId="15" fillId="0" borderId="14" xfId="52" applyFont="1" applyFill="1" applyBorder="1" applyAlignment="1">
      <alignment horizontal="right" vertical="center"/>
    </xf>
    <xf numFmtId="0" fontId="14" fillId="0" borderId="14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horizontal="center" vertical="center"/>
    </xf>
    <xf numFmtId="0" fontId="14" fillId="0" borderId="15" xfId="52" applyFont="1" applyFill="1" applyBorder="1" applyAlignment="1">
      <alignment vertical="center"/>
    </xf>
    <xf numFmtId="0" fontId="15" fillId="0" borderId="16" xfId="52" applyFont="1" applyFill="1" applyBorder="1" applyAlignment="1">
      <alignment horizontal="right" vertical="center"/>
    </xf>
    <xf numFmtId="0" fontId="14" fillId="0" borderId="16" xfId="52" applyFont="1" applyFill="1" applyBorder="1" applyAlignment="1">
      <alignment vertical="center"/>
    </xf>
    <xf numFmtId="0" fontId="17" fillId="0" borderId="16" xfId="52" applyFont="1" applyFill="1" applyBorder="1" applyAlignment="1">
      <alignment vertical="center"/>
    </xf>
    <xf numFmtId="0" fontId="17" fillId="3" borderId="16" xfId="52" applyFont="1" applyFill="1" applyBorder="1" applyAlignment="1">
      <alignment horizontal="left" vertical="center"/>
    </xf>
    <xf numFmtId="0" fontId="14" fillId="0" borderId="16" xfId="52" applyFont="1" applyFill="1" applyBorder="1" applyAlignment="1">
      <alignment horizontal="left" vertical="center"/>
    </xf>
    <xf numFmtId="0" fontId="14" fillId="0" borderId="0" xfId="52" applyFont="1" applyFill="1" applyBorder="1" applyAlignment="1">
      <alignment vertical="center"/>
    </xf>
    <xf numFmtId="0" fontId="17" fillId="0" borderId="0" xfId="52" applyFont="1" applyFill="1" applyBorder="1" applyAlignment="1">
      <alignment vertical="center"/>
    </xf>
    <xf numFmtId="0" fontId="17" fillId="0" borderId="0" xfId="52" applyFont="1" applyFill="1" applyAlignment="1">
      <alignment horizontal="left" vertical="center"/>
    </xf>
    <xf numFmtId="0" fontId="14" fillId="0" borderId="10" xfId="52" applyFont="1" applyFill="1" applyBorder="1" applyAlignment="1">
      <alignment vertical="center"/>
    </xf>
    <xf numFmtId="0" fontId="14" fillId="0" borderId="11" xfId="52" applyFont="1" applyFill="1" applyBorder="1" applyAlignment="1">
      <alignment vertical="center"/>
    </xf>
    <xf numFmtId="0" fontId="14" fillId="0" borderId="17" xfId="52" applyFont="1" applyFill="1" applyBorder="1" applyAlignment="1">
      <alignment horizontal="left" vertical="center"/>
    </xf>
    <xf numFmtId="0" fontId="14" fillId="0" borderId="18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vertical="center"/>
    </xf>
    <xf numFmtId="0" fontId="17" fillId="0" borderId="19" xfId="52" applyFont="1" applyFill="1" applyBorder="1" applyAlignment="1">
      <alignment horizontal="center" vertical="center"/>
    </xf>
    <xf numFmtId="0" fontId="17" fillId="0" borderId="20" xfId="52" applyFont="1" applyFill="1" applyBorder="1" applyAlignment="1">
      <alignment horizontal="center" vertical="center"/>
    </xf>
    <xf numFmtId="0" fontId="18" fillId="0" borderId="21" xfId="52" applyFont="1" applyFill="1" applyBorder="1" applyAlignment="1">
      <alignment horizontal="left" vertical="center"/>
    </xf>
    <xf numFmtId="0" fontId="18" fillId="0" borderId="20" xfId="52" applyFont="1" applyFill="1" applyBorder="1" applyAlignment="1">
      <alignment horizontal="left" vertical="center"/>
    </xf>
    <xf numFmtId="0" fontId="17" fillId="0" borderId="16" xfId="52" applyFont="1" applyFill="1" applyBorder="1" applyAlignment="1">
      <alignment horizontal="left" vertical="center"/>
    </xf>
    <xf numFmtId="0" fontId="17" fillId="0" borderId="0" xfId="52" applyFont="1" applyFill="1" applyBorder="1" applyAlignment="1">
      <alignment horizontal="left" vertical="center"/>
    </xf>
    <xf numFmtId="0" fontId="14" fillId="0" borderId="11" xfId="52" applyFont="1" applyFill="1" applyBorder="1" applyAlignment="1">
      <alignment horizontal="left" vertical="center"/>
    </xf>
    <xf numFmtId="0" fontId="17" fillId="0" borderId="13" xfId="52" applyFont="1" applyFill="1" applyBorder="1" applyAlignment="1">
      <alignment horizontal="left" vertical="center"/>
    </xf>
    <xf numFmtId="0" fontId="17" fillId="0" borderId="21" xfId="52" applyFont="1" applyFill="1" applyBorder="1" applyAlignment="1">
      <alignment horizontal="left" vertical="center"/>
    </xf>
    <xf numFmtId="0" fontId="17" fillId="0" borderId="20" xfId="52" applyFont="1" applyFill="1" applyBorder="1" applyAlignment="1">
      <alignment horizontal="left" vertical="center"/>
    </xf>
    <xf numFmtId="0" fontId="17" fillId="0" borderId="13" xfId="52" applyFont="1" applyFill="1" applyBorder="1" applyAlignment="1">
      <alignment horizontal="left" vertical="center" wrapText="1"/>
    </xf>
    <xf numFmtId="0" fontId="17" fillId="0" borderId="14" xfId="52" applyFont="1" applyFill="1" applyBorder="1" applyAlignment="1">
      <alignment horizontal="left" vertical="center" wrapText="1"/>
    </xf>
    <xf numFmtId="0" fontId="14" fillId="0" borderId="15" xfId="52" applyFont="1" applyFill="1" applyBorder="1" applyAlignment="1">
      <alignment horizontal="left" vertical="center"/>
    </xf>
    <xf numFmtId="0" fontId="9" fillId="0" borderId="16" xfId="52" applyFill="1" applyBorder="1" applyAlignment="1">
      <alignment horizontal="center" vertical="center"/>
    </xf>
    <xf numFmtId="0" fontId="14" fillId="0" borderId="22" xfId="52" applyFont="1" applyFill="1" applyBorder="1" applyAlignment="1">
      <alignment horizontal="center" vertical="center"/>
    </xf>
    <xf numFmtId="0" fontId="14" fillId="0" borderId="23" xfId="52" applyFont="1" applyFill="1" applyBorder="1" applyAlignment="1">
      <alignment horizontal="left" vertical="center"/>
    </xf>
    <xf numFmtId="0" fontId="14" fillId="0" borderId="24" xfId="52" applyFont="1" applyFill="1" applyBorder="1" applyAlignment="1">
      <alignment horizontal="left" vertical="center"/>
    </xf>
    <xf numFmtId="0" fontId="14" fillId="0" borderId="25" xfId="52" applyFont="1" applyFill="1" applyBorder="1" applyAlignment="1">
      <alignment horizontal="left" vertical="center"/>
    </xf>
    <xf numFmtId="0" fontId="9" fillId="0" borderId="21" xfId="52" applyFont="1" applyFill="1" applyBorder="1" applyAlignment="1">
      <alignment horizontal="left" vertical="center"/>
    </xf>
    <xf numFmtId="0" fontId="9" fillId="0" borderId="20" xfId="52" applyFont="1" applyFill="1" applyBorder="1" applyAlignment="1">
      <alignment horizontal="left" vertical="center"/>
    </xf>
    <xf numFmtId="0" fontId="19" fillId="0" borderId="21" xfId="52" applyFont="1" applyFill="1" applyBorder="1" applyAlignment="1">
      <alignment horizontal="left" vertical="center"/>
    </xf>
    <xf numFmtId="0" fontId="17" fillId="0" borderId="26" xfId="52" applyFont="1" applyFill="1" applyBorder="1" applyAlignment="1">
      <alignment horizontal="left" vertical="center"/>
    </xf>
    <xf numFmtId="0" fontId="17" fillId="0" borderId="27" xfId="52" applyFont="1" applyFill="1" applyBorder="1" applyAlignment="1">
      <alignment horizontal="left" vertical="center"/>
    </xf>
    <xf numFmtId="0" fontId="18" fillId="0" borderId="10" xfId="52" applyFont="1" applyFill="1" applyBorder="1" applyAlignment="1">
      <alignment horizontal="left" vertical="center"/>
    </xf>
    <xf numFmtId="0" fontId="18" fillId="0" borderId="11" xfId="52" applyFont="1" applyFill="1" applyBorder="1" applyAlignment="1">
      <alignment horizontal="left" vertical="center"/>
    </xf>
    <xf numFmtId="0" fontId="14" fillId="0" borderId="19" xfId="52" applyFont="1" applyFill="1" applyBorder="1" applyAlignment="1">
      <alignment horizontal="left" vertical="center"/>
    </xf>
    <xf numFmtId="0" fontId="14" fillId="0" borderId="28" xfId="52" applyFont="1" applyFill="1" applyBorder="1" applyAlignment="1">
      <alignment horizontal="left" vertical="center"/>
    </xf>
    <xf numFmtId="0" fontId="17" fillId="0" borderId="16" xfId="52" applyFont="1" applyFill="1" applyBorder="1" applyAlignment="1">
      <alignment horizontal="center" vertical="center"/>
    </xf>
    <xf numFmtId="49" fontId="17" fillId="0" borderId="16" xfId="52" applyNumberFormat="1" applyFont="1" applyFill="1" applyBorder="1" applyAlignment="1">
      <alignment vertical="center"/>
    </xf>
    <xf numFmtId="0" fontId="14" fillId="0" borderId="16" xfId="52" applyFont="1" applyFill="1" applyBorder="1" applyAlignment="1">
      <alignment horizontal="center" vertical="center"/>
    </xf>
    <xf numFmtId="0" fontId="17" fillId="0" borderId="12" xfId="52" applyFont="1" applyFill="1" applyBorder="1" applyAlignment="1">
      <alignment horizontal="center" vertical="center"/>
    </xf>
    <xf numFmtId="0" fontId="14" fillId="0" borderId="29" xfId="52" applyFont="1" applyFill="1" applyBorder="1" applyAlignment="1">
      <alignment horizontal="center" vertical="center"/>
    </xf>
    <xf numFmtId="0" fontId="17" fillId="0" borderId="29" xfId="52" applyFont="1" applyFill="1" applyBorder="1" applyAlignment="1">
      <alignment horizontal="left" vertical="center"/>
    </xf>
    <xf numFmtId="0" fontId="17" fillId="0" borderId="30" xfId="52" applyFont="1" applyFill="1" applyBorder="1" applyAlignment="1">
      <alignment horizontal="left" vertical="center"/>
    </xf>
    <xf numFmtId="0" fontId="14" fillId="0" borderId="31" xfId="52" applyFont="1" applyFill="1" applyBorder="1" applyAlignment="1">
      <alignment horizontal="left" vertical="center"/>
    </xf>
    <xf numFmtId="0" fontId="17" fillId="0" borderId="32" xfId="52" applyFont="1" applyFill="1" applyBorder="1" applyAlignment="1">
      <alignment horizontal="center" vertical="center"/>
    </xf>
    <xf numFmtId="0" fontId="18" fillId="0" borderId="32" xfId="52" applyFont="1" applyFill="1" applyBorder="1" applyAlignment="1">
      <alignment horizontal="left" vertical="center"/>
    </xf>
    <xf numFmtId="0" fontId="14" fillId="0" borderId="12" xfId="52" applyFont="1" applyFill="1" applyBorder="1" applyAlignment="1">
      <alignment horizontal="left" vertical="center"/>
    </xf>
    <xf numFmtId="0" fontId="14" fillId="0" borderId="29" xfId="52" applyFont="1" applyFill="1" applyBorder="1" applyAlignment="1">
      <alignment horizontal="left" vertical="center"/>
    </xf>
    <xf numFmtId="0" fontId="17" fillId="0" borderId="32" xfId="52" applyFont="1" applyFill="1" applyBorder="1" applyAlignment="1">
      <alignment horizontal="left" vertical="center"/>
    </xf>
    <xf numFmtId="0" fontId="17" fillId="0" borderId="29" xfId="52" applyFont="1" applyFill="1" applyBorder="1" applyAlignment="1">
      <alignment horizontal="left" vertical="center" wrapText="1"/>
    </xf>
    <xf numFmtId="0" fontId="9" fillId="0" borderId="30" xfId="52" applyFill="1" applyBorder="1" applyAlignment="1">
      <alignment horizontal="center" vertical="center"/>
    </xf>
    <xf numFmtId="0" fontId="14" fillId="0" borderId="33" xfId="52" applyFont="1" applyFill="1" applyBorder="1" applyAlignment="1">
      <alignment horizontal="left" vertical="center"/>
    </xf>
    <xf numFmtId="0" fontId="9" fillId="0" borderId="32" xfId="52" applyFont="1" applyFill="1" applyBorder="1" applyAlignment="1">
      <alignment horizontal="left" vertical="center"/>
    </xf>
    <xf numFmtId="0" fontId="17" fillId="0" borderId="34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left" vertical="center"/>
    </xf>
    <xf numFmtId="0" fontId="17" fillId="0" borderId="30" xfId="52" applyFont="1" applyFill="1" applyBorder="1" applyAlignment="1">
      <alignment horizontal="center" vertical="center"/>
    </xf>
    <xf numFmtId="0" fontId="20" fillId="3" borderId="0" xfId="53" applyFont="1" applyFill="1"/>
    <xf numFmtId="49" fontId="20" fillId="3" borderId="0" xfId="53" applyNumberFormat="1" applyFont="1" applyFill="1"/>
    <xf numFmtId="0" fontId="21" fillId="3" borderId="0" xfId="53" applyFont="1" applyFill="1" applyBorder="1" applyAlignment="1">
      <alignment horizontal="center"/>
    </xf>
    <xf numFmtId="0" fontId="22" fillId="3" borderId="0" xfId="53" applyFont="1" applyFill="1" applyBorder="1" applyAlignment="1">
      <alignment horizontal="center"/>
    </xf>
    <xf numFmtId="0" fontId="23" fillId="3" borderId="35" xfId="52" applyFont="1" applyFill="1" applyBorder="1" applyAlignment="1">
      <alignment horizontal="left" vertical="center"/>
    </xf>
    <xf numFmtId="0" fontId="23" fillId="3" borderId="36" xfId="52" applyFont="1" applyFill="1" applyBorder="1" applyAlignment="1">
      <alignment vertical="center"/>
    </xf>
    <xf numFmtId="0" fontId="20" fillId="3" borderId="36" xfId="52" applyFont="1" applyFill="1" applyBorder="1" applyAlignment="1">
      <alignment horizontal="center" vertical="center"/>
    </xf>
    <xf numFmtId="0" fontId="23" fillId="3" borderId="37" xfId="53" applyFont="1" applyFill="1" applyBorder="1" applyAlignment="1" applyProtection="1">
      <alignment horizontal="center" vertical="center"/>
    </xf>
    <xf numFmtId="0" fontId="23" fillId="3" borderId="2" xfId="53" applyFont="1" applyFill="1" applyBorder="1" applyAlignment="1">
      <alignment horizontal="center" vertical="center"/>
    </xf>
    <xf numFmtId="0" fontId="24" fillId="0" borderId="7" xfId="57" applyFont="1" applyFill="1" applyBorder="1" applyAlignment="1">
      <alignment horizontal="center"/>
    </xf>
    <xf numFmtId="0" fontId="24" fillId="0" borderId="2" xfId="50" applyFont="1" applyFill="1" applyBorder="1" applyAlignment="1">
      <alignment horizontal="center" vertical="center"/>
    </xf>
    <xf numFmtId="0" fontId="24" fillId="3" borderId="2" xfId="50" applyFont="1" applyFill="1" applyBorder="1" applyAlignment="1">
      <alignment horizontal="center" vertical="center"/>
    </xf>
    <xf numFmtId="0" fontId="24" fillId="0" borderId="4" xfId="57" applyFont="1" applyFill="1" applyBorder="1" applyAlignment="1">
      <alignment horizontal="center"/>
    </xf>
    <xf numFmtId="176" fontId="25" fillId="0" borderId="2" xfId="57" applyNumberFormat="1" applyFont="1" applyFill="1" applyBorder="1" applyAlignment="1">
      <alignment horizontal="center"/>
    </xf>
    <xf numFmtId="0" fontId="25" fillId="0" borderId="2" xfId="5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0" borderId="2" xfId="57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7" fontId="25" fillId="0" borderId="2" xfId="57" applyNumberFormat="1" applyFont="1" applyFill="1" applyBorder="1" applyAlignment="1">
      <alignment horizontal="center"/>
    </xf>
    <xf numFmtId="0" fontId="25" fillId="0" borderId="2" xfId="50" applyFont="1" applyBorder="1" applyAlignment="1">
      <alignment horizontal="center" vertical="center"/>
    </xf>
    <xf numFmtId="0" fontId="24" fillId="0" borderId="2" xfId="57" applyFont="1" applyBorder="1" applyAlignment="1">
      <alignment horizontal="center"/>
    </xf>
    <xf numFmtId="0" fontId="7" fillId="0" borderId="2" xfId="50" applyFont="1" applyBorder="1" applyAlignment="1">
      <alignment horizontal="center" vertical="center"/>
    </xf>
    <xf numFmtId="0" fontId="7" fillId="3" borderId="2" xfId="50" applyFont="1" applyFill="1" applyBorder="1" applyAlignment="1">
      <alignment horizontal="center" vertical="center"/>
    </xf>
    <xf numFmtId="0" fontId="20" fillId="3" borderId="2" xfId="53" applyFont="1" applyFill="1" applyBorder="1"/>
    <xf numFmtId="0" fontId="3" fillId="0" borderId="2" xfId="57" applyFont="1" applyFill="1" applyBorder="1" applyAlignment="1">
      <alignment horizontal="center"/>
    </xf>
    <xf numFmtId="0" fontId="7" fillId="0" borderId="2" xfId="50" applyFont="1" applyFill="1" applyBorder="1" applyAlignment="1">
      <alignment horizontal="center" vertical="center"/>
    </xf>
    <xf numFmtId="0" fontId="26" fillId="3" borderId="38" xfId="54" applyFont="1" applyFill="1" applyBorder="1" applyAlignment="1">
      <alignment horizontal="center"/>
    </xf>
    <xf numFmtId="176" fontId="16" fillId="3" borderId="38" xfId="54" applyNumberFormat="1" applyFont="1" applyFill="1" applyBorder="1" applyAlignment="1">
      <alignment horizontal="center"/>
    </xf>
    <xf numFmtId="0" fontId="26" fillId="3" borderId="38" xfId="57" applyFont="1" applyFill="1" applyBorder="1" applyAlignment="1">
      <alignment horizontal="center"/>
    </xf>
    <xf numFmtId="0" fontId="3" fillId="3" borderId="37" xfId="57" applyFont="1" applyFill="1" applyBorder="1" applyAlignment="1">
      <alignment horizontal="center"/>
    </xf>
    <xf numFmtId="176" fontId="16" fillId="3" borderId="2" xfId="54" applyNumberFormat="1" applyFont="1" applyFill="1" applyBorder="1" applyAlignment="1">
      <alignment horizontal="center"/>
    </xf>
    <xf numFmtId="0" fontId="0" fillId="3" borderId="0" xfId="54" applyFont="1" applyFill="1">
      <alignment vertical="center"/>
    </xf>
    <xf numFmtId="49" fontId="22" fillId="3" borderId="0" xfId="53" applyNumberFormat="1" applyFont="1" applyFill="1" applyBorder="1" applyAlignment="1">
      <alignment horizontal="center"/>
    </xf>
    <xf numFmtId="0" fontId="20" fillId="3" borderId="39" xfId="53" applyFont="1" applyFill="1" applyBorder="1" applyAlignment="1">
      <alignment horizontal="center"/>
    </xf>
    <xf numFmtId="0" fontId="23" fillId="3" borderId="39" xfId="52" applyFont="1" applyFill="1" applyBorder="1" applyAlignment="1">
      <alignment horizontal="left" vertical="center"/>
    </xf>
    <xf numFmtId="49" fontId="20" fillId="3" borderId="39" xfId="52" applyNumberFormat="1" applyFont="1" applyFill="1" applyBorder="1" applyAlignment="1">
      <alignment horizontal="center" vertical="center"/>
    </xf>
    <xf numFmtId="49" fontId="20" fillId="3" borderId="40" xfId="52" applyNumberFormat="1" applyFont="1" applyFill="1" applyBorder="1" applyAlignment="1">
      <alignment horizontal="center" vertical="center"/>
    </xf>
    <xf numFmtId="0" fontId="20" fillId="3" borderId="2" xfId="53" applyFont="1" applyFill="1" applyBorder="1" applyAlignment="1">
      <alignment horizontal="center"/>
    </xf>
    <xf numFmtId="0" fontId="23" fillId="3" borderId="2" xfId="53" applyFont="1" applyFill="1" applyBorder="1" applyAlignment="1" applyProtection="1">
      <alignment horizontal="center" vertical="center"/>
    </xf>
    <xf numFmtId="49" fontId="23" fillId="3" borderId="2" xfId="53" applyNumberFormat="1" applyFont="1" applyFill="1" applyBorder="1" applyAlignment="1" applyProtection="1">
      <alignment horizontal="center" vertical="center"/>
    </xf>
    <xf numFmtId="49" fontId="23" fillId="3" borderId="5" xfId="53" applyNumberFormat="1" applyFont="1" applyFill="1" applyBorder="1" applyAlignment="1" applyProtection="1">
      <alignment horizontal="center" vertical="center"/>
    </xf>
    <xf numFmtId="0" fontId="20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7" fillId="3" borderId="2" xfId="0" applyNumberFormat="1" applyFont="1" applyFill="1" applyBorder="1" applyAlignment="1">
      <alignment horizontal="center"/>
    </xf>
    <xf numFmtId="49" fontId="3" fillId="3" borderId="2" xfId="50" applyNumberFormat="1" applyFont="1" applyFill="1" applyBorder="1" applyAlignment="1">
      <alignment horizontal="center" vertical="center"/>
    </xf>
    <xf numFmtId="49" fontId="23" fillId="3" borderId="2" xfId="54" applyNumberFormat="1" applyFont="1" applyFill="1" applyBorder="1" applyAlignment="1">
      <alignment horizontal="center" vertical="center"/>
    </xf>
    <xf numFmtId="49" fontId="23" fillId="3" borderId="5" xfId="54" applyNumberFormat="1" applyFont="1" applyFill="1" applyBorder="1" applyAlignment="1">
      <alignment horizontal="center" vertical="center"/>
    </xf>
    <xf numFmtId="49" fontId="20" fillId="3" borderId="2" xfId="54" applyNumberFormat="1" applyFont="1" applyFill="1" applyBorder="1" applyAlignment="1">
      <alignment horizontal="center" vertical="center"/>
    </xf>
    <xf numFmtId="49" fontId="20" fillId="3" borderId="5" xfId="54" applyNumberFormat="1" applyFont="1" applyFill="1" applyBorder="1" applyAlignment="1">
      <alignment horizontal="center" vertical="center"/>
    </xf>
    <xf numFmtId="0" fontId="23" fillId="3" borderId="4" xfId="52" applyFont="1" applyFill="1" applyBorder="1" applyAlignment="1">
      <alignment horizontal="left" vertical="center"/>
    </xf>
    <xf numFmtId="49" fontId="20" fillId="3" borderId="4" xfId="52" applyNumberFormat="1" applyFont="1" applyFill="1" applyBorder="1" applyAlignment="1">
      <alignment horizontal="center" vertical="center"/>
    </xf>
    <xf numFmtId="49" fontId="20" fillId="3" borderId="41" xfId="52" applyNumberFormat="1" applyFont="1" applyFill="1" applyBorder="1" applyAlignment="1">
      <alignment horizontal="center" vertical="center"/>
    </xf>
    <xf numFmtId="0" fontId="20" fillId="3" borderId="1" xfId="53" applyFont="1" applyFill="1" applyBorder="1" applyAlignment="1">
      <alignment horizontal="center"/>
    </xf>
    <xf numFmtId="0" fontId="3" fillId="3" borderId="2" xfId="57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8" fillId="3" borderId="2" xfId="54" applyFont="1" applyFill="1" applyBorder="1">
      <alignment vertical="center"/>
    </xf>
    <xf numFmtId="49" fontId="28" fillId="3" borderId="2" xfId="54" applyNumberFormat="1" applyFont="1" applyFill="1" applyBorder="1">
      <alignment vertical="center"/>
    </xf>
    <xf numFmtId="0" fontId="23" fillId="3" borderId="0" xfId="53" applyFont="1" applyFill="1"/>
    <xf numFmtId="49" fontId="23" fillId="3" borderId="0" xfId="53" applyNumberFormat="1" applyFont="1" applyFill="1"/>
    <xf numFmtId="49" fontId="20" fillId="3" borderId="42" xfId="52" applyNumberFormat="1" applyFont="1" applyFill="1" applyBorder="1" applyAlignment="1">
      <alignment horizontal="center" vertical="center"/>
    </xf>
    <xf numFmtId="49" fontId="23" fillId="3" borderId="43" xfId="53" applyNumberFormat="1" applyFont="1" applyFill="1" applyBorder="1" applyAlignment="1" applyProtection="1">
      <alignment horizontal="center" vertical="center"/>
    </xf>
    <xf numFmtId="49" fontId="20" fillId="3" borderId="2" xfId="53" applyNumberFormat="1" applyFont="1" applyFill="1" applyBorder="1" applyAlignment="1">
      <alignment horizontal="center"/>
    </xf>
    <xf numFmtId="49" fontId="20" fillId="3" borderId="44" xfId="52" applyNumberFormat="1" applyFont="1" applyFill="1" applyBorder="1" applyAlignment="1">
      <alignment horizontal="center" vertical="center"/>
    </xf>
    <xf numFmtId="0" fontId="23" fillId="3" borderId="0" xfId="53" applyFont="1" applyFill="1" applyBorder="1" applyAlignment="1">
      <alignment horizontal="center"/>
    </xf>
    <xf numFmtId="0" fontId="20" fillId="3" borderId="0" xfId="53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0" fontId="25" fillId="0" borderId="3" xfId="50" applyFont="1" applyFill="1" applyBorder="1" applyAlignment="1">
      <alignment horizontal="left" vertical="center"/>
    </xf>
    <xf numFmtId="0" fontId="25" fillId="0" borderId="3" xfId="50" applyFont="1" applyFill="1" applyBorder="1" applyAlignment="1">
      <alignment horizontal="center" vertical="center"/>
    </xf>
    <xf numFmtId="0" fontId="24" fillId="0" borderId="8" xfId="50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16" fillId="3" borderId="3" xfId="54" applyNumberFormat="1" applyFont="1" applyFill="1" applyBorder="1" applyAlignment="1">
      <alignment horizontal="center"/>
    </xf>
    <xf numFmtId="0" fontId="20" fillId="3" borderId="36" xfId="53" applyFont="1" applyFill="1" applyBorder="1" applyAlignment="1"/>
    <xf numFmtId="0" fontId="23" fillId="3" borderId="36" xfId="52" applyFont="1" applyFill="1" applyBorder="1" applyAlignment="1">
      <alignment horizontal="left" vertical="center"/>
    </xf>
    <xf numFmtId="0" fontId="20" fillId="3" borderId="45" xfId="52" applyFont="1" applyFill="1" applyBorder="1" applyAlignment="1">
      <alignment horizontal="center" vertical="center"/>
    </xf>
    <xf numFmtId="0" fontId="20" fillId="3" borderId="2" xfId="53" applyFont="1" applyFill="1" applyBorder="1" applyAlignment="1"/>
    <xf numFmtId="0" fontId="23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49" fontId="20" fillId="3" borderId="46" xfId="54" applyNumberFormat="1" applyFont="1" applyFill="1" applyBorder="1" applyAlignment="1">
      <alignment horizontal="center" vertical="center"/>
    </xf>
    <xf numFmtId="14" fontId="29" fillId="3" borderId="0" xfId="53" applyNumberFormat="1" applyFont="1" applyFill="1"/>
    <xf numFmtId="14" fontId="23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0" fillId="0" borderId="9" xfId="52" applyFont="1" applyBorder="1" applyAlignment="1">
      <alignment horizontal="center" vertical="top"/>
    </xf>
    <xf numFmtId="0" fontId="19" fillId="0" borderId="47" xfId="52" applyFont="1" applyBorder="1" applyAlignment="1">
      <alignment horizontal="left" vertical="center"/>
    </xf>
    <xf numFmtId="0" fontId="15" fillId="0" borderId="48" xfId="52" applyFont="1" applyBorder="1" applyAlignment="1">
      <alignment horizontal="center" vertical="center"/>
    </xf>
    <xf numFmtId="0" fontId="19" fillId="0" borderId="48" xfId="52" applyFont="1" applyBorder="1" applyAlignment="1">
      <alignment horizontal="center" vertical="center"/>
    </xf>
    <xf numFmtId="0" fontId="18" fillId="0" borderId="48" xfId="52" applyFont="1" applyBorder="1" applyAlignment="1">
      <alignment horizontal="left" vertical="center"/>
    </xf>
    <xf numFmtId="0" fontId="18" fillId="0" borderId="10" xfId="52" applyFont="1" applyBorder="1" applyAlignment="1">
      <alignment horizontal="center" vertical="center"/>
    </xf>
    <xf numFmtId="0" fontId="18" fillId="0" borderId="11" xfId="52" applyFont="1" applyBorder="1" applyAlignment="1">
      <alignment horizontal="center" vertical="center"/>
    </xf>
    <xf numFmtId="0" fontId="18" fillId="0" borderId="12" xfId="52" applyFont="1" applyBorder="1" applyAlignment="1">
      <alignment horizontal="center" vertical="center"/>
    </xf>
    <xf numFmtId="0" fontId="19" fillId="0" borderId="10" xfId="52" applyFont="1" applyBorder="1" applyAlignment="1">
      <alignment horizontal="center" vertical="center"/>
    </xf>
    <xf numFmtId="0" fontId="19" fillId="0" borderId="11" xfId="52" applyFont="1" applyBorder="1" applyAlignment="1">
      <alignment horizontal="center" vertical="center"/>
    </xf>
    <xf numFmtId="0" fontId="19" fillId="0" borderId="12" xfId="52" applyFont="1" applyBorder="1" applyAlignment="1">
      <alignment horizontal="center" vertical="center"/>
    </xf>
    <xf numFmtId="0" fontId="19" fillId="0" borderId="10" xfId="52" applyFont="1" applyFill="1" applyBorder="1" applyAlignment="1">
      <alignment horizontal="center" vertical="center"/>
    </xf>
    <xf numFmtId="0" fontId="18" fillId="0" borderId="13" xfId="52" applyFont="1" applyBorder="1" applyAlignment="1">
      <alignment horizontal="left" vertical="center"/>
    </xf>
    <xf numFmtId="0" fontId="16" fillId="3" borderId="14" xfId="52" applyFont="1" applyFill="1" applyBorder="1" applyAlignment="1">
      <alignment horizontal="left" vertical="center"/>
    </xf>
    <xf numFmtId="0" fontId="16" fillId="3" borderId="29" xfId="52" applyFont="1" applyFill="1" applyBorder="1" applyAlignment="1">
      <alignment horizontal="left" vertical="center"/>
    </xf>
    <xf numFmtId="0" fontId="18" fillId="0" borderId="14" xfId="52" applyFont="1" applyBorder="1" applyAlignment="1">
      <alignment horizontal="left" vertical="center"/>
    </xf>
    <xf numFmtId="14" fontId="15" fillId="0" borderId="14" xfId="52" applyNumberFormat="1" applyFont="1" applyBorder="1" applyAlignment="1">
      <alignment horizontal="center" vertical="center"/>
    </xf>
    <xf numFmtId="14" fontId="15" fillId="0" borderId="29" xfId="52" applyNumberFormat="1" applyFont="1" applyBorder="1" applyAlignment="1">
      <alignment horizontal="center" vertical="center"/>
    </xf>
    <xf numFmtId="0" fontId="18" fillId="0" borderId="13" xfId="52" applyFont="1" applyFill="1" applyBorder="1" applyAlignment="1">
      <alignment horizontal="left" vertical="center"/>
    </xf>
    <xf numFmtId="0" fontId="18" fillId="0" borderId="13" xfId="52" applyFont="1" applyBorder="1" applyAlignment="1">
      <alignment vertical="center"/>
    </xf>
    <xf numFmtId="0" fontId="15" fillId="0" borderId="14" xfId="52" applyFont="1" applyBorder="1" applyAlignment="1">
      <alignment horizontal="left" vertical="center"/>
    </xf>
    <xf numFmtId="0" fontId="15" fillId="0" borderId="29" xfId="52" applyFont="1" applyBorder="1" applyAlignment="1">
      <alignment horizontal="left" vertical="center"/>
    </xf>
    <xf numFmtId="0" fontId="15" fillId="0" borderId="14" xfId="52" applyFont="1" applyBorder="1" applyAlignment="1">
      <alignment vertical="center"/>
    </xf>
    <xf numFmtId="0" fontId="15" fillId="0" borderId="29" xfId="52" applyFont="1" applyBorder="1" applyAlignment="1">
      <alignment vertical="center"/>
    </xf>
    <xf numFmtId="0" fontId="18" fillId="0" borderId="14" xfId="52" applyFont="1" applyBorder="1" applyAlignment="1">
      <alignment vertical="center"/>
    </xf>
    <xf numFmtId="14" fontId="15" fillId="0" borderId="14" xfId="52" applyNumberFormat="1" applyFont="1" applyFill="1" applyBorder="1" applyAlignment="1">
      <alignment horizontal="center" vertical="center"/>
    </xf>
    <xf numFmtId="14" fontId="15" fillId="0" borderId="29" xfId="52" applyNumberFormat="1" applyFont="1" applyFill="1" applyBorder="1" applyAlignment="1">
      <alignment horizontal="center" vertical="center"/>
    </xf>
    <xf numFmtId="0" fontId="15" fillId="0" borderId="19" xfId="52" applyFont="1" applyBorder="1" applyAlignment="1">
      <alignment horizontal="left" vertical="center"/>
    </xf>
    <xf numFmtId="0" fontId="15" fillId="0" borderId="32" xfId="52" applyFont="1" applyBorder="1" applyAlignment="1">
      <alignment horizontal="left" vertical="center"/>
    </xf>
    <xf numFmtId="0" fontId="9" fillId="0" borderId="14" xfId="52" applyFont="1" applyBorder="1" applyAlignment="1">
      <alignment vertical="center"/>
    </xf>
    <xf numFmtId="0" fontId="31" fillId="0" borderId="15" xfId="52" applyFont="1" applyBorder="1" applyAlignment="1">
      <alignment vertical="center"/>
    </xf>
    <xf numFmtId="0" fontId="15" fillId="0" borderId="16" xfId="52" applyFont="1" applyBorder="1" applyAlignment="1">
      <alignment horizontal="center" vertical="center"/>
    </xf>
    <xf numFmtId="0" fontId="15" fillId="0" borderId="30" xfId="52" applyFont="1" applyBorder="1" applyAlignment="1">
      <alignment horizontal="center" vertical="center"/>
    </xf>
    <xf numFmtId="0" fontId="18" fillId="0" borderId="15" xfId="52" applyFont="1" applyBorder="1" applyAlignment="1">
      <alignment horizontal="left" vertical="center"/>
    </xf>
    <xf numFmtId="0" fontId="18" fillId="0" borderId="16" xfId="52" applyFont="1" applyBorder="1" applyAlignment="1">
      <alignment horizontal="left" vertical="center"/>
    </xf>
    <xf numFmtId="14" fontId="15" fillId="0" borderId="16" xfId="52" applyNumberFormat="1" applyFont="1" applyFill="1" applyBorder="1" applyAlignment="1">
      <alignment horizontal="center" vertical="center"/>
    </xf>
    <xf numFmtId="14" fontId="15" fillId="0" borderId="30" xfId="52" applyNumberFormat="1" applyFont="1" applyFill="1" applyBorder="1" applyAlignment="1">
      <alignment horizontal="center" vertical="center"/>
    </xf>
    <xf numFmtId="0" fontId="18" fillId="0" borderId="15" xfId="52" applyFont="1" applyFill="1" applyBorder="1" applyAlignment="1">
      <alignment horizontal="left" vertical="center"/>
    </xf>
    <xf numFmtId="0" fontId="19" fillId="0" borderId="0" xfId="52" applyFont="1" applyBorder="1" applyAlignment="1">
      <alignment horizontal="left" vertical="center"/>
    </xf>
    <xf numFmtId="0" fontId="18" fillId="0" borderId="10" xfId="52" applyFont="1" applyBorder="1" applyAlignment="1">
      <alignment vertical="center"/>
    </xf>
    <xf numFmtId="0" fontId="9" fillId="0" borderId="11" xfId="52" applyFont="1" applyBorder="1" applyAlignment="1">
      <alignment horizontal="left" vertical="center"/>
    </xf>
    <xf numFmtId="0" fontId="15" fillId="0" borderId="11" xfId="52" applyFont="1" applyBorder="1" applyAlignment="1">
      <alignment horizontal="left" vertical="center"/>
    </xf>
    <xf numFmtId="0" fontId="9" fillId="0" borderId="11" xfId="52" applyFont="1" applyBorder="1" applyAlignment="1">
      <alignment vertical="center"/>
    </xf>
    <xf numFmtId="0" fontId="18" fillId="0" borderId="11" xfId="52" applyFont="1" applyBorder="1" applyAlignment="1">
      <alignment vertical="center"/>
    </xf>
    <xf numFmtId="0" fontId="9" fillId="0" borderId="14" xfId="52" applyFont="1" applyBorder="1" applyAlignment="1">
      <alignment horizontal="left" vertical="center"/>
    </xf>
    <xf numFmtId="0" fontId="18" fillId="0" borderId="0" xfId="52" applyFont="1" applyBorder="1" applyAlignment="1">
      <alignment horizontal="left" vertical="center"/>
    </xf>
    <xf numFmtId="0" fontId="17" fillId="0" borderId="10" xfId="52" applyFont="1" applyBorder="1" applyAlignment="1">
      <alignment horizontal="left" vertical="center"/>
    </xf>
    <xf numFmtId="0" fontId="17" fillId="0" borderId="11" xfId="52" applyFont="1" applyBorder="1" applyAlignment="1">
      <alignment horizontal="left" vertical="center"/>
    </xf>
    <xf numFmtId="0" fontId="17" fillId="0" borderId="21" xfId="52" applyFont="1" applyBorder="1" applyAlignment="1">
      <alignment horizontal="left" vertical="center"/>
    </xf>
    <xf numFmtId="0" fontId="17" fillId="0" borderId="20" xfId="52" applyFont="1" applyBorder="1" applyAlignment="1">
      <alignment horizontal="left" vertical="center"/>
    </xf>
    <xf numFmtId="0" fontId="17" fillId="0" borderId="28" xfId="52" applyFont="1" applyBorder="1" applyAlignment="1">
      <alignment horizontal="left" vertical="center"/>
    </xf>
    <xf numFmtId="0" fontId="17" fillId="0" borderId="19" xfId="52" applyFont="1" applyBorder="1" applyAlignment="1">
      <alignment horizontal="left" vertical="center"/>
    </xf>
    <xf numFmtId="0" fontId="15" fillId="0" borderId="15" xfId="52" applyFont="1" applyBorder="1" applyAlignment="1">
      <alignment horizontal="left" vertical="center"/>
    </xf>
    <xf numFmtId="0" fontId="15" fillId="0" borderId="16" xfId="5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5" fillId="0" borderId="14" xfId="52" applyFont="1" applyFill="1" applyBorder="1" applyAlignment="1">
      <alignment horizontal="left" vertical="center"/>
    </xf>
    <xf numFmtId="0" fontId="18" fillId="0" borderId="15" xfId="52" applyFont="1" applyBorder="1" applyAlignment="1">
      <alignment horizontal="center" vertical="center"/>
    </xf>
    <xf numFmtId="0" fontId="18" fillId="0" borderId="16" xfId="52" applyFont="1" applyBorder="1" applyAlignment="1">
      <alignment horizontal="center" vertical="center"/>
    </xf>
    <xf numFmtId="0" fontId="18" fillId="0" borderId="13" xfId="52" applyFont="1" applyBorder="1" applyAlignment="1">
      <alignment horizontal="center" vertical="center"/>
    </xf>
    <xf numFmtId="0" fontId="18" fillId="0" borderId="14" xfId="52" applyFont="1" applyBorder="1" applyAlignment="1">
      <alignment horizontal="center" vertical="center"/>
    </xf>
    <xf numFmtId="0" fontId="14" fillId="0" borderId="14" xfId="52" applyFont="1" applyBorder="1" applyAlignment="1">
      <alignment horizontal="left" vertical="center"/>
    </xf>
    <xf numFmtId="0" fontId="18" fillId="0" borderId="26" xfId="52" applyFont="1" applyFill="1" applyBorder="1" applyAlignment="1">
      <alignment horizontal="left" vertical="center"/>
    </xf>
    <xf numFmtId="0" fontId="18" fillId="0" borderId="27" xfId="52" applyFont="1" applyFill="1" applyBorder="1" applyAlignment="1">
      <alignment horizontal="left" vertical="center"/>
    </xf>
    <xf numFmtId="0" fontId="19" fillId="0" borderId="0" xfId="52" applyFont="1" applyFill="1" applyBorder="1" applyAlignment="1">
      <alignment horizontal="left" vertical="center"/>
    </xf>
    <xf numFmtId="0" fontId="15" fillId="0" borderId="23" xfId="52" applyFont="1" applyFill="1" applyBorder="1" applyAlignment="1">
      <alignment horizontal="left" vertical="center"/>
    </xf>
    <xf numFmtId="0" fontId="15" fillId="0" borderId="18" xfId="52" applyFont="1" applyFill="1" applyBorder="1" applyAlignment="1">
      <alignment horizontal="left" vertical="center"/>
    </xf>
    <xf numFmtId="0" fontId="15" fillId="0" borderId="21" xfId="52" applyFont="1" applyFill="1" applyBorder="1" applyAlignment="1">
      <alignment horizontal="left" vertical="center"/>
    </xf>
    <xf numFmtId="0" fontId="15" fillId="0" borderId="20" xfId="52" applyFont="1" applyFill="1" applyBorder="1" applyAlignment="1">
      <alignment horizontal="left" vertical="center"/>
    </xf>
    <xf numFmtId="0" fontId="18" fillId="0" borderId="21" xfId="52" applyFont="1" applyBorder="1" applyAlignment="1">
      <alignment horizontal="left" vertical="center"/>
    </xf>
    <xf numFmtId="0" fontId="18" fillId="0" borderId="20" xfId="52" applyFont="1" applyBorder="1" applyAlignment="1">
      <alignment horizontal="left" vertical="center"/>
    </xf>
    <xf numFmtId="0" fontId="19" fillId="0" borderId="49" xfId="52" applyFont="1" applyBorder="1" applyAlignment="1">
      <alignment vertical="center"/>
    </xf>
    <xf numFmtId="0" fontId="15" fillId="0" borderId="50" xfId="52" applyFont="1" applyBorder="1" applyAlignment="1">
      <alignment horizontal="center" vertical="center"/>
    </xf>
    <xf numFmtId="0" fontId="19" fillId="0" borderId="50" xfId="52" applyFont="1" applyBorder="1" applyAlignment="1">
      <alignment vertical="center"/>
    </xf>
    <xf numFmtId="0" fontId="15" fillId="0" borderId="50" xfId="52" applyFont="1" applyBorder="1" applyAlignment="1">
      <alignment vertical="center"/>
    </xf>
    <xf numFmtId="58" fontId="9" fillId="0" borderId="50" xfId="52" applyNumberFormat="1" applyFont="1" applyBorder="1" applyAlignment="1">
      <alignment vertical="center"/>
    </xf>
    <xf numFmtId="0" fontId="19" fillId="0" borderId="50" xfId="52" applyFont="1" applyBorder="1" applyAlignment="1">
      <alignment horizontal="center" vertical="center"/>
    </xf>
    <xf numFmtId="0" fontId="19" fillId="0" borderId="51" xfId="52" applyFont="1" applyFill="1" applyBorder="1" applyAlignment="1">
      <alignment horizontal="left" vertical="center"/>
    </xf>
    <xf numFmtId="0" fontId="19" fillId="0" borderId="50" xfId="52" applyFont="1" applyFill="1" applyBorder="1" applyAlignment="1">
      <alignment horizontal="left" vertical="center"/>
    </xf>
    <xf numFmtId="0" fontId="19" fillId="0" borderId="52" xfId="52" applyFont="1" applyFill="1" applyBorder="1" applyAlignment="1">
      <alignment horizontal="center" vertical="center"/>
    </xf>
    <xf numFmtId="0" fontId="19" fillId="0" borderId="53" xfId="52" applyFont="1" applyFill="1" applyBorder="1" applyAlignment="1">
      <alignment horizontal="center" vertical="center"/>
    </xf>
    <xf numFmtId="0" fontId="19" fillId="0" borderId="15" xfId="52" applyFont="1" applyFill="1" applyBorder="1" applyAlignment="1">
      <alignment horizontal="center" vertical="center"/>
    </xf>
    <xf numFmtId="0" fontId="19" fillId="0" borderId="16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19" fillId="0" borderId="11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horizontal="center" vertical="center"/>
    </xf>
    <xf numFmtId="0" fontId="18" fillId="0" borderId="14" xfId="52" applyFont="1" applyFill="1" applyBorder="1" applyAlignment="1">
      <alignment horizontal="left" vertical="center"/>
    </xf>
    <xf numFmtId="0" fontId="15" fillId="0" borderId="29" xfId="52" applyFont="1" applyFill="1" applyBorder="1" applyAlignment="1">
      <alignment horizontal="left" vertical="center"/>
    </xf>
    <xf numFmtId="0" fontId="18" fillId="0" borderId="16" xfId="52" applyFont="1" applyFill="1" applyBorder="1" applyAlignment="1">
      <alignment horizontal="left" vertical="center"/>
    </xf>
    <xf numFmtId="0" fontId="15" fillId="0" borderId="16" xfId="52" applyFont="1" applyFill="1" applyBorder="1" applyAlignment="1">
      <alignment horizontal="left" vertical="center"/>
    </xf>
    <xf numFmtId="0" fontId="15" fillId="0" borderId="30" xfId="52" applyFont="1" applyFill="1" applyBorder="1" applyAlignment="1">
      <alignment horizontal="left" vertical="center"/>
    </xf>
    <xf numFmtId="0" fontId="15" fillId="0" borderId="12" xfId="52" applyFont="1" applyBorder="1" applyAlignment="1">
      <alignment horizontal="left" vertical="center"/>
    </xf>
    <xf numFmtId="0" fontId="18" fillId="0" borderId="30" xfId="52" applyFont="1" applyBorder="1" applyAlignment="1">
      <alignment horizontal="left" vertical="center"/>
    </xf>
    <xf numFmtId="0" fontId="14" fillId="0" borderId="11" xfId="52" applyFont="1" applyBorder="1" applyAlignment="1">
      <alignment horizontal="left" vertical="center"/>
    </xf>
    <xf numFmtId="0" fontId="14" fillId="0" borderId="12" xfId="52" applyFont="1" applyBorder="1" applyAlignment="1">
      <alignment horizontal="left" vertical="center"/>
    </xf>
    <xf numFmtId="0" fontId="14" fillId="0" borderId="19" xfId="52" applyFont="1" applyBorder="1" applyAlignment="1">
      <alignment horizontal="left" vertical="center"/>
    </xf>
    <xf numFmtId="0" fontId="14" fillId="0" borderId="20" xfId="52" applyFont="1" applyBorder="1" applyAlignment="1">
      <alignment horizontal="left" vertical="center"/>
    </xf>
    <xf numFmtId="0" fontId="14" fillId="0" borderId="32" xfId="52" applyFont="1" applyBorder="1" applyAlignment="1">
      <alignment horizontal="left" vertical="center"/>
    </xf>
    <xf numFmtId="0" fontId="15" fillId="0" borderId="30" xfId="52" applyFont="1" applyBorder="1" applyAlignment="1">
      <alignment horizontal="left" vertical="center"/>
    </xf>
    <xf numFmtId="0" fontId="18" fillId="0" borderId="30" xfId="52" applyFont="1" applyBorder="1" applyAlignment="1">
      <alignment horizontal="center" vertical="center"/>
    </xf>
    <xf numFmtId="0" fontId="14" fillId="0" borderId="29" xfId="52" applyFont="1" applyBorder="1" applyAlignment="1">
      <alignment horizontal="left" vertical="center"/>
    </xf>
    <xf numFmtId="0" fontId="18" fillId="0" borderId="34" xfId="52" applyFont="1" applyFill="1" applyBorder="1" applyAlignment="1">
      <alignment horizontal="left" vertical="center"/>
    </xf>
    <xf numFmtId="0" fontId="15" fillId="0" borderId="31" xfId="52" applyFont="1" applyFill="1" applyBorder="1" applyAlignment="1">
      <alignment horizontal="left" vertical="center"/>
    </xf>
    <xf numFmtId="0" fontId="9" fillId="0" borderId="55" xfId="52" applyFont="1" applyBorder="1" applyAlignment="1">
      <alignment horizontal="left" vertical="center"/>
    </xf>
    <xf numFmtId="0" fontId="15" fillId="0" borderId="32" xfId="52" applyFont="1" applyFill="1" applyBorder="1" applyAlignment="1">
      <alignment horizontal="left" vertical="center"/>
    </xf>
    <xf numFmtId="0" fontId="19" fillId="0" borderId="55" xfId="52" applyFont="1" applyFill="1" applyBorder="1" applyAlignment="1">
      <alignment horizontal="left" vertical="center"/>
    </xf>
    <xf numFmtId="0" fontId="18" fillId="0" borderId="32" xfId="52" applyFont="1" applyBorder="1" applyAlignment="1">
      <alignment horizontal="left" vertical="center"/>
    </xf>
    <xf numFmtId="0" fontId="15" fillId="0" borderId="56" xfId="52" applyFont="1" applyBorder="1" applyAlignment="1">
      <alignment horizontal="center" vertical="center"/>
    </xf>
    <xf numFmtId="0" fontId="19" fillId="0" borderId="57" xfId="52" applyFont="1" applyFill="1" applyBorder="1" applyAlignment="1">
      <alignment horizontal="left" vertical="center"/>
    </xf>
    <xf numFmtId="0" fontId="19" fillId="0" borderId="58" xfId="52" applyFont="1" applyFill="1" applyBorder="1" applyAlignment="1">
      <alignment horizontal="center" vertical="center"/>
    </xf>
    <xf numFmtId="0" fontId="19" fillId="0" borderId="30" xfId="52" applyFont="1" applyFill="1" applyBorder="1" applyAlignment="1">
      <alignment horizontal="center" vertical="center"/>
    </xf>
    <xf numFmtId="0" fontId="9" fillId="0" borderId="50" xfId="52" applyFont="1" applyBorder="1" applyAlignment="1">
      <alignment horizontal="center" vertical="center"/>
    </xf>
    <xf numFmtId="0" fontId="9" fillId="0" borderId="56" xfId="52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0" fillId="3" borderId="46" xfId="53" applyFont="1" applyFill="1" applyBorder="1" applyAlignment="1" applyProtection="1">
      <alignment horizontal="center" vertical="center"/>
    </xf>
    <xf numFmtId="0" fontId="23" fillId="3" borderId="2" xfId="54" applyFont="1" applyFill="1" applyBorder="1" applyAlignment="1">
      <alignment horizontal="center" vertical="center"/>
    </xf>
    <xf numFmtId="0" fontId="23" fillId="3" borderId="46" xfId="54" applyFont="1" applyFill="1" applyBorder="1" applyAlignment="1">
      <alignment horizontal="center" vertical="center"/>
    </xf>
    <xf numFmtId="49" fontId="23" fillId="3" borderId="46" xfId="54" applyNumberFormat="1" applyFont="1" applyFill="1" applyBorder="1" applyAlignment="1">
      <alignment horizontal="center" vertical="center"/>
    </xf>
    <xf numFmtId="0" fontId="20" fillId="3" borderId="3" xfId="53" applyFont="1" applyFill="1" applyBorder="1" applyAlignment="1"/>
    <xf numFmtId="49" fontId="23" fillId="3" borderId="3" xfId="54" applyNumberFormat="1" applyFont="1" applyFill="1" applyBorder="1" applyAlignment="1">
      <alignment horizontal="center" vertical="center"/>
    </xf>
    <xf numFmtId="49" fontId="23" fillId="3" borderId="59" xfId="54" applyNumberFormat="1" applyFont="1" applyFill="1" applyBorder="1" applyAlignment="1">
      <alignment horizontal="center" vertical="center"/>
    </xf>
    <xf numFmtId="0" fontId="20" fillId="3" borderId="38" xfId="53" applyFont="1" applyFill="1" applyBorder="1" applyAlignment="1"/>
    <xf numFmtId="49" fontId="20" fillId="3" borderId="38" xfId="54" applyNumberFormat="1" applyFont="1" applyFill="1" applyBorder="1" applyAlignment="1">
      <alignment horizontal="center" vertical="center"/>
    </xf>
    <xf numFmtId="49" fontId="20" fillId="3" borderId="38" xfId="53" applyNumberFormat="1" applyFont="1" applyFill="1" applyBorder="1" applyAlignment="1">
      <alignment horizontal="center"/>
    </xf>
    <xf numFmtId="49" fontId="20" fillId="3" borderId="60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2" fillId="0" borderId="9" xfId="52" applyFont="1" applyBorder="1" applyAlignment="1">
      <alignment horizontal="center" vertical="top"/>
    </xf>
    <xf numFmtId="0" fontId="18" fillId="0" borderId="61" xfId="52" applyFont="1" applyBorder="1" applyAlignment="1">
      <alignment horizontal="left" vertical="center"/>
    </xf>
    <xf numFmtId="0" fontId="18" fillId="0" borderId="22" xfId="52" applyFont="1" applyBorder="1" applyAlignment="1">
      <alignment horizontal="left" vertical="center"/>
    </xf>
    <xf numFmtId="0" fontId="19" fillId="0" borderId="51" xfId="52" applyFont="1" applyBorder="1" applyAlignment="1">
      <alignment horizontal="left" vertical="center"/>
    </xf>
    <xf numFmtId="0" fontId="19" fillId="0" borderId="50" xfId="52" applyFont="1" applyBorder="1" applyAlignment="1">
      <alignment horizontal="left" vertical="center"/>
    </xf>
    <xf numFmtId="0" fontId="18" fillId="0" borderId="52" xfId="52" applyFont="1" applyBorder="1" applyAlignment="1">
      <alignment vertical="center"/>
    </xf>
    <xf numFmtId="0" fontId="9" fillId="0" borderId="53" xfId="52" applyFont="1" applyBorder="1" applyAlignment="1">
      <alignment horizontal="left" vertical="center"/>
    </xf>
    <xf numFmtId="0" fontId="15" fillId="0" borderId="53" xfId="52" applyFont="1" applyBorder="1" applyAlignment="1">
      <alignment horizontal="left" vertical="center"/>
    </xf>
    <xf numFmtId="0" fontId="9" fillId="0" borderId="53" xfId="52" applyFont="1" applyBorder="1" applyAlignment="1">
      <alignment vertical="center"/>
    </xf>
    <xf numFmtId="0" fontId="18" fillId="0" borderId="53" xfId="52" applyFont="1" applyBorder="1" applyAlignment="1">
      <alignment vertical="center"/>
    </xf>
    <xf numFmtId="0" fontId="18" fillId="0" borderId="52" xfId="52" applyFont="1" applyBorder="1" applyAlignment="1">
      <alignment horizontal="center" vertical="center"/>
    </xf>
    <xf numFmtId="0" fontId="15" fillId="0" borderId="53" xfId="52" applyFont="1" applyBorder="1" applyAlignment="1">
      <alignment horizontal="center" vertical="center"/>
    </xf>
    <xf numFmtId="0" fontId="18" fillId="0" borderId="53" xfId="52" applyFont="1" applyBorder="1" applyAlignment="1">
      <alignment horizontal="center" vertical="center"/>
    </xf>
    <xf numFmtId="0" fontId="9" fillId="0" borderId="53" xfId="52" applyFont="1" applyBorder="1" applyAlignment="1">
      <alignment horizontal="center" vertical="center"/>
    </xf>
    <xf numFmtId="0" fontId="15" fillId="0" borderId="14" xfId="52" applyFont="1" applyBorder="1" applyAlignment="1">
      <alignment horizontal="center" vertical="center"/>
    </xf>
    <xf numFmtId="0" fontId="9" fillId="0" borderId="14" xfId="52" applyFont="1" applyBorder="1" applyAlignment="1">
      <alignment horizontal="center" vertical="center"/>
    </xf>
    <xf numFmtId="0" fontId="18" fillId="0" borderId="26" xfId="52" applyFont="1" applyBorder="1" applyAlignment="1">
      <alignment horizontal="left" vertical="center" wrapText="1"/>
    </xf>
    <xf numFmtId="0" fontId="18" fillId="0" borderId="27" xfId="52" applyFont="1" applyBorder="1" applyAlignment="1">
      <alignment horizontal="left" vertical="center" wrapText="1"/>
    </xf>
    <xf numFmtId="0" fontId="18" fillId="0" borderId="52" xfId="52" applyFont="1" applyBorder="1" applyAlignment="1">
      <alignment horizontal="left" vertical="center"/>
    </xf>
    <xf numFmtId="0" fontId="18" fillId="0" borderId="53" xfId="52" applyFont="1" applyBorder="1" applyAlignment="1">
      <alignment horizontal="left" vertical="center"/>
    </xf>
    <xf numFmtId="0" fontId="33" fillId="0" borderId="62" xfId="52" applyFont="1" applyBorder="1" applyAlignment="1">
      <alignment horizontal="left" vertical="center" wrapText="1"/>
    </xf>
    <xf numFmtId="0" fontId="11" fillId="0" borderId="36" xfId="0" applyFont="1" applyFill="1" applyBorder="1" applyAlignment="1">
      <alignment horizontal="center" vertical="center"/>
    </xf>
    <xf numFmtId="9" fontId="15" fillId="0" borderId="14" xfId="52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5" fillId="0" borderId="13" xfId="52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9" fillId="0" borderId="50" xfId="0" applyFont="1" applyBorder="1" applyAlignment="1">
      <alignment horizontal="left" vertical="center"/>
    </xf>
    <xf numFmtId="9" fontId="15" fillId="0" borderId="23" xfId="52" applyNumberFormat="1" applyFont="1" applyBorder="1" applyAlignment="1">
      <alignment horizontal="left" vertical="center"/>
    </xf>
    <xf numFmtId="9" fontId="15" fillId="0" borderId="18" xfId="52" applyNumberFormat="1" applyFont="1" applyBorder="1" applyAlignment="1">
      <alignment horizontal="left" vertical="center"/>
    </xf>
    <xf numFmtId="9" fontId="15" fillId="0" borderId="26" xfId="52" applyNumberFormat="1" applyFont="1" applyBorder="1" applyAlignment="1">
      <alignment horizontal="left" vertical="center"/>
    </xf>
    <xf numFmtId="9" fontId="15" fillId="0" borderId="27" xfId="52" applyNumberFormat="1" applyFont="1" applyBorder="1" applyAlignment="1">
      <alignment horizontal="left" vertical="center"/>
    </xf>
    <xf numFmtId="0" fontId="14" fillId="0" borderId="52" xfId="52" applyFont="1" applyFill="1" applyBorder="1" applyAlignment="1">
      <alignment horizontal="left" vertical="center"/>
    </xf>
    <xf numFmtId="0" fontId="14" fillId="0" borderId="53" xfId="52" applyFont="1" applyFill="1" applyBorder="1" applyAlignment="1">
      <alignment horizontal="left" vertical="center"/>
    </xf>
    <xf numFmtId="0" fontId="14" fillId="0" borderId="63" xfId="52" applyFont="1" applyFill="1" applyBorder="1" applyAlignment="1">
      <alignment horizontal="left" vertical="center"/>
    </xf>
    <xf numFmtId="0" fontId="14" fillId="0" borderId="27" xfId="52" applyFont="1" applyFill="1" applyBorder="1" applyAlignment="1">
      <alignment horizontal="left" vertical="center"/>
    </xf>
    <xf numFmtId="0" fontId="19" fillId="0" borderId="22" xfId="52" applyFont="1" applyFill="1" applyBorder="1" applyAlignment="1">
      <alignment horizontal="left" vertical="center"/>
    </xf>
    <xf numFmtId="0" fontId="15" fillId="0" borderId="24" xfId="52" applyFont="1" applyFill="1" applyBorder="1" applyAlignment="1">
      <alignment horizontal="left" vertical="center"/>
    </xf>
    <xf numFmtId="0" fontId="15" fillId="0" borderId="25" xfId="52" applyFont="1" applyFill="1" applyBorder="1" applyAlignment="1">
      <alignment horizontal="left" vertical="center"/>
    </xf>
    <xf numFmtId="0" fontId="19" fillId="0" borderId="47" xfId="52" applyFont="1" applyBorder="1" applyAlignment="1">
      <alignment vertical="center"/>
    </xf>
    <xf numFmtId="0" fontId="16" fillId="0" borderId="50" xfId="52" applyFont="1" applyBorder="1" applyAlignment="1">
      <alignment horizontal="center" vertical="center"/>
    </xf>
    <xf numFmtId="0" fontId="19" fillId="0" borderId="48" xfId="52" applyFont="1" applyBorder="1" applyAlignment="1">
      <alignment vertical="center"/>
    </xf>
    <xf numFmtId="0" fontId="15" fillId="0" borderId="64" xfId="52" applyFont="1" applyBorder="1" applyAlignment="1">
      <alignment vertical="center"/>
    </xf>
    <xf numFmtId="0" fontId="19" fillId="0" borderId="64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19" fillId="0" borderId="22" xfId="52" applyFont="1" applyBorder="1" applyAlignment="1">
      <alignment horizontal="center" vertical="center"/>
    </xf>
    <xf numFmtId="0" fontId="15" fillId="0" borderId="61" xfId="52" applyFont="1" applyFill="1" applyBorder="1" applyAlignment="1">
      <alignment horizontal="left" vertical="center"/>
    </xf>
    <xf numFmtId="0" fontId="15" fillId="0" borderId="22" xfId="52" applyFont="1" applyFill="1" applyBorder="1" applyAlignment="1">
      <alignment horizontal="left" vertical="center"/>
    </xf>
    <xf numFmtId="0" fontId="9" fillId="0" borderId="64" xfId="52" applyFont="1" applyBorder="1" applyAlignment="1">
      <alignment vertical="center"/>
    </xf>
    <xf numFmtId="0" fontId="18" fillId="0" borderId="65" xfId="52" applyFont="1" applyBorder="1" applyAlignment="1">
      <alignment horizontal="left" vertical="center"/>
    </xf>
    <xf numFmtId="0" fontId="19" fillId="0" borderId="57" xfId="52" applyFont="1" applyBorder="1" applyAlignment="1">
      <alignment horizontal="left" vertical="center"/>
    </xf>
    <xf numFmtId="0" fontId="15" fillId="0" borderId="58" xfId="52" applyFont="1" applyBorder="1" applyAlignment="1">
      <alignment horizontal="left" vertical="center"/>
    </xf>
    <xf numFmtId="0" fontId="18" fillId="0" borderId="0" xfId="52" applyFont="1" applyBorder="1" applyAlignment="1">
      <alignment vertical="center"/>
    </xf>
    <xf numFmtId="0" fontId="18" fillId="0" borderId="34" xfId="52" applyFont="1" applyBorder="1" applyAlignment="1">
      <alignment horizontal="left" vertical="center" wrapText="1"/>
    </xf>
    <xf numFmtId="0" fontId="18" fillId="0" borderId="58" xfId="52" applyFont="1" applyBorder="1" applyAlignment="1">
      <alignment horizontal="left" vertical="center"/>
    </xf>
    <xf numFmtId="0" fontId="34" fillId="0" borderId="29" xfId="52" applyFont="1" applyBorder="1" applyAlignment="1">
      <alignment horizontal="left" vertical="center" wrapText="1"/>
    </xf>
    <xf numFmtId="0" fontId="34" fillId="0" borderId="29" xfId="52" applyFont="1" applyBorder="1" applyAlignment="1">
      <alignment horizontal="left" vertical="center"/>
    </xf>
    <xf numFmtId="0" fontId="17" fillId="0" borderId="29" xfId="52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/>
    </xf>
    <xf numFmtId="9" fontId="15" fillId="0" borderId="31" xfId="52" applyNumberFormat="1" applyFont="1" applyBorder="1" applyAlignment="1">
      <alignment horizontal="left" vertical="center"/>
    </xf>
    <xf numFmtId="9" fontId="15" fillId="0" borderId="34" xfId="52" applyNumberFormat="1" applyFont="1" applyBorder="1" applyAlignment="1">
      <alignment horizontal="left" vertical="center"/>
    </xf>
    <xf numFmtId="0" fontId="14" fillId="0" borderId="58" xfId="52" applyFont="1" applyFill="1" applyBorder="1" applyAlignment="1">
      <alignment horizontal="left" vertical="center"/>
    </xf>
    <xf numFmtId="0" fontId="14" fillId="0" borderId="34" xfId="52" applyFont="1" applyFill="1" applyBorder="1" applyAlignment="1">
      <alignment horizontal="left" vertical="center"/>
    </xf>
    <xf numFmtId="0" fontId="15" fillId="0" borderId="33" xfId="52" applyFont="1" applyFill="1" applyBorder="1" applyAlignment="1">
      <alignment horizontal="left" vertical="center"/>
    </xf>
    <xf numFmtId="0" fontId="19" fillId="0" borderId="66" xfId="52" applyFont="1" applyBorder="1" applyAlignment="1">
      <alignment horizontal="center" vertical="center"/>
    </xf>
    <xf numFmtId="0" fontId="15" fillId="0" borderId="64" xfId="52" applyFont="1" applyBorder="1" applyAlignment="1">
      <alignment horizontal="center" vertical="center"/>
    </xf>
    <xf numFmtId="0" fontId="15" fillId="0" borderId="65" xfId="52" applyFont="1" applyBorder="1" applyAlignment="1">
      <alignment horizontal="center" vertical="center"/>
    </xf>
    <xf numFmtId="0" fontId="15" fillId="0" borderId="65" xfId="52" applyFont="1" applyFill="1" applyBorder="1" applyAlignment="1">
      <alignment horizontal="left" vertical="center"/>
    </xf>
    <xf numFmtId="0" fontId="35" fillId="0" borderId="35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6" fillId="0" borderId="37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2" xfId="0" applyFont="1" applyFill="1" applyBorder="1"/>
    <xf numFmtId="0" fontId="0" fillId="0" borderId="37" xfId="0" applyBorder="1"/>
    <xf numFmtId="0" fontId="0" fillId="5" borderId="2" xfId="0" applyFill="1" applyBorder="1"/>
    <xf numFmtId="0" fontId="0" fillId="0" borderId="67" xfId="0" applyBorder="1"/>
    <xf numFmtId="0" fontId="0" fillId="0" borderId="38" xfId="0" applyBorder="1"/>
    <xf numFmtId="0" fontId="0" fillId="5" borderId="38" xfId="0" applyFill="1" applyBorder="1"/>
    <xf numFmtId="0" fontId="0" fillId="6" borderId="0" xfId="0" applyFill="1"/>
    <xf numFmtId="0" fontId="35" fillId="0" borderId="45" xfId="0" applyFont="1" applyBorder="1" applyAlignment="1">
      <alignment horizontal="center" vertical="center" wrapText="1"/>
    </xf>
    <xf numFmtId="0" fontId="36" fillId="0" borderId="68" xfId="0" applyFont="1" applyBorder="1" applyAlignment="1">
      <alignment horizontal="center" vertical="center"/>
    </xf>
    <xf numFmtId="0" fontId="36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  <xf numFmtId="0" fontId="8" fillId="0" borderId="2" xfId="0" applyFont="1" applyBorder="1" applyAlignment="1" quotePrefix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checked="Checked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checked="Checked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checked="Checked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checked="Checked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checked="Checked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checked="Checked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noThreeD="1" val="0"/>
</file>

<file path=xl/ctrlProps/ctrlProp355.xml><?xml version="1.0" encoding="utf-8"?>
<formControlPr xmlns="http://schemas.microsoft.com/office/spreadsheetml/2009/9/main" objectType="CheckBox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checked="Checked" noThreeD="1" val="0"/>
</file>

<file path=xl/ctrlProps/ctrlProp361.xml><?xml version="1.0" encoding="utf-8"?>
<formControlPr xmlns="http://schemas.microsoft.com/office/spreadsheetml/2009/9/main" objectType="CheckBox" noThreeD="1" val="0"/>
</file>

<file path=xl/ctrlProps/ctrlProp362.xml><?xml version="1.0" encoding="utf-8"?>
<formControlPr xmlns="http://schemas.microsoft.com/office/spreadsheetml/2009/9/main" objectType="CheckBox" checked="Checked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checked="Checked" noThreeD="1" val="0"/>
</file>

<file path=xl/ctrlProps/ctrlProp365.xml><?xml version="1.0" encoding="utf-8"?>
<formControlPr xmlns="http://schemas.microsoft.com/office/spreadsheetml/2009/9/main" objectType="CheckBox" checked="Checked" noThreeD="1" val="0"/>
</file>

<file path=xl/ctrlProps/ctrlProp366.xml><?xml version="1.0" encoding="utf-8"?>
<formControlPr xmlns="http://schemas.microsoft.com/office/spreadsheetml/2009/9/main" objectType="CheckBox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checked="Checked" noThreeD="1" val="0"/>
</file>

<file path=xl/ctrlProps/ctrlProp372.xml><?xml version="1.0" encoding="utf-8"?>
<formControlPr xmlns="http://schemas.microsoft.com/office/spreadsheetml/2009/9/main" objectType="CheckBox" noThreeD="1" val="0"/>
</file>

<file path=xl/ctrlProps/ctrlProp373.xml><?xml version="1.0" encoding="utf-8"?>
<formControlPr xmlns="http://schemas.microsoft.com/office/spreadsheetml/2009/9/main" objectType="CheckBox" noThreeD="1" val="0"/>
</file>

<file path=xl/ctrlProps/ctrlProp374.xml><?xml version="1.0" encoding="utf-8"?>
<formControlPr xmlns="http://schemas.microsoft.com/office/spreadsheetml/2009/9/main" objectType="CheckBox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checked="Checked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checked="Checked" noThreeD="1" val="0"/>
</file>

<file path=xl/ctrlProps/ctrlProp383.xml><?xml version="1.0" encoding="utf-8"?>
<formControlPr xmlns="http://schemas.microsoft.com/office/spreadsheetml/2009/9/main" objectType="CheckBox" checked="Checked" noThreeD="1" val="0"/>
</file>

<file path=xl/ctrlProps/ctrlProp384.xml><?xml version="1.0" encoding="utf-8"?>
<formControlPr xmlns="http://schemas.microsoft.com/office/spreadsheetml/2009/9/main" objectType="CheckBox" checked="Checked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checked="Checked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noThreeD="1" val="0"/>
</file>

<file path=xl/ctrlProps/ctrlProp394.xml><?xml version="1.0" encoding="utf-8"?>
<formControlPr xmlns="http://schemas.microsoft.com/office/spreadsheetml/2009/9/main" objectType="CheckBox" noThreeD="1" val="0"/>
</file>

<file path=xl/ctrlProps/ctrlProp395.xml><?xml version="1.0" encoding="utf-8"?>
<formControlPr xmlns="http://schemas.microsoft.com/office/spreadsheetml/2009/9/main" objectType="CheckBox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noThreeD="1" val="0"/>
</file>

<file path=xl/ctrlProps/ctrlProp401.xml><?xml version="1.0" encoding="utf-8"?>
<formControlPr xmlns="http://schemas.microsoft.com/office/spreadsheetml/2009/9/main" objectType="CheckBox" checked="Checked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checked="Checked" noThreeD="1" val="0"/>
</file>

<file path=xl/ctrlProps/ctrlProp404.xml><?xml version="1.0" encoding="utf-8"?>
<formControlPr xmlns="http://schemas.microsoft.com/office/spreadsheetml/2009/9/main" objectType="CheckBox" checked="Checked" noThreeD="1" val="0"/>
</file>

<file path=xl/ctrlProps/ctrlProp405.xml><?xml version="1.0" encoding="utf-8"?>
<formControlPr xmlns="http://schemas.microsoft.com/office/spreadsheetml/2009/9/main" objectType="CheckBox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10.xml><?xml version="1.0" encoding="utf-8"?>
<formControlPr xmlns="http://schemas.microsoft.com/office/spreadsheetml/2009/9/main" objectType="CheckBox" checked="Checked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12.xml><?xml version="1.0" encoding="utf-8"?>
<formControlPr xmlns="http://schemas.microsoft.com/office/spreadsheetml/2009/9/main" objectType="CheckBox" noThreeD="1" val="0"/>
</file>

<file path=xl/ctrlProps/ctrlProp413.xml><?xml version="1.0" encoding="utf-8"?>
<formControlPr xmlns="http://schemas.microsoft.com/office/spreadsheetml/2009/9/main" objectType="CheckBox" noThreeD="1" val="0"/>
</file>

<file path=xl/ctrlProps/ctrlProp414.xml><?xml version="1.0" encoding="utf-8"?>
<formControlPr xmlns="http://schemas.microsoft.com/office/spreadsheetml/2009/9/main" objectType="CheckBox" noThreeD="1" val="0"/>
</file>

<file path=xl/ctrlProps/ctrlProp415.xml><?xml version="1.0" encoding="utf-8"?>
<formControlPr xmlns="http://schemas.microsoft.com/office/spreadsheetml/2009/9/main" objectType="CheckBox" checked="Checked" noThreeD="1" val="0"/>
</file>

<file path=xl/ctrlProps/ctrlProp416.xml><?xml version="1.0" encoding="utf-8"?>
<formControlPr xmlns="http://schemas.microsoft.com/office/spreadsheetml/2009/9/main" objectType="CheckBox" noThreeD="1" val="0"/>
</file>

<file path=xl/ctrlProps/ctrlProp417.xml><?xml version="1.0" encoding="utf-8"?>
<formControlPr xmlns="http://schemas.microsoft.com/office/spreadsheetml/2009/9/main" objectType="CheckBox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20.xml><?xml version="1.0" encoding="utf-8"?>
<formControlPr xmlns="http://schemas.microsoft.com/office/spreadsheetml/2009/9/main" objectType="CheckBox" noThreeD="1" val="0"/>
</file>

<file path=xl/ctrlProps/ctrlProp421.xml><?xml version="1.0" encoding="utf-8"?>
<formControlPr xmlns="http://schemas.microsoft.com/office/spreadsheetml/2009/9/main" objectType="CheckBox" checked="Checked" noThreeD="1" val="0"/>
</file>

<file path=xl/ctrlProps/ctrlProp422.xml><?xml version="1.0" encoding="utf-8"?>
<formControlPr xmlns="http://schemas.microsoft.com/office/spreadsheetml/2009/9/main" objectType="CheckBox" checked="Checked" noThreeD="1" val="0"/>
</file>

<file path=xl/ctrlProps/ctrlProp423.xml><?xml version="1.0" encoding="utf-8"?>
<formControlPr xmlns="http://schemas.microsoft.com/office/spreadsheetml/2009/9/main" objectType="CheckBox" checked="Checked" noThreeD="1" val="0"/>
</file>

<file path=xl/ctrlProps/ctrlProp424.xml><?xml version="1.0" encoding="utf-8"?>
<formControlPr xmlns="http://schemas.microsoft.com/office/spreadsheetml/2009/9/main" objectType="CheckBox" noThreeD="1" val="0"/>
</file>

<file path=xl/ctrlProps/ctrlProp425.xml><?xml version="1.0" encoding="utf-8"?>
<formControlPr xmlns="http://schemas.microsoft.com/office/spreadsheetml/2009/9/main" objectType="CheckBox" checked="Checked" noThreeD="1" val="0"/>
</file>

<file path=xl/ctrlProps/ctrlProp426.xml><?xml version="1.0" encoding="utf-8"?>
<formControlPr xmlns="http://schemas.microsoft.com/office/spreadsheetml/2009/9/main" objectType="CheckBox" noThreeD="1" val="0"/>
</file>

<file path=xl/ctrlProps/ctrlProp427.xml><?xml version="1.0" encoding="utf-8"?>
<formControlPr xmlns="http://schemas.microsoft.com/office/spreadsheetml/2009/9/main" objectType="CheckBox" noThreeD="1" val="0"/>
</file>

<file path=xl/ctrlProps/ctrlProp428.xml><?xml version="1.0" encoding="utf-8"?>
<formControlPr xmlns="http://schemas.microsoft.com/office/spreadsheetml/2009/9/main" objectType="CheckBox" noThreeD="1" val="0"/>
</file>

<file path=xl/ctrlProps/ctrlProp429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30.xml><?xml version="1.0" encoding="utf-8"?>
<formControlPr xmlns="http://schemas.microsoft.com/office/spreadsheetml/2009/9/main" objectType="CheckBox" noThreeD="1" val="0"/>
</file>

<file path=xl/ctrlProps/ctrlProp431.xml><?xml version="1.0" encoding="utf-8"?>
<formControlPr xmlns="http://schemas.microsoft.com/office/spreadsheetml/2009/9/main" objectType="CheckBox" noThreeD="1" val="0"/>
</file>

<file path=xl/ctrlProps/ctrlProp432.xml><?xml version="1.0" encoding="utf-8"?>
<formControlPr xmlns="http://schemas.microsoft.com/office/spreadsheetml/2009/9/main" objectType="CheckBox" noThreeD="1" val="0"/>
</file>

<file path=xl/ctrlProps/ctrlProp433.xml><?xml version="1.0" encoding="utf-8"?>
<formControlPr xmlns="http://schemas.microsoft.com/office/spreadsheetml/2009/9/main" objectType="CheckBox" noThreeD="1" val="0"/>
</file>

<file path=xl/ctrlProps/ctrlProp434.xml><?xml version="1.0" encoding="utf-8"?>
<formControlPr xmlns="http://schemas.microsoft.com/office/spreadsheetml/2009/9/main" objectType="CheckBox" noThreeD="1" val="0"/>
</file>

<file path=xl/ctrlProps/ctrlProp435.xml><?xml version="1.0" encoding="utf-8"?>
<formControlPr xmlns="http://schemas.microsoft.com/office/spreadsheetml/2009/9/main" objectType="CheckBox" noThreeD="1" val="0"/>
</file>

<file path=xl/ctrlProps/ctrlProp436.xml><?xml version="1.0" encoding="utf-8"?>
<formControlPr xmlns="http://schemas.microsoft.com/office/spreadsheetml/2009/9/main" objectType="CheckBox" noThreeD="1" val="0"/>
</file>

<file path=xl/ctrlProps/ctrlProp437.xml><?xml version="1.0" encoding="utf-8"?>
<formControlPr xmlns="http://schemas.microsoft.com/office/spreadsheetml/2009/9/main" objectType="CheckBox" noThreeD="1" val="0"/>
</file>

<file path=xl/ctrlProps/ctrlProp438.xml><?xml version="1.0" encoding="utf-8"?>
<formControlPr xmlns="http://schemas.microsoft.com/office/spreadsheetml/2009/9/main" objectType="CheckBox" checked="Checked" noThreeD="1" val="0"/>
</file>

<file path=xl/ctrlProps/ctrlProp439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40.xml><?xml version="1.0" encoding="utf-8"?>
<formControlPr xmlns="http://schemas.microsoft.com/office/spreadsheetml/2009/9/main" objectType="CheckBox" checked="Checked" noThreeD="1" val="0"/>
</file>

<file path=xl/ctrlProps/ctrlProp441.xml><?xml version="1.0" encoding="utf-8"?>
<formControlPr xmlns="http://schemas.microsoft.com/office/spreadsheetml/2009/9/main" objectType="CheckBox" noThreeD="1" val="0"/>
</file>

<file path=xl/ctrlProps/ctrlProp442.xml><?xml version="1.0" encoding="utf-8"?>
<formControlPr xmlns="http://schemas.microsoft.com/office/spreadsheetml/2009/9/main" objectType="CheckBox" checked="Checked" noThreeD="1" val="0"/>
</file>

<file path=xl/ctrlProps/ctrlProp443.xml><?xml version="1.0" encoding="utf-8"?>
<formControlPr xmlns="http://schemas.microsoft.com/office/spreadsheetml/2009/9/main" objectType="CheckBox" checked="Checked" noThreeD="1" val="0"/>
</file>

<file path=xl/ctrlProps/ctrlProp444.xml><?xml version="1.0" encoding="utf-8"?>
<formControlPr xmlns="http://schemas.microsoft.com/office/spreadsheetml/2009/9/main" objectType="CheckBox" noThreeD="1" val="0"/>
</file>

<file path=xl/ctrlProps/ctrlProp445.xml><?xml version="1.0" encoding="utf-8"?>
<formControlPr xmlns="http://schemas.microsoft.com/office/spreadsheetml/2009/9/main" objectType="CheckBox" noThreeD="1" val="0"/>
</file>

<file path=xl/ctrlProps/ctrlProp446.xml><?xml version="1.0" encoding="utf-8"?>
<formControlPr xmlns="http://schemas.microsoft.com/office/spreadsheetml/2009/9/main" objectType="CheckBox" noThreeD="1" val="0"/>
</file>

<file path=xl/ctrlProps/ctrlProp447.xml><?xml version="1.0" encoding="utf-8"?>
<formControlPr xmlns="http://schemas.microsoft.com/office/spreadsheetml/2009/9/main" objectType="CheckBox" noThreeD="1" val="0"/>
</file>

<file path=xl/ctrlProps/ctrlProp448.xml><?xml version="1.0" encoding="utf-8"?>
<formControlPr xmlns="http://schemas.microsoft.com/office/spreadsheetml/2009/9/main" objectType="CheckBox" noThreeD="1" val="0"/>
</file>

<file path=xl/ctrlProps/ctrlProp449.xml><?xml version="1.0" encoding="utf-8"?>
<formControlPr xmlns="http://schemas.microsoft.com/office/spreadsheetml/2009/9/main" objectType="CheckBox" checked="Checked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50.xml><?xml version="1.0" encoding="utf-8"?>
<formControlPr xmlns="http://schemas.microsoft.com/office/spreadsheetml/2009/9/main" objectType="CheckBox" noThreeD="1" val="0"/>
</file>

<file path=xl/ctrlProps/ctrlProp451.xml><?xml version="1.0" encoding="utf-8"?>
<formControlPr xmlns="http://schemas.microsoft.com/office/spreadsheetml/2009/9/main" objectType="CheckBox" noThreeD="1" val="0"/>
</file>

<file path=xl/ctrlProps/ctrlProp452.xml><?xml version="1.0" encoding="utf-8"?>
<formControlPr xmlns="http://schemas.microsoft.com/office/spreadsheetml/2009/9/main" objectType="CheckBox" noThreeD="1" val="0"/>
</file>

<file path=xl/ctrlProps/ctrlProp453.xml><?xml version="1.0" encoding="utf-8"?>
<formControlPr xmlns="http://schemas.microsoft.com/office/spreadsheetml/2009/9/main" objectType="CheckBox" noThreeD="1" val="0"/>
</file>

<file path=xl/ctrlProps/ctrlProp454.xml><?xml version="1.0" encoding="utf-8"?>
<formControlPr xmlns="http://schemas.microsoft.com/office/spreadsheetml/2009/9/main" objectType="CheckBox" checked="Checked" noThreeD="1" val="0"/>
</file>

<file path=xl/ctrlProps/ctrlProp455.xml><?xml version="1.0" encoding="utf-8"?>
<formControlPr xmlns="http://schemas.microsoft.com/office/spreadsheetml/2009/9/main" objectType="CheckBox" noThreeD="1" val="0"/>
</file>

<file path=xl/ctrlProps/ctrlProp456.xml><?xml version="1.0" encoding="utf-8"?>
<formControlPr xmlns="http://schemas.microsoft.com/office/spreadsheetml/2009/9/main" objectType="CheckBox" noThreeD="1" val="0"/>
</file>

<file path=xl/ctrlProps/ctrlProp457.xml><?xml version="1.0" encoding="utf-8"?>
<formControlPr xmlns="http://schemas.microsoft.com/office/spreadsheetml/2009/9/main" objectType="CheckBox" noThreeD="1" val="0"/>
</file>

<file path=xl/ctrlProps/ctrlProp458.xml><?xml version="1.0" encoding="utf-8"?>
<formControlPr xmlns="http://schemas.microsoft.com/office/spreadsheetml/2009/9/main" objectType="CheckBox" noThreeD="1" val="0"/>
</file>

<file path=xl/ctrlProps/ctrlProp459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60.xml><?xml version="1.0" encoding="utf-8"?>
<formControlPr xmlns="http://schemas.microsoft.com/office/spreadsheetml/2009/9/main" objectType="CheckBox" checked="Checked" noThreeD="1" val="0"/>
</file>

<file path=xl/ctrlProps/ctrlProp461.xml><?xml version="1.0" encoding="utf-8"?>
<formControlPr xmlns="http://schemas.microsoft.com/office/spreadsheetml/2009/9/main" objectType="CheckBox" checked="Checked" noThreeD="1" val="0"/>
</file>

<file path=xl/ctrlProps/ctrlProp462.xml><?xml version="1.0" encoding="utf-8"?>
<formControlPr xmlns="http://schemas.microsoft.com/office/spreadsheetml/2009/9/main" objectType="CheckBox" checked="Checked" noThreeD="1" val="0"/>
</file>

<file path=xl/ctrlProps/ctrlProp463.xml><?xml version="1.0" encoding="utf-8"?>
<formControlPr xmlns="http://schemas.microsoft.com/office/spreadsheetml/2009/9/main" objectType="CheckBox" noThreeD="1" val="0"/>
</file>

<file path=xl/ctrlProps/ctrlProp464.xml><?xml version="1.0" encoding="utf-8"?>
<formControlPr xmlns="http://schemas.microsoft.com/office/spreadsheetml/2009/9/main" objectType="CheckBox" checked="Checked" noThreeD="1" val="0"/>
</file>

<file path=xl/ctrlProps/ctrlProp465.xml><?xml version="1.0" encoding="utf-8"?>
<formControlPr xmlns="http://schemas.microsoft.com/office/spreadsheetml/2009/9/main" objectType="CheckBox" noThreeD="1" val="0"/>
</file>

<file path=xl/ctrlProps/ctrlProp466.xml><?xml version="1.0" encoding="utf-8"?>
<formControlPr xmlns="http://schemas.microsoft.com/office/spreadsheetml/2009/9/main" objectType="CheckBox" noThreeD="1" val="0"/>
</file>

<file path=xl/ctrlProps/ctrlProp467.xml><?xml version="1.0" encoding="utf-8"?>
<formControlPr xmlns="http://schemas.microsoft.com/office/spreadsheetml/2009/9/main" objectType="CheckBox" noThreeD="1" val="0"/>
</file>

<file path=xl/ctrlProps/ctrlProp468.xml><?xml version="1.0" encoding="utf-8"?>
<formControlPr xmlns="http://schemas.microsoft.com/office/spreadsheetml/2009/9/main" objectType="CheckBox" noThreeD="1" val="0"/>
</file>

<file path=xl/ctrlProps/ctrlProp469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70.xml><?xml version="1.0" encoding="utf-8"?>
<formControlPr xmlns="http://schemas.microsoft.com/office/spreadsheetml/2009/9/main" objectType="CheckBox" noThreeD="1" val="0"/>
</file>

<file path=xl/ctrlProps/ctrlProp471.xml><?xml version="1.0" encoding="utf-8"?>
<formControlPr xmlns="http://schemas.microsoft.com/office/spreadsheetml/2009/9/main" objectType="CheckBox" noThreeD="1" val="0"/>
</file>

<file path=xl/ctrlProps/ctrlProp472.xml><?xml version="1.0" encoding="utf-8"?>
<formControlPr xmlns="http://schemas.microsoft.com/office/spreadsheetml/2009/9/main" objectType="CheckBox" noThreeD="1" val="0"/>
</file>

<file path=xl/ctrlProps/ctrlProp473.xml><?xml version="1.0" encoding="utf-8"?>
<formControlPr xmlns="http://schemas.microsoft.com/office/spreadsheetml/2009/9/main" objectType="CheckBox" checked="Checked" noThreeD="1" val="0"/>
</file>

<file path=xl/ctrlProps/ctrlProp474.xml><?xml version="1.0" encoding="utf-8"?>
<formControlPr xmlns="http://schemas.microsoft.com/office/spreadsheetml/2009/9/main" objectType="CheckBox" noThreeD="1" val="0"/>
</file>

<file path=xl/ctrlProps/ctrlProp475.xml><?xml version="1.0" encoding="utf-8"?>
<formControlPr xmlns="http://schemas.microsoft.com/office/spreadsheetml/2009/9/main" objectType="CheckBox" noThreeD="1" val="0"/>
</file>

<file path=xl/ctrlProps/ctrlProp476.xml><?xml version="1.0" encoding="utf-8"?>
<formControlPr xmlns="http://schemas.microsoft.com/office/spreadsheetml/2009/9/main" objectType="CheckBox" noThreeD="1" val="0"/>
</file>

<file path=xl/ctrlProps/ctrlProp477.xml><?xml version="1.0" encoding="utf-8"?>
<formControlPr xmlns="http://schemas.microsoft.com/office/spreadsheetml/2009/9/main" objectType="CheckBox" checked="Checked" noThreeD="1" val="0"/>
</file>

<file path=xl/ctrlProps/ctrlProp478.xml><?xml version="1.0" encoding="utf-8"?>
<formControlPr xmlns="http://schemas.microsoft.com/office/spreadsheetml/2009/9/main" objectType="CheckBox" noThreeD="1" val="0"/>
</file>

<file path=xl/ctrlProps/ctrlProp479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80.xml><?xml version="1.0" encoding="utf-8"?>
<formControlPr xmlns="http://schemas.microsoft.com/office/spreadsheetml/2009/9/main" objectType="CheckBox" noThreeD="1" val="0"/>
</file>

<file path=xl/ctrlProps/ctrlProp481.xml><?xml version="1.0" encoding="utf-8"?>
<formControlPr xmlns="http://schemas.microsoft.com/office/spreadsheetml/2009/9/main" objectType="CheckBox" checked="Checked" noThreeD="1" val="0"/>
</file>

<file path=xl/ctrlProps/ctrlProp482.xml><?xml version="1.0" encoding="utf-8"?>
<formControlPr xmlns="http://schemas.microsoft.com/office/spreadsheetml/2009/9/main" objectType="CheckBox" checked="Checked" noThreeD="1" val="0"/>
</file>

<file path=xl/ctrlProps/ctrlProp483.xml><?xml version="1.0" encoding="utf-8"?>
<formControlPr xmlns="http://schemas.microsoft.com/office/spreadsheetml/2009/9/main" objectType="CheckBox" noThreeD="1" val="0"/>
</file>

<file path=xl/ctrlProps/ctrlProp484.xml><?xml version="1.0" encoding="utf-8"?>
<formControlPr xmlns="http://schemas.microsoft.com/office/spreadsheetml/2009/9/main" objectType="CheckBox" noThreeD="1" val="0"/>
</file>

<file path=xl/ctrlProps/ctrlProp485.xml><?xml version="1.0" encoding="utf-8"?>
<formControlPr xmlns="http://schemas.microsoft.com/office/spreadsheetml/2009/9/main" objectType="CheckBox" noThreeD="1" val="0"/>
</file>

<file path=xl/ctrlProps/ctrlProp486.xml><?xml version="1.0" encoding="utf-8"?>
<formControlPr xmlns="http://schemas.microsoft.com/office/spreadsheetml/2009/9/main" objectType="CheckBox" noThreeD="1" val="0"/>
</file>

<file path=xl/ctrlProps/ctrlProp487.xml><?xml version="1.0" encoding="utf-8"?>
<formControlPr xmlns="http://schemas.microsoft.com/office/spreadsheetml/2009/9/main" objectType="CheckBox" noThreeD="1" val="0"/>
</file>

<file path=xl/ctrlProps/ctrlProp488.xml><?xml version="1.0" encoding="utf-8"?>
<formControlPr xmlns="http://schemas.microsoft.com/office/spreadsheetml/2009/9/main" objectType="CheckBox" checked="Checked" noThreeD="1" val="0"/>
</file>

<file path=xl/ctrlProps/ctrlProp489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490.xml><?xml version="1.0" encoding="utf-8"?>
<formControlPr xmlns="http://schemas.microsoft.com/office/spreadsheetml/2009/9/main" objectType="CheckBox" noThreeD="1" val="0"/>
</file>

<file path=xl/ctrlProps/ctrlProp491.xml><?xml version="1.0" encoding="utf-8"?>
<formControlPr xmlns="http://schemas.microsoft.com/office/spreadsheetml/2009/9/main" objectType="CheckBox" noThreeD="1" val="0"/>
</file>

<file path=xl/ctrlProps/ctrlProp492.xml><?xml version="1.0" encoding="utf-8"?>
<formControlPr xmlns="http://schemas.microsoft.com/office/spreadsheetml/2009/9/main" objectType="CheckBox" noThreeD="1" val="0"/>
</file>

<file path=xl/ctrlProps/ctrlProp493.xml><?xml version="1.0" encoding="utf-8"?>
<formControlPr xmlns="http://schemas.microsoft.com/office/spreadsheetml/2009/9/main" objectType="CheckBox" checked="Checked" noThreeD="1" val="0"/>
</file>

<file path=xl/ctrlProps/ctrlProp494.xml><?xml version="1.0" encoding="utf-8"?>
<formControlPr xmlns="http://schemas.microsoft.com/office/spreadsheetml/2009/9/main" objectType="CheckBox" noThreeD="1" val="0"/>
</file>

<file path=xl/ctrlProps/ctrlProp495.xml><?xml version="1.0" encoding="utf-8"?>
<formControlPr xmlns="http://schemas.microsoft.com/office/spreadsheetml/2009/9/main" objectType="CheckBox" checked="Checked" noThreeD="1" val="0"/>
</file>

<file path=xl/ctrlProps/ctrlProp496.xml><?xml version="1.0" encoding="utf-8"?>
<formControlPr xmlns="http://schemas.microsoft.com/office/spreadsheetml/2009/9/main" objectType="CheckBox" noThreeD="1" val="0"/>
</file>

<file path=xl/ctrlProps/ctrlProp497.xml><?xml version="1.0" encoding="utf-8"?>
<formControlPr xmlns="http://schemas.microsoft.com/office/spreadsheetml/2009/9/main" objectType="CheckBox" noThreeD="1" val="0"/>
</file>

<file path=xl/ctrlProps/ctrlProp498.xml><?xml version="1.0" encoding="utf-8"?>
<formControlPr xmlns="http://schemas.microsoft.com/office/spreadsheetml/2009/9/main" objectType="CheckBox" noThreeD="1" val="0"/>
</file>

<file path=xl/ctrlProps/ctrlProp49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00.xml><?xml version="1.0" encoding="utf-8"?>
<formControlPr xmlns="http://schemas.microsoft.com/office/spreadsheetml/2009/9/main" objectType="CheckBox" checked="Checked" noThreeD="1" val="0"/>
</file>

<file path=xl/ctrlProps/ctrlProp501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219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100488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15265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219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15265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20288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100488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2028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20097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219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20288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2028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943100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219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2004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1908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3000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1908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30003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1908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3000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1908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190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3000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30003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238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428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47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28675"/>
              <a:ext cx="390525" cy="47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5722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191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819150"/>
              <a:ext cx="400050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477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2382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4287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409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409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409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409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409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90773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9258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92583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9067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9258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906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9258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906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9258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92583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906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906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9258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9067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9258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9067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3622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4098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2193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2028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9258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934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934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5908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7981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8097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676775" y="7981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34100" y="7981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34275" y="7991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9813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10050" y="2590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048250" y="24765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048250" y="26670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10050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048250" y="28765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886700" y="24574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886700" y="26670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38975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886700" y="28194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89610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6962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2028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2228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8383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8383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24350" y="18383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50673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69620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896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7622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38100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48768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7527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9718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5908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181475" y="27622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7907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22098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5908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7981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8097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676775" y="7981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6134100" y="7981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534275" y="7991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9813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210050" y="2590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5048250" y="24765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5048250" y="26670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210050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5048250" y="28765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886700" y="24574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886700" y="26670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7038975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886700" y="28194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896100" y="1447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6962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2028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2228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8383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8383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324350" y="18383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50673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696200" y="1447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896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7622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38100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48768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7527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9718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5908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181475" y="27622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7907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22098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415" name="Check Box 79" hidden="1">
              <a:extLst>
                <a:ext uri="{63B3BB69-23CF-44E3-9099-C40C66FF867C}">
                  <a14:compatExt spid="_x0000_s14415"/>
                </a:ext>
              </a:extLst>
            </xdr:cNvPr>
            <xdr:cNvSpPr/>
          </xdr:nvSpPr>
          <xdr:spPr>
            <a:xfrm>
              <a:off x="1952625" y="25908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41</xdr:row>
          <xdr:rowOff>0</xdr:rowOff>
        </xdr:from>
        <xdr:to>
          <xdr:col>2</xdr:col>
          <xdr:colOff>76200</xdr:colOff>
          <xdr:row>41</xdr:row>
          <xdr:rowOff>190500</xdr:rowOff>
        </xdr:to>
        <xdr:sp>
          <xdr:nvSpPr>
            <xdr:cNvPr id="14416" name="Check Box 80" hidden="1">
              <a:extLst>
                <a:ext uri="{63B3BB69-23CF-44E3-9099-C40C66FF867C}">
                  <a14:compatExt spid="_x0000_s14416"/>
                </a:ext>
              </a:extLst>
            </xdr:cNvPr>
            <xdr:cNvSpPr/>
          </xdr:nvSpPr>
          <xdr:spPr>
            <a:xfrm>
              <a:off x="1266825" y="8658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417" name="Check Box 81" hidden="1">
              <a:extLst>
                <a:ext uri="{63B3BB69-23CF-44E3-9099-C40C66FF867C}">
                  <a14:compatExt spid="_x0000_s14417"/>
                </a:ext>
              </a:extLst>
            </xdr:cNvPr>
            <xdr:cNvSpPr/>
          </xdr:nvSpPr>
          <xdr:spPr>
            <a:xfrm>
              <a:off x="1200150" y="18097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41</xdr:row>
          <xdr:rowOff>0</xdr:rowOff>
        </xdr:from>
        <xdr:to>
          <xdr:col>6</xdr:col>
          <xdr:colOff>447675</xdr:colOff>
          <xdr:row>41</xdr:row>
          <xdr:rowOff>190500</xdr:rowOff>
        </xdr:to>
        <xdr:sp>
          <xdr:nvSpPr>
            <xdr:cNvPr id="14418" name="Check Box 82" hidden="1">
              <a:extLst>
                <a:ext uri="{63B3BB69-23CF-44E3-9099-C40C66FF867C}">
                  <a14:compatExt spid="_x0000_s14418"/>
                </a:ext>
              </a:extLst>
            </xdr:cNvPr>
            <xdr:cNvSpPr/>
          </xdr:nvSpPr>
          <xdr:spPr>
            <a:xfrm>
              <a:off x="4676775" y="8658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41</xdr:row>
          <xdr:rowOff>0</xdr:rowOff>
        </xdr:from>
        <xdr:to>
          <xdr:col>8</xdr:col>
          <xdr:colOff>485775</xdr:colOff>
          <xdr:row>41</xdr:row>
          <xdr:rowOff>190500</xdr:rowOff>
        </xdr:to>
        <xdr:sp>
          <xdr:nvSpPr>
            <xdr:cNvPr id="14419" name="Check Box 83" hidden="1">
              <a:extLst>
                <a:ext uri="{63B3BB69-23CF-44E3-9099-C40C66FF867C}">
                  <a14:compatExt spid="_x0000_s14419"/>
                </a:ext>
              </a:extLst>
            </xdr:cNvPr>
            <xdr:cNvSpPr/>
          </xdr:nvSpPr>
          <xdr:spPr>
            <a:xfrm>
              <a:off x="6134100" y="8658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9525</xdr:rowOff>
        </xdr:from>
        <xdr:to>
          <xdr:col>10</xdr:col>
          <xdr:colOff>457200</xdr:colOff>
          <xdr:row>41</xdr:row>
          <xdr:rowOff>190500</xdr:rowOff>
        </xdr:to>
        <xdr:sp>
          <xdr:nvSpPr>
            <xdr:cNvPr id="14420" name="Check Box 84" hidden="1">
              <a:extLst>
                <a:ext uri="{63B3BB69-23CF-44E3-9099-C40C66FF867C}">
                  <a14:compatExt spid="_x0000_s14420"/>
                </a:ext>
              </a:extLst>
            </xdr:cNvPr>
            <xdr:cNvSpPr/>
          </xdr:nvSpPr>
          <xdr:spPr>
            <a:xfrm>
              <a:off x="7534275" y="866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421" name="Check Box 85" hidden="1">
              <a:extLst>
                <a:ext uri="{63B3BB69-23CF-44E3-9099-C40C66FF867C}">
                  <a14:compatExt spid="_x0000_s14421"/>
                </a:ext>
              </a:extLst>
            </xdr:cNvPr>
            <xdr:cNvSpPr/>
          </xdr:nvSpPr>
          <xdr:spPr>
            <a:xfrm>
              <a:off x="1962150" y="29813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422" name="Check Box 86" hidden="1">
              <a:extLst>
                <a:ext uri="{63B3BB69-23CF-44E3-9099-C40C66FF867C}">
                  <a14:compatExt spid="_x0000_s14422"/>
                </a:ext>
              </a:extLst>
            </xdr:cNvPr>
            <xdr:cNvSpPr/>
          </xdr:nvSpPr>
          <xdr:spPr>
            <a:xfrm>
              <a:off x="4210050" y="2590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423" name="Check Box 87" hidden="1">
              <a:extLst>
                <a:ext uri="{63B3BB69-23CF-44E3-9099-C40C66FF867C}">
                  <a14:compatExt spid="_x0000_s14423"/>
                </a:ext>
              </a:extLst>
            </xdr:cNvPr>
            <xdr:cNvSpPr/>
          </xdr:nvSpPr>
          <xdr:spPr>
            <a:xfrm>
              <a:off x="5048250" y="24765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424" name="Check Box 88" hidden="1">
              <a:extLst>
                <a:ext uri="{63B3BB69-23CF-44E3-9099-C40C66FF867C}">
                  <a14:compatExt spid="_x0000_s14424"/>
                </a:ext>
              </a:extLst>
            </xdr:cNvPr>
            <xdr:cNvSpPr/>
          </xdr:nvSpPr>
          <xdr:spPr>
            <a:xfrm>
              <a:off x="5048250" y="26670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425" name="Check Box 89" hidden="1">
              <a:extLst>
                <a:ext uri="{63B3BB69-23CF-44E3-9099-C40C66FF867C}">
                  <a14:compatExt spid="_x0000_s14425"/>
                </a:ext>
              </a:extLst>
            </xdr:cNvPr>
            <xdr:cNvSpPr/>
          </xdr:nvSpPr>
          <xdr:spPr>
            <a:xfrm>
              <a:off x="4210050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426" name="Check Box 90" hidden="1">
              <a:extLst>
                <a:ext uri="{63B3BB69-23CF-44E3-9099-C40C66FF867C}">
                  <a14:compatExt spid="_x0000_s14426"/>
                </a:ext>
              </a:extLst>
            </xdr:cNvPr>
            <xdr:cNvSpPr/>
          </xdr:nvSpPr>
          <xdr:spPr>
            <a:xfrm>
              <a:off x="5048250" y="28765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427" name="Check Box 91" hidden="1">
              <a:extLst>
                <a:ext uri="{63B3BB69-23CF-44E3-9099-C40C66FF867C}">
                  <a14:compatExt spid="_x0000_s14427"/>
                </a:ext>
              </a:extLst>
            </xdr:cNvPr>
            <xdr:cNvSpPr/>
          </xdr:nvSpPr>
          <xdr:spPr>
            <a:xfrm>
              <a:off x="7886700" y="24574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428" name="Check Box 92" hidden="1">
              <a:extLst>
                <a:ext uri="{63B3BB69-23CF-44E3-9099-C40C66FF867C}">
                  <a14:compatExt spid="_x0000_s14428"/>
                </a:ext>
              </a:extLst>
            </xdr:cNvPr>
            <xdr:cNvSpPr/>
          </xdr:nvSpPr>
          <xdr:spPr>
            <a:xfrm>
              <a:off x="7886700" y="26670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429" name="Check Box 93" hidden="1">
              <a:extLst>
                <a:ext uri="{63B3BB69-23CF-44E3-9099-C40C66FF867C}">
                  <a14:compatExt spid="_x0000_s14429"/>
                </a:ext>
              </a:extLst>
            </xdr:cNvPr>
            <xdr:cNvSpPr/>
          </xdr:nvSpPr>
          <xdr:spPr>
            <a:xfrm>
              <a:off x="7038975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430" name="Check Box 94" hidden="1">
              <a:extLst>
                <a:ext uri="{63B3BB69-23CF-44E3-9099-C40C66FF867C}">
                  <a14:compatExt spid="_x0000_s14430"/>
                </a:ext>
              </a:extLst>
            </xdr:cNvPr>
            <xdr:cNvSpPr/>
          </xdr:nvSpPr>
          <xdr:spPr>
            <a:xfrm>
              <a:off x="7886700" y="28194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431" name="Check Box 95" hidden="1">
              <a:extLst>
                <a:ext uri="{63B3BB69-23CF-44E3-9099-C40C66FF867C}">
                  <a14:compatExt spid="_x0000_s14431"/>
                </a:ext>
              </a:extLst>
            </xdr:cNvPr>
            <xdr:cNvSpPr/>
          </xdr:nvSpPr>
          <xdr:spPr>
            <a:xfrm>
              <a:off x="689610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432" name="Check Box 96" hidden="1">
              <a:extLst>
                <a:ext uri="{63B3BB69-23CF-44E3-9099-C40C66FF867C}">
                  <a14:compatExt spid="_x0000_s14432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433" name="Check Box 97" hidden="1">
              <a:extLst>
                <a:ext uri="{63B3BB69-23CF-44E3-9099-C40C66FF867C}">
                  <a14:compatExt spid="_x0000_s14433"/>
                </a:ext>
              </a:extLst>
            </xdr:cNvPr>
            <xdr:cNvSpPr/>
          </xdr:nvSpPr>
          <xdr:spPr>
            <a:xfrm>
              <a:off x="76962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434" name="Check Box 98" hidden="1">
              <a:extLst>
                <a:ext uri="{63B3BB69-23CF-44E3-9099-C40C66FF867C}">
                  <a14:compatExt spid="_x0000_s14434"/>
                </a:ext>
              </a:extLst>
            </xdr:cNvPr>
            <xdr:cNvSpPr/>
          </xdr:nvSpPr>
          <xdr:spPr>
            <a:xfrm>
              <a:off x="1952625" y="2028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435" name="Check Box 99" hidden="1">
              <a:extLst>
                <a:ext uri="{63B3BB69-23CF-44E3-9099-C40C66FF867C}">
                  <a14:compatExt spid="_x0000_s14435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436" name="Check Box 100" hidden="1">
              <a:extLst>
                <a:ext uri="{63B3BB69-23CF-44E3-9099-C40C66FF867C}">
                  <a14:compatExt spid="_x0000_s14436"/>
                </a:ext>
              </a:extLst>
            </xdr:cNvPr>
            <xdr:cNvSpPr/>
          </xdr:nvSpPr>
          <xdr:spPr>
            <a:xfrm>
              <a:off x="2609850" y="2228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437" name="Check Box 101" hidden="1">
              <a:extLst>
                <a:ext uri="{63B3BB69-23CF-44E3-9099-C40C66FF867C}">
                  <a14:compatExt spid="_x0000_s14437"/>
                </a:ext>
              </a:extLst>
            </xdr:cNvPr>
            <xdr:cNvSpPr/>
          </xdr:nvSpPr>
          <xdr:spPr>
            <a:xfrm>
              <a:off x="3390900" y="18383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438" name="Check Box 102" hidden="1">
              <a:extLst>
                <a:ext uri="{63B3BB69-23CF-44E3-9099-C40C66FF867C}">
                  <a14:compatExt spid="_x0000_s14438"/>
                </a:ext>
              </a:extLst>
            </xdr:cNvPr>
            <xdr:cNvSpPr/>
          </xdr:nvSpPr>
          <xdr:spPr>
            <a:xfrm>
              <a:off x="2705100" y="18383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39" name="Check Box 103" hidden="1">
              <a:extLst>
                <a:ext uri="{63B3BB69-23CF-44E3-9099-C40C66FF867C}">
                  <a14:compatExt spid="_x0000_s14439"/>
                </a:ext>
              </a:extLst>
            </xdr:cNvPr>
            <xdr:cNvSpPr/>
          </xdr:nvSpPr>
          <xdr:spPr>
            <a:xfrm>
              <a:off x="4324350" y="18383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161925</xdr:rowOff>
        </xdr:from>
        <xdr:to>
          <xdr:col>3</xdr:col>
          <xdr:colOff>638175</xdr:colOff>
          <xdr:row>26</xdr:row>
          <xdr:rowOff>152400</xdr:rowOff>
        </xdr:to>
        <xdr:sp>
          <xdr:nvSpPr>
            <xdr:cNvPr id="14440" name="Check Box 104" hidden="1">
              <a:extLst>
                <a:ext uri="{63B3BB69-23CF-44E3-9099-C40C66FF867C}">
                  <a14:compatExt spid="_x0000_s14440"/>
                </a:ext>
              </a:extLst>
            </xdr:cNvPr>
            <xdr:cNvSpPr/>
          </xdr:nvSpPr>
          <xdr:spPr>
            <a:xfrm>
              <a:off x="2514600" y="54483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41" name="Check Box 105" hidden="1">
              <a:extLst>
                <a:ext uri="{63B3BB69-23CF-44E3-9099-C40C66FF867C}">
                  <a14:compatExt spid="_x0000_s14441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42" name="Check Box 106" hidden="1">
              <a:extLst>
                <a:ext uri="{63B3BB69-23CF-44E3-9099-C40C66FF867C}">
                  <a14:compatExt spid="_x0000_s14442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443" name="Check Box 107" hidden="1">
              <a:extLst>
                <a:ext uri="{63B3BB69-23CF-44E3-9099-C40C66FF867C}">
                  <a14:compatExt spid="_x0000_s14443"/>
                </a:ext>
              </a:extLst>
            </xdr:cNvPr>
            <xdr:cNvSpPr/>
          </xdr:nvSpPr>
          <xdr:spPr>
            <a:xfrm>
              <a:off x="769620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44" name="Check Box 108" hidden="1">
              <a:extLst>
                <a:ext uri="{63B3BB69-23CF-44E3-9099-C40C66FF867C}">
                  <a14:compatExt spid="_x0000_s14444"/>
                </a:ext>
              </a:extLst>
            </xdr:cNvPr>
            <xdr:cNvSpPr/>
          </xdr:nvSpPr>
          <xdr:spPr>
            <a:xfrm>
              <a:off x="6896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45" name="Check Box 109" hidden="1">
              <a:extLst>
                <a:ext uri="{63B3BB69-23CF-44E3-9099-C40C66FF867C}">
                  <a14:compatExt spid="_x0000_s14445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46" name="Check Box 110" hidden="1">
              <a:extLst>
                <a:ext uri="{63B3BB69-23CF-44E3-9099-C40C66FF867C}">
                  <a14:compatExt spid="_x0000_s14446"/>
                </a:ext>
              </a:extLst>
            </xdr:cNvPr>
            <xdr:cNvSpPr/>
          </xdr:nvSpPr>
          <xdr:spPr>
            <a:xfrm>
              <a:off x="1143000" y="27622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</xdr:row>
          <xdr:rowOff>161925</xdr:rowOff>
        </xdr:from>
        <xdr:to>
          <xdr:col>3</xdr:col>
          <xdr:colOff>504825</xdr:colOff>
          <xdr:row>28</xdr:row>
          <xdr:rowOff>28575</xdr:rowOff>
        </xdr:to>
        <xdr:sp>
          <xdr:nvSpPr>
            <xdr:cNvPr id="14447" name="Check Box 111" hidden="1">
              <a:extLst>
                <a:ext uri="{63B3BB69-23CF-44E3-9099-C40C66FF867C}">
                  <a14:compatExt spid="_x0000_s14447"/>
                </a:ext>
              </a:extLst>
            </xdr:cNvPr>
            <xdr:cNvSpPr/>
          </xdr:nvSpPr>
          <xdr:spPr>
            <a:xfrm>
              <a:off x="1762125" y="52578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48" name="Check Box 112" hidden="1">
              <a:extLst>
                <a:ext uri="{63B3BB69-23CF-44E3-9099-C40C66FF867C}">
                  <a14:compatExt spid="_x0000_s14448"/>
                </a:ext>
              </a:extLst>
            </xdr:cNvPr>
            <xdr:cNvSpPr/>
          </xdr:nvSpPr>
          <xdr:spPr>
            <a:xfrm>
              <a:off x="1952625" y="27527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49" name="Check Box 113" hidden="1">
              <a:extLst>
                <a:ext uri="{63B3BB69-23CF-44E3-9099-C40C66FF867C}">
                  <a14:compatExt spid="_x0000_s14449"/>
                </a:ext>
              </a:extLst>
            </xdr:cNvPr>
            <xdr:cNvSpPr/>
          </xdr:nvSpPr>
          <xdr:spPr>
            <a:xfrm>
              <a:off x="1133475" y="29718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50" name="Check Box 114" hidden="1">
              <a:extLst>
                <a:ext uri="{63B3BB69-23CF-44E3-9099-C40C66FF867C}">
                  <a14:compatExt spid="_x0000_s14450"/>
                </a:ext>
              </a:extLst>
            </xdr:cNvPr>
            <xdr:cNvSpPr/>
          </xdr:nvSpPr>
          <xdr:spPr>
            <a:xfrm>
              <a:off x="1123950" y="25908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51" name="Check Box 115" hidden="1">
              <a:extLst>
                <a:ext uri="{63B3BB69-23CF-44E3-9099-C40C66FF867C}">
                  <a14:compatExt spid="_x0000_s14451"/>
                </a:ext>
              </a:extLst>
            </xdr:cNvPr>
            <xdr:cNvSpPr/>
          </xdr:nvSpPr>
          <xdr:spPr>
            <a:xfrm>
              <a:off x="4181475" y="27622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52" name="Check Box 116" hidden="1">
              <a:extLst>
                <a:ext uri="{63B3BB69-23CF-44E3-9099-C40C66FF867C}">
                  <a14:compatExt spid="_x0000_s14452"/>
                </a:ext>
              </a:extLst>
            </xdr:cNvPr>
            <xdr:cNvSpPr/>
          </xdr:nvSpPr>
          <xdr:spPr>
            <a:xfrm>
              <a:off x="1990725" y="17907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53" name="Check Box 117" hidden="1">
              <a:extLst>
                <a:ext uri="{63B3BB69-23CF-44E3-9099-C40C66FF867C}">
                  <a14:compatExt spid="_x0000_s14453"/>
                </a:ext>
              </a:extLst>
            </xdr:cNvPr>
            <xdr:cNvSpPr/>
          </xdr:nvSpPr>
          <xdr:spPr>
            <a:xfrm>
              <a:off x="1952625" y="22098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454" name="Check Box 118" hidden="1">
              <a:extLst>
                <a:ext uri="{63B3BB69-23CF-44E3-9099-C40C66FF867C}">
                  <a14:compatExt spid="_x0000_s14454"/>
                </a:ext>
              </a:extLst>
            </xdr:cNvPr>
            <xdr:cNvSpPr/>
          </xdr:nvSpPr>
          <xdr:spPr>
            <a:xfrm>
              <a:off x="1952625" y="25908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41</xdr:row>
          <xdr:rowOff>0</xdr:rowOff>
        </xdr:from>
        <xdr:to>
          <xdr:col>2</xdr:col>
          <xdr:colOff>76200</xdr:colOff>
          <xdr:row>41</xdr:row>
          <xdr:rowOff>190500</xdr:rowOff>
        </xdr:to>
        <xdr:sp>
          <xdr:nvSpPr>
            <xdr:cNvPr id="14455" name="Check Box 119" hidden="1">
              <a:extLst>
                <a:ext uri="{63B3BB69-23CF-44E3-9099-C40C66FF867C}">
                  <a14:compatExt spid="_x0000_s14455"/>
                </a:ext>
              </a:extLst>
            </xdr:cNvPr>
            <xdr:cNvSpPr/>
          </xdr:nvSpPr>
          <xdr:spPr>
            <a:xfrm>
              <a:off x="1266825" y="8658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456" name="Check Box 120" hidden="1">
              <a:extLst>
                <a:ext uri="{63B3BB69-23CF-44E3-9099-C40C66FF867C}">
                  <a14:compatExt spid="_x0000_s14456"/>
                </a:ext>
              </a:extLst>
            </xdr:cNvPr>
            <xdr:cNvSpPr/>
          </xdr:nvSpPr>
          <xdr:spPr>
            <a:xfrm>
              <a:off x="1200150" y="18097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41</xdr:row>
          <xdr:rowOff>0</xdr:rowOff>
        </xdr:from>
        <xdr:to>
          <xdr:col>6</xdr:col>
          <xdr:colOff>447675</xdr:colOff>
          <xdr:row>41</xdr:row>
          <xdr:rowOff>190500</xdr:rowOff>
        </xdr:to>
        <xdr:sp>
          <xdr:nvSpPr>
            <xdr:cNvPr id="14457" name="Check Box 121" hidden="1">
              <a:extLst>
                <a:ext uri="{63B3BB69-23CF-44E3-9099-C40C66FF867C}">
                  <a14:compatExt spid="_x0000_s14457"/>
                </a:ext>
              </a:extLst>
            </xdr:cNvPr>
            <xdr:cNvSpPr/>
          </xdr:nvSpPr>
          <xdr:spPr>
            <a:xfrm>
              <a:off x="4676775" y="8658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41</xdr:row>
          <xdr:rowOff>0</xdr:rowOff>
        </xdr:from>
        <xdr:to>
          <xdr:col>8</xdr:col>
          <xdr:colOff>485775</xdr:colOff>
          <xdr:row>41</xdr:row>
          <xdr:rowOff>190500</xdr:rowOff>
        </xdr:to>
        <xdr:sp>
          <xdr:nvSpPr>
            <xdr:cNvPr id="14458" name="Check Box 122" hidden="1">
              <a:extLst>
                <a:ext uri="{63B3BB69-23CF-44E3-9099-C40C66FF867C}">
                  <a14:compatExt spid="_x0000_s14458"/>
                </a:ext>
              </a:extLst>
            </xdr:cNvPr>
            <xdr:cNvSpPr/>
          </xdr:nvSpPr>
          <xdr:spPr>
            <a:xfrm>
              <a:off x="6134100" y="8658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9525</xdr:rowOff>
        </xdr:from>
        <xdr:to>
          <xdr:col>10</xdr:col>
          <xdr:colOff>457200</xdr:colOff>
          <xdr:row>41</xdr:row>
          <xdr:rowOff>190500</xdr:rowOff>
        </xdr:to>
        <xdr:sp>
          <xdr:nvSpPr>
            <xdr:cNvPr id="14459" name="Check Box 123" hidden="1">
              <a:extLst>
                <a:ext uri="{63B3BB69-23CF-44E3-9099-C40C66FF867C}">
                  <a14:compatExt spid="_x0000_s14459"/>
                </a:ext>
              </a:extLst>
            </xdr:cNvPr>
            <xdr:cNvSpPr/>
          </xdr:nvSpPr>
          <xdr:spPr>
            <a:xfrm>
              <a:off x="7534275" y="866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460" name="Check Box 124" hidden="1">
              <a:extLst>
                <a:ext uri="{63B3BB69-23CF-44E3-9099-C40C66FF867C}">
                  <a14:compatExt spid="_x0000_s14460"/>
                </a:ext>
              </a:extLst>
            </xdr:cNvPr>
            <xdr:cNvSpPr/>
          </xdr:nvSpPr>
          <xdr:spPr>
            <a:xfrm>
              <a:off x="1962150" y="29813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461" name="Check Box 125" hidden="1">
              <a:extLst>
                <a:ext uri="{63B3BB69-23CF-44E3-9099-C40C66FF867C}">
                  <a14:compatExt spid="_x0000_s14461"/>
                </a:ext>
              </a:extLst>
            </xdr:cNvPr>
            <xdr:cNvSpPr/>
          </xdr:nvSpPr>
          <xdr:spPr>
            <a:xfrm>
              <a:off x="4210050" y="2590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462" name="Check Box 126" hidden="1">
              <a:extLst>
                <a:ext uri="{63B3BB69-23CF-44E3-9099-C40C66FF867C}">
                  <a14:compatExt spid="_x0000_s14462"/>
                </a:ext>
              </a:extLst>
            </xdr:cNvPr>
            <xdr:cNvSpPr/>
          </xdr:nvSpPr>
          <xdr:spPr>
            <a:xfrm>
              <a:off x="5048250" y="24765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463" name="Check Box 127" hidden="1">
              <a:extLst>
                <a:ext uri="{63B3BB69-23CF-44E3-9099-C40C66FF867C}">
                  <a14:compatExt spid="_x0000_s14463"/>
                </a:ext>
              </a:extLst>
            </xdr:cNvPr>
            <xdr:cNvSpPr/>
          </xdr:nvSpPr>
          <xdr:spPr>
            <a:xfrm>
              <a:off x="5048250" y="26670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464" name="Check Box 128" hidden="1">
              <a:extLst>
                <a:ext uri="{63B3BB69-23CF-44E3-9099-C40C66FF867C}">
                  <a14:compatExt spid="_x0000_s14464"/>
                </a:ext>
              </a:extLst>
            </xdr:cNvPr>
            <xdr:cNvSpPr/>
          </xdr:nvSpPr>
          <xdr:spPr>
            <a:xfrm>
              <a:off x="4210050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465" name="Check Box 129" hidden="1">
              <a:extLst>
                <a:ext uri="{63B3BB69-23CF-44E3-9099-C40C66FF867C}">
                  <a14:compatExt spid="_x0000_s14465"/>
                </a:ext>
              </a:extLst>
            </xdr:cNvPr>
            <xdr:cNvSpPr/>
          </xdr:nvSpPr>
          <xdr:spPr>
            <a:xfrm>
              <a:off x="5048250" y="28765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466" name="Check Box 130" hidden="1">
              <a:extLst>
                <a:ext uri="{63B3BB69-23CF-44E3-9099-C40C66FF867C}">
                  <a14:compatExt spid="_x0000_s14466"/>
                </a:ext>
              </a:extLst>
            </xdr:cNvPr>
            <xdr:cNvSpPr/>
          </xdr:nvSpPr>
          <xdr:spPr>
            <a:xfrm>
              <a:off x="7886700" y="24574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467" name="Check Box 131" hidden="1">
              <a:extLst>
                <a:ext uri="{63B3BB69-23CF-44E3-9099-C40C66FF867C}">
                  <a14:compatExt spid="_x0000_s14467"/>
                </a:ext>
              </a:extLst>
            </xdr:cNvPr>
            <xdr:cNvSpPr/>
          </xdr:nvSpPr>
          <xdr:spPr>
            <a:xfrm>
              <a:off x="7886700" y="26670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468" name="Check Box 132" hidden="1">
              <a:extLst>
                <a:ext uri="{63B3BB69-23CF-44E3-9099-C40C66FF867C}">
                  <a14:compatExt spid="_x0000_s14468"/>
                </a:ext>
              </a:extLst>
            </xdr:cNvPr>
            <xdr:cNvSpPr/>
          </xdr:nvSpPr>
          <xdr:spPr>
            <a:xfrm>
              <a:off x="7038975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469" name="Check Box 133" hidden="1">
              <a:extLst>
                <a:ext uri="{63B3BB69-23CF-44E3-9099-C40C66FF867C}">
                  <a14:compatExt spid="_x0000_s14469"/>
                </a:ext>
              </a:extLst>
            </xdr:cNvPr>
            <xdr:cNvSpPr/>
          </xdr:nvSpPr>
          <xdr:spPr>
            <a:xfrm>
              <a:off x="7886700" y="28194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470" name="Check Box 134" hidden="1">
              <a:extLst>
                <a:ext uri="{63B3BB69-23CF-44E3-9099-C40C66FF867C}">
                  <a14:compatExt spid="_x0000_s14470"/>
                </a:ext>
              </a:extLst>
            </xdr:cNvPr>
            <xdr:cNvSpPr/>
          </xdr:nvSpPr>
          <xdr:spPr>
            <a:xfrm>
              <a:off x="6896100" y="1447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471" name="Check Box 135" hidden="1">
              <a:extLst>
                <a:ext uri="{63B3BB69-23CF-44E3-9099-C40C66FF867C}">
                  <a14:compatExt spid="_x0000_s14471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472" name="Check Box 136" hidden="1">
              <a:extLst>
                <a:ext uri="{63B3BB69-23CF-44E3-9099-C40C66FF867C}">
                  <a14:compatExt spid="_x0000_s14472"/>
                </a:ext>
              </a:extLst>
            </xdr:cNvPr>
            <xdr:cNvSpPr/>
          </xdr:nvSpPr>
          <xdr:spPr>
            <a:xfrm>
              <a:off x="76962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473" name="Check Box 137" hidden="1">
              <a:extLst>
                <a:ext uri="{63B3BB69-23CF-44E3-9099-C40C66FF867C}">
                  <a14:compatExt spid="_x0000_s14473"/>
                </a:ext>
              </a:extLst>
            </xdr:cNvPr>
            <xdr:cNvSpPr/>
          </xdr:nvSpPr>
          <xdr:spPr>
            <a:xfrm>
              <a:off x="1952625" y="2028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474" name="Check Box 138" hidden="1">
              <a:extLst>
                <a:ext uri="{63B3BB69-23CF-44E3-9099-C40C66FF867C}">
                  <a14:compatExt spid="_x0000_s14474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475" name="Check Box 139" hidden="1">
              <a:extLst>
                <a:ext uri="{63B3BB69-23CF-44E3-9099-C40C66FF867C}">
                  <a14:compatExt spid="_x0000_s14475"/>
                </a:ext>
              </a:extLst>
            </xdr:cNvPr>
            <xdr:cNvSpPr/>
          </xdr:nvSpPr>
          <xdr:spPr>
            <a:xfrm>
              <a:off x="2609850" y="2228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476" name="Check Box 140" hidden="1">
              <a:extLst>
                <a:ext uri="{63B3BB69-23CF-44E3-9099-C40C66FF867C}">
                  <a14:compatExt spid="_x0000_s14476"/>
                </a:ext>
              </a:extLst>
            </xdr:cNvPr>
            <xdr:cNvSpPr/>
          </xdr:nvSpPr>
          <xdr:spPr>
            <a:xfrm>
              <a:off x="3390900" y="18383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477" name="Check Box 141" hidden="1">
              <a:extLst>
                <a:ext uri="{63B3BB69-23CF-44E3-9099-C40C66FF867C}">
                  <a14:compatExt spid="_x0000_s14477"/>
                </a:ext>
              </a:extLst>
            </xdr:cNvPr>
            <xdr:cNvSpPr/>
          </xdr:nvSpPr>
          <xdr:spPr>
            <a:xfrm>
              <a:off x="2705100" y="18383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78" name="Check Box 142" hidden="1">
              <a:extLst>
                <a:ext uri="{63B3BB69-23CF-44E3-9099-C40C66FF867C}">
                  <a14:compatExt spid="_x0000_s14478"/>
                </a:ext>
              </a:extLst>
            </xdr:cNvPr>
            <xdr:cNvSpPr/>
          </xdr:nvSpPr>
          <xdr:spPr>
            <a:xfrm>
              <a:off x="4324350" y="18383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161925</xdr:rowOff>
        </xdr:from>
        <xdr:to>
          <xdr:col>3</xdr:col>
          <xdr:colOff>638175</xdr:colOff>
          <xdr:row>26</xdr:row>
          <xdr:rowOff>152400</xdr:rowOff>
        </xdr:to>
        <xdr:sp>
          <xdr:nvSpPr>
            <xdr:cNvPr id="14479" name="Check Box 143" hidden="1">
              <a:extLst>
                <a:ext uri="{63B3BB69-23CF-44E3-9099-C40C66FF867C}">
                  <a14:compatExt spid="_x0000_s14479"/>
                </a:ext>
              </a:extLst>
            </xdr:cNvPr>
            <xdr:cNvSpPr/>
          </xdr:nvSpPr>
          <xdr:spPr>
            <a:xfrm>
              <a:off x="2514600" y="54483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80" name="Check Box 144" hidden="1">
              <a:extLst>
                <a:ext uri="{63B3BB69-23CF-44E3-9099-C40C66FF867C}">
                  <a14:compatExt spid="_x0000_s14480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81" name="Check Box 145" hidden="1">
              <a:extLst>
                <a:ext uri="{63B3BB69-23CF-44E3-9099-C40C66FF867C}">
                  <a14:compatExt spid="_x0000_s14481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82" name="Check Box 146" hidden="1">
              <a:extLst>
                <a:ext uri="{63B3BB69-23CF-44E3-9099-C40C66FF867C}">
                  <a14:compatExt spid="_x0000_s14482"/>
                </a:ext>
              </a:extLst>
            </xdr:cNvPr>
            <xdr:cNvSpPr/>
          </xdr:nvSpPr>
          <xdr:spPr>
            <a:xfrm>
              <a:off x="7696200" y="1447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83" name="Check Box 147" hidden="1">
              <a:extLst>
                <a:ext uri="{63B3BB69-23CF-44E3-9099-C40C66FF867C}">
                  <a14:compatExt spid="_x0000_s14483"/>
                </a:ext>
              </a:extLst>
            </xdr:cNvPr>
            <xdr:cNvSpPr/>
          </xdr:nvSpPr>
          <xdr:spPr>
            <a:xfrm>
              <a:off x="6896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84" name="Check Box 148" hidden="1">
              <a:extLst>
                <a:ext uri="{63B3BB69-23CF-44E3-9099-C40C66FF867C}">
                  <a14:compatExt spid="_x0000_s14484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85" name="Check Box 149" hidden="1">
              <a:extLst>
                <a:ext uri="{63B3BB69-23CF-44E3-9099-C40C66FF867C}">
                  <a14:compatExt spid="_x0000_s14485"/>
                </a:ext>
              </a:extLst>
            </xdr:cNvPr>
            <xdr:cNvSpPr/>
          </xdr:nvSpPr>
          <xdr:spPr>
            <a:xfrm>
              <a:off x="1143000" y="27622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</xdr:row>
          <xdr:rowOff>161925</xdr:rowOff>
        </xdr:from>
        <xdr:to>
          <xdr:col>3</xdr:col>
          <xdr:colOff>504825</xdr:colOff>
          <xdr:row>28</xdr:row>
          <xdr:rowOff>28575</xdr:rowOff>
        </xdr:to>
        <xdr:sp>
          <xdr:nvSpPr>
            <xdr:cNvPr id="14486" name="Check Box 150" hidden="1">
              <a:extLst>
                <a:ext uri="{63B3BB69-23CF-44E3-9099-C40C66FF867C}">
                  <a14:compatExt spid="_x0000_s14486"/>
                </a:ext>
              </a:extLst>
            </xdr:cNvPr>
            <xdr:cNvSpPr/>
          </xdr:nvSpPr>
          <xdr:spPr>
            <a:xfrm>
              <a:off x="1762125" y="52578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87" name="Check Box 151" hidden="1">
              <a:extLst>
                <a:ext uri="{63B3BB69-23CF-44E3-9099-C40C66FF867C}">
                  <a14:compatExt spid="_x0000_s14487"/>
                </a:ext>
              </a:extLst>
            </xdr:cNvPr>
            <xdr:cNvSpPr/>
          </xdr:nvSpPr>
          <xdr:spPr>
            <a:xfrm>
              <a:off x="1952625" y="27527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88" name="Check Box 152" hidden="1">
              <a:extLst>
                <a:ext uri="{63B3BB69-23CF-44E3-9099-C40C66FF867C}">
                  <a14:compatExt spid="_x0000_s14488"/>
                </a:ext>
              </a:extLst>
            </xdr:cNvPr>
            <xdr:cNvSpPr/>
          </xdr:nvSpPr>
          <xdr:spPr>
            <a:xfrm>
              <a:off x="1133475" y="29718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89" name="Check Box 153" hidden="1">
              <a:extLst>
                <a:ext uri="{63B3BB69-23CF-44E3-9099-C40C66FF867C}">
                  <a14:compatExt spid="_x0000_s14489"/>
                </a:ext>
              </a:extLst>
            </xdr:cNvPr>
            <xdr:cNvSpPr/>
          </xdr:nvSpPr>
          <xdr:spPr>
            <a:xfrm>
              <a:off x="1123950" y="25908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90" name="Check Box 154" hidden="1">
              <a:extLst>
                <a:ext uri="{63B3BB69-23CF-44E3-9099-C40C66FF867C}">
                  <a14:compatExt spid="_x0000_s14490"/>
                </a:ext>
              </a:extLst>
            </xdr:cNvPr>
            <xdr:cNvSpPr/>
          </xdr:nvSpPr>
          <xdr:spPr>
            <a:xfrm>
              <a:off x="4181475" y="27622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91" name="Check Box 155" hidden="1">
              <a:extLst>
                <a:ext uri="{63B3BB69-23CF-44E3-9099-C40C66FF867C}">
                  <a14:compatExt spid="_x0000_s14491"/>
                </a:ext>
              </a:extLst>
            </xdr:cNvPr>
            <xdr:cNvSpPr/>
          </xdr:nvSpPr>
          <xdr:spPr>
            <a:xfrm>
              <a:off x="1990725" y="17907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92" name="Check Box 156" hidden="1">
              <a:extLst>
                <a:ext uri="{63B3BB69-23CF-44E3-9099-C40C66FF867C}">
                  <a14:compatExt spid="_x0000_s14492"/>
                </a:ext>
              </a:extLst>
            </xdr:cNvPr>
            <xdr:cNvSpPr/>
          </xdr:nvSpPr>
          <xdr:spPr>
            <a:xfrm>
              <a:off x="1952625" y="22098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01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06807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06807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068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01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01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06807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06807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068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01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020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020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020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020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020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24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24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24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24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24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450850</xdr:colOff>
      <xdr:row>46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334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450850</xdr:colOff>
      <xdr:row>46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334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971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5250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5250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525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971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334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334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334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334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334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36855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36855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6003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84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097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858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9813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600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765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6670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981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8765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4574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6670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981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8194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028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228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8383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8383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8383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638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7622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4483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527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9813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908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622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907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908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84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8097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858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9813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90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765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6670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8765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4574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6670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8194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47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2028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228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8383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8383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8383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638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47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7622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4483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7527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9718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908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7622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907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2098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136855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136855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908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981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8097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7981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7981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7991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9813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90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765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6670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8765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4574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6670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8194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2028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228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8383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8383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8383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50673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7622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38100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8768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7527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9718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908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7622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907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2098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908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981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8097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7981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7981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7991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9813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90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765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6670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8765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4574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6670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8194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47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2028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228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8383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8383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8383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50673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47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7622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38100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8768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7527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9718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908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7622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907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2098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5908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41</xdr:row>
          <xdr:rowOff>0</xdr:rowOff>
        </xdr:from>
        <xdr:to>
          <xdr:col>2</xdr:col>
          <xdr:colOff>76200</xdr:colOff>
          <xdr:row>41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8658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8097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41</xdr:row>
          <xdr:rowOff>0</xdr:rowOff>
        </xdr:from>
        <xdr:to>
          <xdr:col>6</xdr:col>
          <xdr:colOff>447675</xdr:colOff>
          <xdr:row>41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676775" y="8658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41</xdr:row>
          <xdr:rowOff>0</xdr:rowOff>
        </xdr:from>
        <xdr:to>
          <xdr:col>8</xdr:col>
          <xdr:colOff>485775</xdr:colOff>
          <xdr:row>41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34100" y="8658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9525</xdr:rowOff>
        </xdr:from>
        <xdr:to>
          <xdr:col>10</xdr:col>
          <xdr:colOff>457200</xdr:colOff>
          <xdr:row>41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34275" y="866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9813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10050" y="2590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048250" y="24765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048250" y="26670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10050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048250" y="28765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886700" y="24574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886700" y="26670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38975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886700" y="28194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89610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6962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2028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2228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8383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8383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24350" y="18383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161925</xdr:rowOff>
        </xdr:from>
        <xdr:to>
          <xdr:col>3</xdr:col>
          <xdr:colOff>638175</xdr:colOff>
          <xdr:row>26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54483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69620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896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7622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</xdr:row>
          <xdr:rowOff>161925</xdr:rowOff>
        </xdr:from>
        <xdr:to>
          <xdr:col>3</xdr:col>
          <xdr:colOff>504825</xdr:colOff>
          <xdr:row>28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52578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7527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9718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5908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181475" y="27622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7907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22098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5908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41</xdr:row>
          <xdr:rowOff>0</xdr:rowOff>
        </xdr:from>
        <xdr:to>
          <xdr:col>2</xdr:col>
          <xdr:colOff>76200</xdr:colOff>
          <xdr:row>41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8658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8097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41</xdr:row>
          <xdr:rowOff>0</xdr:rowOff>
        </xdr:from>
        <xdr:to>
          <xdr:col>6</xdr:col>
          <xdr:colOff>447675</xdr:colOff>
          <xdr:row>41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676775" y="8658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41</xdr:row>
          <xdr:rowOff>0</xdr:rowOff>
        </xdr:from>
        <xdr:to>
          <xdr:col>8</xdr:col>
          <xdr:colOff>485775</xdr:colOff>
          <xdr:row>41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34100" y="8658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9525</xdr:rowOff>
        </xdr:from>
        <xdr:to>
          <xdr:col>10</xdr:col>
          <xdr:colOff>457200</xdr:colOff>
          <xdr:row>41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34275" y="866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9813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10050" y="2590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048250" y="24765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048250" y="26670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10050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048250" y="28765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886700" y="24574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886700" y="26670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38975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886700" y="28194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896100" y="1447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6962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2028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2228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8383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8383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24350" y="18383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161925</xdr:rowOff>
        </xdr:from>
        <xdr:to>
          <xdr:col>3</xdr:col>
          <xdr:colOff>638175</xdr:colOff>
          <xdr:row>26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54483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696200" y="1447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896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7622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</xdr:row>
          <xdr:rowOff>161925</xdr:rowOff>
        </xdr:from>
        <xdr:to>
          <xdr:col>3</xdr:col>
          <xdr:colOff>504825</xdr:colOff>
          <xdr:row>28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52578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7527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9718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5908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181475" y="27622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7907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22098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136855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136855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86.xml"/><Relationship Id="rId98" Type="http://schemas.openxmlformats.org/officeDocument/2006/relationships/ctrlProp" Target="../ctrlProps/ctrlProp285.xml"/><Relationship Id="rId97" Type="http://schemas.openxmlformats.org/officeDocument/2006/relationships/ctrlProp" Target="../ctrlProps/ctrlProp284.xml"/><Relationship Id="rId96" Type="http://schemas.openxmlformats.org/officeDocument/2006/relationships/ctrlProp" Target="../ctrlProps/ctrlProp283.xml"/><Relationship Id="rId95" Type="http://schemas.openxmlformats.org/officeDocument/2006/relationships/ctrlProp" Target="../ctrlProps/ctrlProp282.xml"/><Relationship Id="rId94" Type="http://schemas.openxmlformats.org/officeDocument/2006/relationships/ctrlProp" Target="../ctrlProps/ctrlProp281.xml"/><Relationship Id="rId93" Type="http://schemas.openxmlformats.org/officeDocument/2006/relationships/ctrlProp" Target="../ctrlProps/ctrlProp280.xml"/><Relationship Id="rId92" Type="http://schemas.openxmlformats.org/officeDocument/2006/relationships/ctrlProp" Target="../ctrlProps/ctrlProp279.xml"/><Relationship Id="rId91" Type="http://schemas.openxmlformats.org/officeDocument/2006/relationships/ctrlProp" Target="../ctrlProps/ctrlProp278.xml"/><Relationship Id="rId90" Type="http://schemas.openxmlformats.org/officeDocument/2006/relationships/ctrlProp" Target="../ctrlProps/ctrlProp277.xml"/><Relationship Id="rId9" Type="http://schemas.openxmlformats.org/officeDocument/2006/relationships/ctrlProp" Target="../ctrlProps/ctrlProp196.xml"/><Relationship Id="rId89" Type="http://schemas.openxmlformats.org/officeDocument/2006/relationships/ctrlProp" Target="../ctrlProps/ctrlProp276.xml"/><Relationship Id="rId88" Type="http://schemas.openxmlformats.org/officeDocument/2006/relationships/ctrlProp" Target="../ctrlProps/ctrlProp275.xml"/><Relationship Id="rId87" Type="http://schemas.openxmlformats.org/officeDocument/2006/relationships/ctrlProp" Target="../ctrlProps/ctrlProp274.xml"/><Relationship Id="rId86" Type="http://schemas.openxmlformats.org/officeDocument/2006/relationships/ctrlProp" Target="../ctrlProps/ctrlProp273.xml"/><Relationship Id="rId85" Type="http://schemas.openxmlformats.org/officeDocument/2006/relationships/ctrlProp" Target="../ctrlProps/ctrlProp272.xml"/><Relationship Id="rId84" Type="http://schemas.openxmlformats.org/officeDocument/2006/relationships/ctrlProp" Target="../ctrlProps/ctrlProp271.xml"/><Relationship Id="rId83" Type="http://schemas.openxmlformats.org/officeDocument/2006/relationships/ctrlProp" Target="../ctrlProps/ctrlProp270.xml"/><Relationship Id="rId82" Type="http://schemas.openxmlformats.org/officeDocument/2006/relationships/ctrlProp" Target="../ctrlProps/ctrlProp269.xml"/><Relationship Id="rId81" Type="http://schemas.openxmlformats.org/officeDocument/2006/relationships/ctrlProp" Target="../ctrlProps/ctrlProp268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8" Type="http://schemas.openxmlformats.org/officeDocument/2006/relationships/ctrlProp" Target="../ctrlProps/ctrlProp345.xml"/><Relationship Id="rId157" Type="http://schemas.openxmlformats.org/officeDocument/2006/relationships/ctrlProp" Target="../ctrlProps/ctrlProp344.xml"/><Relationship Id="rId156" Type="http://schemas.openxmlformats.org/officeDocument/2006/relationships/ctrlProp" Target="../ctrlProps/ctrlProp343.xml"/><Relationship Id="rId155" Type="http://schemas.openxmlformats.org/officeDocument/2006/relationships/ctrlProp" Target="../ctrlProps/ctrlProp342.xml"/><Relationship Id="rId154" Type="http://schemas.openxmlformats.org/officeDocument/2006/relationships/ctrlProp" Target="../ctrlProps/ctrlProp341.xml"/><Relationship Id="rId153" Type="http://schemas.openxmlformats.org/officeDocument/2006/relationships/ctrlProp" Target="../ctrlProps/ctrlProp340.xml"/><Relationship Id="rId152" Type="http://schemas.openxmlformats.org/officeDocument/2006/relationships/ctrlProp" Target="../ctrlProps/ctrlProp339.xml"/><Relationship Id="rId151" Type="http://schemas.openxmlformats.org/officeDocument/2006/relationships/ctrlProp" Target="../ctrlProps/ctrlProp338.xml"/><Relationship Id="rId150" Type="http://schemas.openxmlformats.org/officeDocument/2006/relationships/ctrlProp" Target="../ctrlProps/ctrlProp337.xml"/><Relationship Id="rId15" Type="http://schemas.openxmlformats.org/officeDocument/2006/relationships/ctrlProp" Target="../ctrlProps/ctrlProp202.xml"/><Relationship Id="rId149" Type="http://schemas.openxmlformats.org/officeDocument/2006/relationships/ctrlProp" Target="../ctrlProps/ctrlProp336.xml"/><Relationship Id="rId148" Type="http://schemas.openxmlformats.org/officeDocument/2006/relationships/ctrlProp" Target="../ctrlProps/ctrlProp335.xml"/><Relationship Id="rId147" Type="http://schemas.openxmlformats.org/officeDocument/2006/relationships/ctrlProp" Target="../ctrlProps/ctrlProp334.xml"/><Relationship Id="rId146" Type="http://schemas.openxmlformats.org/officeDocument/2006/relationships/ctrlProp" Target="../ctrlProps/ctrlProp333.xml"/><Relationship Id="rId145" Type="http://schemas.openxmlformats.org/officeDocument/2006/relationships/ctrlProp" Target="../ctrlProps/ctrlProp332.xml"/><Relationship Id="rId144" Type="http://schemas.openxmlformats.org/officeDocument/2006/relationships/ctrlProp" Target="../ctrlProps/ctrlProp331.xml"/><Relationship Id="rId143" Type="http://schemas.openxmlformats.org/officeDocument/2006/relationships/ctrlProp" Target="../ctrlProps/ctrlProp330.xml"/><Relationship Id="rId142" Type="http://schemas.openxmlformats.org/officeDocument/2006/relationships/ctrlProp" Target="../ctrlProps/ctrlProp329.xml"/><Relationship Id="rId141" Type="http://schemas.openxmlformats.org/officeDocument/2006/relationships/ctrlProp" Target="../ctrlProps/ctrlProp328.xml"/><Relationship Id="rId140" Type="http://schemas.openxmlformats.org/officeDocument/2006/relationships/ctrlProp" Target="../ctrlProps/ctrlProp327.xml"/><Relationship Id="rId14" Type="http://schemas.openxmlformats.org/officeDocument/2006/relationships/ctrlProp" Target="../ctrlProps/ctrlProp201.xml"/><Relationship Id="rId139" Type="http://schemas.openxmlformats.org/officeDocument/2006/relationships/ctrlProp" Target="../ctrlProps/ctrlProp326.xml"/><Relationship Id="rId138" Type="http://schemas.openxmlformats.org/officeDocument/2006/relationships/ctrlProp" Target="../ctrlProps/ctrlProp325.xml"/><Relationship Id="rId137" Type="http://schemas.openxmlformats.org/officeDocument/2006/relationships/ctrlProp" Target="../ctrlProps/ctrlProp324.xml"/><Relationship Id="rId136" Type="http://schemas.openxmlformats.org/officeDocument/2006/relationships/ctrlProp" Target="../ctrlProps/ctrlProp323.xml"/><Relationship Id="rId135" Type="http://schemas.openxmlformats.org/officeDocument/2006/relationships/ctrlProp" Target="../ctrlProps/ctrlProp322.xml"/><Relationship Id="rId134" Type="http://schemas.openxmlformats.org/officeDocument/2006/relationships/ctrlProp" Target="../ctrlProps/ctrlProp321.xml"/><Relationship Id="rId133" Type="http://schemas.openxmlformats.org/officeDocument/2006/relationships/ctrlProp" Target="../ctrlProps/ctrlProp320.xml"/><Relationship Id="rId132" Type="http://schemas.openxmlformats.org/officeDocument/2006/relationships/ctrlProp" Target="../ctrlProps/ctrlProp319.xml"/><Relationship Id="rId131" Type="http://schemas.openxmlformats.org/officeDocument/2006/relationships/ctrlProp" Target="../ctrlProps/ctrlProp318.xml"/><Relationship Id="rId130" Type="http://schemas.openxmlformats.org/officeDocument/2006/relationships/ctrlProp" Target="../ctrlProps/ctrlProp317.xml"/><Relationship Id="rId13" Type="http://schemas.openxmlformats.org/officeDocument/2006/relationships/ctrlProp" Target="../ctrlProps/ctrlProp200.xml"/><Relationship Id="rId129" Type="http://schemas.openxmlformats.org/officeDocument/2006/relationships/ctrlProp" Target="../ctrlProps/ctrlProp316.xml"/><Relationship Id="rId128" Type="http://schemas.openxmlformats.org/officeDocument/2006/relationships/ctrlProp" Target="../ctrlProps/ctrlProp315.xml"/><Relationship Id="rId127" Type="http://schemas.openxmlformats.org/officeDocument/2006/relationships/ctrlProp" Target="../ctrlProps/ctrlProp314.xml"/><Relationship Id="rId126" Type="http://schemas.openxmlformats.org/officeDocument/2006/relationships/ctrlProp" Target="../ctrlProps/ctrlProp313.xml"/><Relationship Id="rId125" Type="http://schemas.openxmlformats.org/officeDocument/2006/relationships/ctrlProp" Target="../ctrlProps/ctrlProp312.xml"/><Relationship Id="rId124" Type="http://schemas.openxmlformats.org/officeDocument/2006/relationships/ctrlProp" Target="../ctrlProps/ctrlProp311.xml"/><Relationship Id="rId123" Type="http://schemas.openxmlformats.org/officeDocument/2006/relationships/ctrlProp" Target="../ctrlProps/ctrlProp310.xml"/><Relationship Id="rId122" Type="http://schemas.openxmlformats.org/officeDocument/2006/relationships/ctrlProp" Target="../ctrlProps/ctrlProp309.xml"/><Relationship Id="rId121" Type="http://schemas.openxmlformats.org/officeDocument/2006/relationships/ctrlProp" Target="../ctrlProps/ctrlProp308.xml"/><Relationship Id="rId120" Type="http://schemas.openxmlformats.org/officeDocument/2006/relationships/ctrlProp" Target="../ctrlProps/ctrlProp307.xml"/><Relationship Id="rId12" Type="http://schemas.openxmlformats.org/officeDocument/2006/relationships/ctrlProp" Target="../ctrlProps/ctrlProp199.xml"/><Relationship Id="rId119" Type="http://schemas.openxmlformats.org/officeDocument/2006/relationships/ctrlProp" Target="../ctrlProps/ctrlProp306.xml"/><Relationship Id="rId118" Type="http://schemas.openxmlformats.org/officeDocument/2006/relationships/ctrlProp" Target="../ctrlProps/ctrlProp305.xml"/><Relationship Id="rId117" Type="http://schemas.openxmlformats.org/officeDocument/2006/relationships/ctrlProp" Target="../ctrlProps/ctrlProp304.xml"/><Relationship Id="rId116" Type="http://schemas.openxmlformats.org/officeDocument/2006/relationships/ctrlProp" Target="../ctrlProps/ctrlProp303.xml"/><Relationship Id="rId115" Type="http://schemas.openxmlformats.org/officeDocument/2006/relationships/ctrlProp" Target="../ctrlProps/ctrlProp302.xml"/><Relationship Id="rId114" Type="http://schemas.openxmlformats.org/officeDocument/2006/relationships/ctrlProp" Target="../ctrlProps/ctrlProp301.xml"/><Relationship Id="rId113" Type="http://schemas.openxmlformats.org/officeDocument/2006/relationships/ctrlProp" Target="../ctrlProps/ctrlProp300.xml"/><Relationship Id="rId112" Type="http://schemas.openxmlformats.org/officeDocument/2006/relationships/ctrlProp" Target="../ctrlProps/ctrlProp299.xml"/><Relationship Id="rId111" Type="http://schemas.openxmlformats.org/officeDocument/2006/relationships/ctrlProp" Target="../ctrlProps/ctrlProp298.xml"/><Relationship Id="rId110" Type="http://schemas.openxmlformats.org/officeDocument/2006/relationships/ctrlProp" Target="../ctrlProps/ctrlProp297.xml"/><Relationship Id="rId11" Type="http://schemas.openxmlformats.org/officeDocument/2006/relationships/ctrlProp" Target="../ctrlProps/ctrlProp198.xml"/><Relationship Id="rId109" Type="http://schemas.openxmlformats.org/officeDocument/2006/relationships/ctrlProp" Target="../ctrlProps/ctrlProp296.xml"/><Relationship Id="rId108" Type="http://schemas.openxmlformats.org/officeDocument/2006/relationships/ctrlProp" Target="../ctrlProps/ctrlProp295.xml"/><Relationship Id="rId107" Type="http://schemas.openxmlformats.org/officeDocument/2006/relationships/ctrlProp" Target="../ctrlProps/ctrlProp294.xml"/><Relationship Id="rId106" Type="http://schemas.openxmlformats.org/officeDocument/2006/relationships/ctrlProp" Target="../ctrlProps/ctrlProp293.xml"/><Relationship Id="rId105" Type="http://schemas.openxmlformats.org/officeDocument/2006/relationships/ctrlProp" Target="../ctrlProps/ctrlProp292.xml"/><Relationship Id="rId104" Type="http://schemas.openxmlformats.org/officeDocument/2006/relationships/ctrlProp" Target="../ctrlProps/ctrlProp291.xml"/><Relationship Id="rId103" Type="http://schemas.openxmlformats.org/officeDocument/2006/relationships/ctrlProp" Target="../ctrlProps/ctrlProp290.xml"/><Relationship Id="rId102" Type="http://schemas.openxmlformats.org/officeDocument/2006/relationships/ctrlProp" Target="../ctrlProps/ctrlProp289.xml"/><Relationship Id="rId101" Type="http://schemas.openxmlformats.org/officeDocument/2006/relationships/ctrlProp" Target="../ctrlProps/ctrlProp288.xml"/><Relationship Id="rId100" Type="http://schemas.openxmlformats.org/officeDocument/2006/relationships/ctrlProp" Target="../ctrlProps/ctrlProp287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442.xml"/><Relationship Id="rId98" Type="http://schemas.openxmlformats.org/officeDocument/2006/relationships/ctrlProp" Target="../ctrlProps/ctrlProp441.xml"/><Relationship Id="rId97" Type="http://schemas.openxmlformats.org/officeDocument/2006/relationships/ctrlProp" Target="../ctrlProps/ctrlProp440.xml"/><Relationship Id="rId96" Type="http://schemas.openxmlformats.org/officeDocument/2006/relationships/ctrlProp" Target="../ctrlProps/ctrlProp439.xml"/><Relationship Id="rId95" Type="http://schemas.openxmlformats.org/officeDocument/2006/relationships/ctrlProp" Target="../ctrlProps/ctrlProp438.xml"/><Relationship Id="rId94" Type="http://schemas.openxmlformats.org/officeDocument/2006/relationships/ctrlProp" Target="../ctrlProps/ctrlProp437.xml"/><Relationship Id="rId93" Type="http://schemas.openxmlformats.org/officeDocument/2006/relationships/ctrlProp" Target="../ctrlProps/ctrlProp436.xml"/><Relationship Id="rId92" Type="http://schemas.openxmlformats.org/officeDocument/2006/relationships/ctrlProp" Target="../ctrlProps/ctrlProp435.xml"/><Relationship Id="rId91" Type="http://schemas.openxmlformats.org/officeDocument/2006/relationships/ctrlProp" Target="../ctrlProps/ctrlProp434.xml"/><Relationship Id="rId90" Type="http://schemas.openxmlformats.org/officeDocument/2006/relationships/ctrlProp" Target="../ctrlProps/ctrlProp433.xml"/><Relationship Id="rId9" Type="http://schemas.openxmlformats.org/officeDocument/2006/relationships/ctrlProp" Target="../ctrlProps/ctrlProp352.xml"/><Relationship Id="rId89" Type="http://schemas.openxmlformats.org/officeDocument/2006/relationships/ctrlProp" Target="../ctrlProps/ctrlProp432.xml"/><Relationship Id="rId88" Type="http://schemas.openxmlformats.org/officeDocument/2006/relationships/ctrlProp" Target="../ctrlProps/ctrlProp431.xml"/><Relationship Id="rId87" Type="http://schemas.openxmlformats.org/officeDocument/2006/relationships/ctrlProp" Target="../ctrlProps/ctrlProp430.xml"/><Relationship Id="rId86" Type="http://schemas.openxmlformats.org/officeDocument/2006/relationships/ctrlProp" Target="../ctrlProps/ctrlProp429.xml"/><Relationship Id="rId85" Type="http://schemas.openxmlformats.org/officeDocument/2006/relationships/ctrlProp" Target="../ctrlProps/ctrlProp428.xml"/><Relationship Id="rId84" Type="http://schemas.openxmlformats.org/officeDocument/2006/relationships/ctrlProp" Target="../ctrlProps/ctrlProp427.xml"/><Relationship Id="rId83" Type="http://schemas.openxmlformats.org/officeDocument/2006/relationships/ctrlProp" Target="../ctrlProps/ctrlProp426.xml"/><Relationship Id="rId82" Type="http://schemas.openxmlformats.org/officeDocument/2006/relationships/ctrlProp" Target="../ctrlProps/ctrlProp425.xml"/><Relationship Id="rId81" Type="http://schemas.openxmlformats.org/officeDocument/2006/relationships/ctrlProp" Target="../ctrlProps/ctrlProp424.xml"/><Relationship Id="rId80" Type="http://schemas.openxmlformats.org/officeDocument/2006/relationships/ctrlProp" Target="../ctrlProps/ctrlProp423.xml"/><Relationship Id="rId8" Type="http://schemas.openxmlformats.org/officeDocument/2006/relationships/ctrlProp" Target="../ctrlProps/ctrlProp351.xml"/><Relationship Id="rId79" Type="http://schemas.openxmlformats.org/officeDocument/2006/relationships/ctrlProp" Target="../ctrlProps/ctrlProp422.xml"/><Relationship Id="rId78" Type="http://schemas.openxmlformats.org/officeDocument/2006/relationships/ctrlProp" Target="../ctrlProps/ctrlProp421.xml"/><Relationship Id="rId77" Type="http://schemas.openxmlformats.org/officeDocument/2006/relationships/ctrlProp" Target="../ctrlProps/ctrlProp420.xml"/><Relationship Id="rId76" Type="http://schemas.openxmlformats.org/officeDocument/2006/relationships/ctrlProp" Target="../ctrlProps/ctrlProp419.xml"/><Relationship Id="rId75" Type="http://schemas.openxmlformats.org/officeDocument/2006/relationships/ctrlProp" Target="../ctrlProps/ctrlProp418.xml"/><Relationship Id="rId74" Type="http://schemas.openxmlformats.org/officeDocument/2006/relationships/ctrlProp" Target="../ctrlProps/ctrlProp417.xml"/><Relationship Id="rId73" Type="http://schemas.openxmlformats.org/officeDocument/2006/relationships/ctrlProp" Target="../ctrlProps/ctrlProp416.xml"/><Relationship Id="rId72" Type="http://schemas.openxmlformats.org/officeDocument/2006/relationships/ctrlProp" Target="../ctrlProps/ctrlProp415.xml"/><Relationship Id="rId71" Type="http://schemas.openxmlformats.org/officeDocument/2006/relationships/ctrlProp" Target="../ctrlProps/ctrlProp414.xml"/><Relationship Id="rId70" Type="http://schemas.openxmlformats.org/officeDocument/2006/relationships/ctrlProp" Target="../ctrlProps/ctrlProp413.xml"/><Relationship Id="rId7" Type="http://schemas.openxmlformats.org/officeDocument/2006/relationships/ctrlProp" Target="../ctrlProps/ctrlProp350.xml"/><Relationship Id="rId69" Type="http://schemas.openxmlformats.org/officeDocument/2006/relationships/ctrlProp" Target="../ctrlProps/ctrlProp412.xml"/><Relationship Id="rId68" Type="http://schemas.openxmlformats.org/officeDocument/2006/relationships/ctrlProp" Target="../ctrlProps/ctrlProp411.xml"/><Relationship Id="rId67" Type="http://schemas.openxmlformats.org/officeDocument/2006/relationships/ctrlProp" Target="../ctrlProps/ctrlProp410.xml"/><Relationship Id="rId66" Type="http://schemas.openxmlformats.org/officeDocument/2006/relationships/ctrlProp" Target="../ctrlProps/ctrlProp409.xml"/><Relationship Id="rId65" Type="http://schemas.openxmlformats.org/officeDocument/2006/relationships/ctrlProp" Target="../ctrlProps/ctrlProp408.xml"/><Relationship Id="rId64" Type="http://schemas.openxmlformats.org/officeDocument/2006/relationships/ctrlProp" Target="../ctrlProps/ctrlProp407.xml"/><Relationship Id="rId63" Type="http://schemas.openxmlformats.org/officeDocument/2006/relationships/ctrlProp" Target="../ctrlProps/ctrlProp406.xml"/><Relationship Id="rId62" Type="http://schemas.openxmlformats.org/officeDocument/2006/relationships/ctrlProp" Target="../ctrlProps/ctrlProp405.xml"/><Relationship Id="rId61" Type="http://schemas.openxmlformats.org/officeDocument/2006/relationships/ctrlProp" Target="../ctrlProps/ctrlProp404.xml"/><Relationship Id="rId60" Type="http://schemas.openxmlformats.org/officeDocument/2006/relationships/ctrlProp" Target="../ctrlProps/ctrlProp403.xml"/><Relationship Id="rId6" Type="http://schemas.openxmlformats.org/officeDocument/2006/relationships/ctrlProp" Target="../ctrlProps/ctrlProp349.xml"/><Relationship Id="rId59" Type="http://schemas.openxmlformats.org/officeDocument/2006/relationships/ctrlProp" Target="../ctrlProps/ctrlProp402.xml"/><Relationship Id="rId58" Type="http://schemas.openxmlformats.org/officeDocument/2006/relationships/ctrlProp" Target="../ctrlProps/ctrlProp401.xml"/><Relationship Id="rId57" Type="http://schemas.openxmlformats.org/officeDocument/2006/relationships/ctrlProp" Target="../ctrlProps/ctrlProp400.xml"/><Relationship Id="rId56" Type="http://schemas.openxmlformats.org/officeDocument/2006/relationships/ctrlProp" Target="../ctrlProps/ctrlProp399.xml"/><Relationship Id="rId55" Type="http://schemas.openxmlformats.org/officeDocument/2006/relationships/ctrlProp" Target="../ctrlProps/ctrlProp398.xml"/><Relationship Id="rId54" Type="http://schemas.openxmlformats.org/officeDocument/2006/relationships/ctrlProp" Target="../ctrlProps/ctrlProp397.xml"/><Relationship Id="rId53" Type="http://schemas.openxmlformats.org/officeDocument/2006/relationships/ctrlProp" Target="../ctrlProps/ctrlProp396.xml"/><Relationship Id="rId52" Type="http://schemas.openxmlformats.org/officeDocument/2006/relationships/ctrlProp" Target="../ctrlProps/ctrlProp395.xml"/><Relationship Id="rId51" Type="http://schemas.openxmlformats.org/officeDocument/2006/relationships/ctrlProp" Target="../ctrlProps/ctrlProp394.xml"/><Relationship Id="rId50" Type="http://schemas.openxmlformats.org/officeDocument/2006/relationships/ctrlProp" Target="../ctrlProps/ctrlProp393.xml"/><Relationship Id="rId5" Type="http://schemas.openxmlformats.org/officeDocument/2006/relationships/ctrlProp" Target="../ctrlProps/ctrlProp348.xml"/><Relationship Id="rId49" Type="http://schemas.openxmlformats.org/officeDocument/2006/relationships/ctrlProp" Target="../ctrlProps/ctrlProp392.xml"/><Relationship Id="rId48" Type="http://schemas.openxmlformats.org/officeDocument/2006/relationships/ctrlProp" Target="../ctrlProps/ctrlProp391.xml"/><Relationship Id="rId47" Type="http://schemas.openxmlformats.org/officeDocument/2006/relationships/ctrlProp" Target="../ctrlProps/ctrlProp390.xml"/><Relationship Id="rId46" Type="http://schemas.openxmlformats.org/officeDocument/2006/relationships/ctrlProp" Target="../ctrlProps/ctrlProp389.xml"/><Relationship Id="rId45" Type="http://schemas.openxmlformats.org/officeDocument/2006/relationships/ctrlProp" Target="../ctrlProps/ctrlProp388.xml"/><Relationship Id="rId44" Type="http://schemas.openxmlformats.org/officeDocument/2006/relationships/ctrlProp" Target="../ctrlProps/ctrlProp387.xml"/><Relationship Id="rId43" Type="http://schemas.openxmlformats.org/officeDocument/2006/relationships/ctrlProp" Target="../ctrlProps/ctrlProp386.xml"/><Relationship Id="rId42" Type="http://schemas.openxmlformats.org/officeDocument/2006/relationships/ctrlProp" Target="../ctrlProps/ctrlProp385.xml"/><Relationship Id="rId41" Type="http://schemas.openxmlformats.org/officeDocument/2006/relationships/ctrlProp" Target="../ctrlProps/ctrlProp384.xml"/><Relationship Id="rId40" Type="http://schemas.openxmlformats.org/officeDocument/2006/relationships/ctrlProp" Target="../ctrlProps/ctrlProp383.xml"/><Relationship Id="rId4" Type="http://schemas.openxmlformats.org/officeDocument/2006/relationships/ctrlProp" Target="../ctrlProps/ctrlProp347.xml"/><Relationship Id="rId39" Type="http://schemas.openxmlformats.org/officeDocument/2006/relationships/ctrlProp" Target="../ctrlProps/ctrlProp382.xml"/><Relationship Id="rId38" Type="http://schemas.openxmlformats.org/officeDocument/2006/relationships/ctrlProp" Target="../ctrlProps/ctrlProp381.xml"/><Relationship Id="rId37" Type="http://schemas.openxmlformats.org/officeDocument/2006/relationships/ctrlProp" Target="../ctrlProps/ctrlProp380.xml"/><Relationship Id="rId36" Type="http://schemas.openxmlformats.org/officeDocument/2006/relationships/ctrlProp" Target="../ctrlProps/ctrlProp379.xml"/><Relationship Id="rId35" Type="http://schemas.openxmlformats.org/officeDocument/2006/relationships/ctrlProp" Target="../ctrlProps/ctrlProp378.xml"/><Relationship Id="rId34" Type="http://schemas.openxmlformats.org/officeDocument/2006/relationships/ctrlProp" Target="../ctrlProps/ctrlProp377.xml"/><Relationship Id="rId33" Type="http://schemas.openxmlformats.org/officeDocument/2006/relationships/ctrlProp" Target="../ctrlProps/ctrlProp376.xml"/><Relationship Id="rId32" Type="http://schemas.openxmlformats.org/officeDocument/2006/relationships/ctrlProp" Target="../ctrlProps/ctrlProp375.xml"/><Relationship Id="rId31" Type="http://schemas.openxmlformats.org/officeDocument/2006/relationships/ctrlProp" Target="../ctrlProps/ctrlProp374.xml"/><Relationship Id="rId30" Type="http://schemas.openxmlformats.org/officeDocument/2006/relationships/ctrlProp" Target="../ctrlProps/ctrlProp373.xml"/><Relationship Id="rId3" Type="http://schemas.openxmlformats.org/officeDocument/2006/relationships/ctrlProp" Target="../ctrlProps/ctrlProp346.xml"/><Relationship Id="rId29" Type="http://schemas.openxmlformats.org/officeDocument/2006/relationships/ctrlProp" Target="../ctrlProps/ctrlProp372.xml"/><Relationship Id="rId28" Type="http://schemas.openxmlformats.org/officeDocument/2006/relationships/ctrlProp" Target="../ctrlProps/ctrlProp371.xml"/><Relationship Id="rId27" Type="http://schemas.openxmlformats.org/officeDocument/2006/relationships/ctrlProp" Target="../ctrlProps/ctrlProp370.xml"/><Relationship Id="rId26" Type="http://schemas.openxmlformats.org/officeDocument/2006/relationships/ctrlProp" Target="../ctrlProps/ctrlProp369.xml"/><Relationship Id="rId25" Type="http://schemas.openxmlformats.org/officeDocument/2006/relationships/ctrlProp" Target="../ctrlProps/ctrlProp368.xml"/><Relationship Id="rId24" Type="http://schemas.openxmlformats.org/officeDocument/2006/relationships/ctrlProp" Target="../ctrlProps/ctrlProp367.xml"/><Relationship Id="rId23" Type="http://schemas.openxmlformats.org/officeDocument/2006/relationships/ctrlProp" Target="../ctrlProps/ctrlProp366.xml"/><Relationship Id="rId22" Type="http://schemas.openxmlformats.org/officeDocument/2006/relationships/ctrlProp" Target="../ctrlProps/ctrlProp365.xml"/><Relationship Id="rId21" Type="http://schemas.openxmlformats.org/officeDocument/2006/relationships/ctrlProp" Target="../ctrlProps/ctrlProp364.xml"/><Relationship Id="rId20" Type="http://schemas.openxmlformats.org/officeDocument/2006/relationships/ctrlProp" Target="../ctrlProps/ctrlProp363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362.xml"/><Relationship Id="rId18" Type="http://schemas.openxmlformats.org/officeDocument/2006/relationships/ctrlProp" Target="../ctrlProps/ctrlProp361.xml"/><Relationship Id="rId17" Type="http://schemas.openxmlformats.org/officeDocument/2006/relationships/ctrlProp" Target="../ctrlProps/ctrlProp360.xml"/><Relationship Id="rId16" Type="http://schemas.openxmlformats.org/officeDocument/2006/relationships/ctrlProp" Target="../ctrlProps/ctrlProp359.xml"/><Relationship Id="rId158" Type="http://schemas.openxmlformats.org/officeDocument/2006/relationships/ctrlProp" Target="../ctrlProps/ctrlProp501.xml"/><Relationship Id="rId157" Type="http://schemas.openxmlformats.org/officeDocument/2006/relationships/ctrlProp" Target="../ctrlProps/ctrlProp500.xml"/><Relationship Id="rId156" Type="http://schemas.openxmlformats.org/officeDocument/2006/relationships/ctrlProp" Target="../ctrlProps/ctrlProp499.xml"/><Relationship Id="rId155" Type="http://schemas.openxmlformats.org/officeDocument/2006/relationships/ctrlProp" Target="../ctrlProps/ctrlProp498.xml"/><Relationship Id="rId154" Type="http://schemas.openxmlformats.org/officeDocument/2006/relationships/ctrlProp" Target="../ctrlProps/ctrlProp497.xml"/><Relationship Id="rId153" Type="http://schemas.openxmlformats.org/officeDocument/2006/relationships/ctrlProp" Target="../ctrlProps/ctrlProp496.xml"/><Relationship Id="rId152" Type="http://schemas.openxmlformats.org/officeDocument/2006/relationships/ctrlProp" Target="../ctrlProps/ctrlProp495.xml"/><Relationship Id="rId151" Type="http://schemas.openxmlformats.org/officeDocument/2006/relationships/ctrlProp" Target="../ctrlProps/ctrlProp494.xml"/><Relationship Id="rId150" Type="http://schemas.openxmlformats.org/officeDocument/2006/relationships/ctrlProp" Target="../ctrlProps/ctrlProp493.xml"/><Relationship Id="rId15" Type="http://schemas.openxmlformats.org/officeDocument/2006/relationships/ctrlProp" Target="../ctrlProps/ctrlProp358.xml"/><Relationship Id="rId149" Type="http://schemas.openxmlformats.org/officeDocument/2006/relationships/ctrlProp" Target="../ctrlProps/ctrlProp492.xml"/><Relationship Id="rId148" Type="http://schemas.openxmlformats.org/officeDocument/2006/relationships/ctrlProp" Target="../ctrlProps/ctrlProp491.xml"/><Relationship Id="rId147" Type="http://schemas.openxmlformats.org/officeDocument/2006/relationships/ctrlProp" Target="../ctrlProps/ctrlProp490.xml"/><Relationship Id="rId146" Type="http://schemas.openxmlformats.org/officeDocument/2006/relationships/ctrlProp" Target="../ctrlProps/ctrlProp489.xml"/><Relationship Id="rId145" Type="http://schemas.openxmlformats.org/officeDocument/2006/relationships/ctrlProp" Target="../ctrlProps/ctrlProp488.xml"/><Relationship Id="rId144" Type="http://schemas.openxmlformats.org/officeDocument/2006/relationships/ctrlProp" Target="../ctrlProps/ctrlProp487.xml"/><Relationship Id="rId143" Type="http://schemas.openxmlformats.org/officeDocument/2006/relationships/ctrlProp" Target="../ctrlProps/ctrlProp486.xml"/><Relationship Id="rId142" Type="http://schemas.openxmlformats.org/officeDocument/2006/relationships/ctrlProp" Target="../ctrlProps/ctrlProp485.xml"/><Relationship Id="rId141" Type="http://schemas.openxmlformats.org/officeDocument/2006/relationships/ctrlProp" Target="../ctrlProps/ctrlProp484.xml"/><Relationship Id="rId140" Type="http://schemas.openxmlformats.org/officeDocument/2006/relationships/ctrlProp" Target="../ctrlProps/ctrlProp483.xml"/><Relationship Id="rId14" Type="http://schemas.openxmlformats.org/officeDocument/2006/relationships/ctrlProp" Target="../ctrlProps/ctrlProp357.xml"/><Relationship Id="rId139" Type="http://schemas.openxmlformats.org/officeDocument/2006/relationships/ctrlProp" Target="../ctrlProps/ctrlProp482.xml"/><Relationship Id="rId138" Type="http://schemas.openxmlformats.org/officeDocument/2006/relationships/ctrlProp" Target="../ctrlProps/ctrlProp481.xml"/><Relationship Id="rId137" Type="http://schemas.openxmlformats.org/officeDocument/2006/relationships/ctrlProp" Target="../ctrlProps/ctrlProp480.xml"/><Relationship Id="rId136" Type="http://schemas.openxmlformats.org/officeDocument/2006/relationships/ctrlProp" Target="../ctrlProps/ctrlProp479.xml"/><Relationship Id="rId135" Type="http://schemas.openxmlformats.org/officeDocument/2006/relationships/ctrlProp" Target="../ctrlProps/ctrlProp478.xml"/><Relationship Id="rId134" Type="http://schemas.openxmlformats.org/officeDocument/2006/relationships/ctrlProp" Target="../ctrlProps/ctrlProp477.xml"/><Relationship Id="rId133" Type="http://schemas.openxmlformats.org/officeDocument/2006/relationships/ctrlProp" Target="../ctrlProps/ctrlProp476.xml"/><Relationship Id="rId132" Type="http://schemas.openxmlformats.org/officeDocument/2006/relationships/ctrlProp" Target="../ctrlProps/ctrlProp475.xml"/><Relationship Id="rId131" Type="http://schemas.openxmlformats.org/officeDocument/2006/relationships/ctrlProp" Target="../ctrlProps/ctrlProp474.xml"/><Relationship Id="rId130" Type="http://schemas.openxmlformats.org/officeDocument/2006/relationships/ctrlProp" Target="../ctrlProps/ctrlProp473.xml"/><Relationship Id="rId13" Type="http://schemas.openxmlformats.org/officeDocument/2006/relationships/ctrlProp" Target="../ctrlProps/ctrlProp356.xml"/><Relationship Id="rId129" Type="http://schemas.openxmlformats.org/officeDocument/2006/relationships/ctrlProp" Target="../ctrlProps/ctrlProp472.xml"/><Relationship Id="rId128" Type="http://schemas.openxmlformats.org/officeDocument/2006/relationships/ctrlProp" Target="../ctrlProps/ctrlProp471.xml"/><Relationship Id="rId127" Type="http://schemas.openxmlformats.org/officeDocument/2006/relationships/ctrlProp" Target="../ctrlProps/ctrlProp470.xml"/><Relationship Id="rId126" Type="http://schemas.openxmlformats.org/officeDocument/2006/relationships/ctrlProp" Target="../ctrlProps/ctrlProp469.xml"/><Relationship Id="rId125" Type="http://schemas.openxmlformats.org/officeDocument/2006/relationships/ctrlProp" Target="../ctrlProps/ctrlProp468.xml"/><Relationship Id="rId124" Type="http://schemas.openxmlformats.org/officeDocument/2006/relationships/ctrlProp" Target="../ctrlProps/ctrlProp467.xml"/><Relationship Id="rId123" Type="http://schemas.openxmlformats.org/officeDocument/2006/relationships/ctrlProp" Target="../ctrlProps/ctrlProp466.xml"/><Relationship Id="rId122" Type="http://schemas.openxmlformats.org/officeDocument/2006/relationships/ctrlProp" Target="../ctrlProps/ctrlProp465.xml"/><Relationship Id="rId121" Type="http://schemas.openxmlformats.org/officeDocument/2006/relationships/ctrlProp" Target="../ctrlProps/ctrlProp464.xml"/><Relationship Id="rId120" Type="http://schemas.openxmlformats.org/officeDocument/2006/relationships/ctrlProp" Target="../ctrlProps/ctrlProp463.xml"/><Relationship Id="rId12" Type="http://schemas.openxmlformats.org/officeDocument/2006/relationships/ctrlProp" Target="../ctrlProps/ctrlProp355.xml"/><Relationship Id="rId119" Type="http://schemas.openxmlformats.org/officeDocument/2006/relationships/ctrlProp" Target="../ctrlProps/ctrlProp462.xml"/><Relationship Id="rId118" Type="http://schemas.openxmlformats.org/officeDocument/2006/relationships/ctrlProp" Target="../ctrlProps/ctrlProp461.xml"/><Relationship Id="rId117" Type="http://schemas.openxmlformats.org/officeDocument/2006/relationships/ctrlProp" Target="../ctrlProps/ctrlProp460.xml"/><Relationship Id="rId116" Type="http://schemas.openxmlformats.org/officeDocument/2006/relationships/ctrlProp" Target="../ctrlProps/ctrlProp459.xml"/><Relationship Id="rId115" Type="http://schemas.openxmlformats.org/officeDocument/2006/relationships/ctrlProp" Target="../ctrlProps/ctrlProp458.xml"/><Relationship Id="rId114" Type="http://schemas.openxmlformats.org/officeDocument/2006/relationships/ctrlProp" Target="../ctrlProps/ctrlProp457.xml"/><Relationship Id="rId113" Type="http://schemas.openxmlformats.org/officeDocument/2006/relationships/ctrlProp" Target="../ctrlProps/ctrlProp456.xml"/><Relationship Id="rId112" Type="http://schemas.openxmlformats.org/officeDocument/2006/relationships/ctrlProp" Target="../ctrlProps/ctrlProp455.xml"/><Relationship Id="rId111" Type="http://schemas.openxmlformats.org/officeDocument/2006/relationships/ctrlProp" Target="../ctrlProps/ctrlProp454.xml"/><Relationship Id="rId110" Type="http://schemas.openxmlformats.org/officeDocument/2006/relationships/ctrlProp" Target="../ctrlProps/ctrlProp453.xml"/><Relationship Id="rId11" Type="http://schemas.openxmlformats.org/officeDocument/2006/relationships/ctrlProp" Target="../ctrlProps/ctrlProp354.xml"/><Relationship Id="rId109" Type="http://schemas.openxmlformats.org/officeDocument/2006/relationships/ctrlProp" Target="../ctrlProps/ctrlProp452.xml"/><Relationship Id="rId108" Type="http://schemas.openxmlformats.org/officeDocument/2006/relationships/ctrlProp" Target="../ctrlProps/ctrlProp451.xml"/><Relationship Id="rId107" Type="http://schemas.openxmlformats.org/officeDocument/2006/relationships/ctrlProp" Target="../ctrlProps/ctrlProp450.xml"/><Relationship Id="rId106" Type="http://schemas.openxmlformats.org/officeDocument/2006/relationships/ctrlProp" Target="../ctrlProps/ctrlProp449.xml"/><Relationship Id="rId105" Type="http://schemas.openxmlformats.org/officeDocument/2006/relationships/ctrlProp" Target="../ctrlProps/ctrlProp448.xml"/><Relationship Id="rId104" Type="http://schemas.openxmlformats.org/officeDocument/2006/relationships/ctrlProp" Target="../ctrlProps/ctrlProp447.xml"/><Relationship Id="rId103" Type="http://schemas.openxmlformats.org/officeDocument/2006/relationships/ctrlProp" Target="../ctrlProps/ctrlProp446.xml"/><Relationship Id="rId102" Type="http://schemas.openxmlformats.org/officeDocument/2006/relationships/ctrlProp" Target="../ctrlProps/ctrlProp445.xml"/><Relationship Id="rId101" Type="http://schemas.openxmlformats.org/officeDocument/2006/relationships/ctrlProp" Target="../ctrlProps/ctrlProp444.xml"/><Relationship Id="rId100" Type="http://schemas.openxmlformats.org/officeDocument/2006/relationships/ctrlProp" Target="../ctrlProps/ctrlProp443.xml"/><Relationship Id="rId10" Type="http://schemas.openxmlformats.org/officeDocument/2006/relationships/ctrlProp" Target="../ctrlProps/ctrlProp353.xml"/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75" style="498" customWidth="1"/>
    <col min="3" max="3" width="10.125" customWidth="1"/>
  </cols>
  <sheetData>
    <row r="1" ht="21" customHeight="1" spans="1:2">
      <c r="A1" s="499"/>
      <c r="B1" s="500" t="s">
        <v>0</v>
      </c>
    </row>
    <row r="2" spans="1:2">
      <c r="A2" s="9">
        <v>1</v>
      </c>
      <c r="B2" s="501" t="s">
        <v>1</v>
      </c>
    </row>
    <row r="3" spans="1:2">
      <c r="A3" s="9">
        <v>2</v>
      </c>
      <c r="B3" s="501" t="s">
        <v>2</v>
      </c>
    </row>
    <row r="4" spans="1:2">
      <c r="A4" s="9">
        <v>3</v>
      </c>
      <c r="B4" s="501" t="s">
        <v>3</v>
      </c>
    </row>
    <row r="5" spans="1:2">
      <c r="A5" s="9">
        <v>4</v>
      </c>
      <c r="B5" s="501" t="s">
        <v>4</v>
      </c>
    </row>
    <row r="6" spans="1:2">
      <c r="A6" s="9">
        <v>5</v>
      </c>
      <c r="B6" s="501" t="s">
        <v>5</v>
      </c>
    </row>
    <row r="7" spans="1:2">
      <c r="A7" s="9">
        <v>6</v>
      </c>
      <c r="B7" s="501" t="s">
        <v>6</v>
      </c>
    </row>
    <row r="8" s="497" customFormat="1" customHeight="1" spans="1:2">
      <c r="A8" s="502">
        <v>7</v>
      </c>
      <c r="B8" s="503" t="s">
        <v>7</v>
      </c>
    </row>
    <row r="9" ht="18.95" customHeight="1" spans="1:2">
      <c r="A9" s="499"/>
      <c r="B9" s="504" t="s">
        <v>8</v>
      </c>
    </row>
    <row r="10" ht="15.95" customHeight="1" spans="1:2">
      <c r="A10" s="9">
        <v>1</v>
      </c>
      <c r="B10" s="505" t="s">
        <v>9</v>
      </c>
    </row>
    <row r="11" spans="1:2">
      <c r="A11" s="9">
        <v>2</v>
      </c>
      <c r="B11" s="501" t="s">
        <v>10</v>
      </c>
    </row>
    <row r="12" spans="1:2">
      <c r="A12" s="9">
        <v>3</v>
      </c>
      <c r="B12" s="503" t="s">
        <v>11</v>
      </c>
    </row>
    <row r="13" spans="1:2">
      <c r="A13" s="9">
        <v>4</v>
      </c>
      <c r="B13" s="501" t="s">
        <v>12</v>
      </c>
    </row>
    <row r="14" spans="1:2">
      <c r="A14" s="9">
        <v>5</v>
      </c>
      <c r="B14" s="501" t="s">
        <v>13</v>
      </c>
    </row>
    <row r="15" spans="1:2">
      <c r="A15" s="9">
        <v>6</v>
      </c>
      <c r="B15" s="501" t="s">
        <v>14</v>
      </c>
    </row>
    <row r="16" spans="1:2">
      <c r="A16" s="9">
        <v>7</v>
      </c>
      <c r="B16" s="501" t="s">
        <v>15</v>
      </c>
    </row>
    <row r="17" spans="1:2">
      <c r="A17" s="9">
        <v>8</v>
      </c>
      <c r="B17" s="501" t="s">
        <v>16</v>
      </c>
    </row>
    <row r="18" spans="1:2">
      <c r="A18" s="9">
        <v>9</v>
      </c>
      <c r="B18" s="501" t="s">
        <v>17</v>
      </c>
    </row>
    <row r="19" spans="1:2">
      <c r="A19" s="9"/>
      <c r="B19" s="501"/>
    </row>
    <row r="20" ht="21" spans="1:2">
      <c r="A20" s="499"/>
      <c r="B20" s="500" t="s">
        <v>18</v>
      </c>
    </row>
    <row r="21" spans="1:2">
      <c r="A21" s="9">
        <v>1</v>
      </c>
      <c r="B21" s="506" t="s">
        <v>19</v>
      </c>
    </row>
    <row r="22" spans="1:2">
      <c r="A22" s="9">
        <v>2</v>
      </c>
      <c r="B22" s="501" t="s">
        <v>20</v>
      </c>
    </row>
    <row r="23" spans="1:2">
      <c r="A23" s="9">
        <v>3</v>
      </c>
      <c r="B23" s="501" t="s">
        <v>21</v>
      </c>
    </row>
    <row r="24" spans="1:2">
      <c r="A24" s="9">
        <v>4</v>
      </c>
      <c r="B24" s="501" t="s">
        <v>22</v>
      </c>
    </row>
    <row r="25" spans="1:2">
      <c r="A25" s="9">
        <v>5</v>
      </c>
      <c r="B25" s="501" t="s">
        <v>23</v>
      </c>
    </row>
    <row r="26" spans="1:2">
      <c r="A26" s="9">
        <v>6</v>
      </c>
      <c r="B26" s="501" t="s">
        <v>24</v>
      </c>
    </row>
    <row r="27" spans="1:2">
      <c r="A27" s="9">
        <v>7</v>
      </c>
      <c r="B27" s="501" t="s">
        <v>25</v>
      </c>
    </row>
    <row r="28" spans="1:2">
      <c r="A28" s="9"/>
      <c r="B28" s="501"/>
    </row>
    <row r="29" ht="21" spans="1:2">
      <c r="A29" s="499"/>
      <c r="B29" s="500" t="s">
        <v>26</v>
      </c>
    </row>
    <row r="30" spans="1:2">
      <c r="A30" s="9">
        <v>1</v>
      </c>
      <c r="B30" s="506" t="s">
        <v>27</v>
      </c>
    </row>
    <row r="31" spans="1:2">
      <c r="A31" s="9">
        <v>2</v>
      </c>
      <c r="B31" s="501" t="s">
        <v>28</v>
      </c>
    </row>
    <row r="32" spans="1:2">
      <c r="A32" s="9">
        <v>3</v>
      </c>
      <c r="B32" s="501" t="s">
        <v>29</v>
      </c>
    </row>
    <row r="33" ht="30" spans="1:2">
      <c r="A33" s="9">
        <v>4</v>
      </c>
      <c r="B33" s="501" t="s">
        <v>30</v>
      </c>
    </row>
    <row r="34" spans="1:2">
      <c r="A34" s="9">
        <v>5</v>
      </c>
      <c r="B34" s="501" t="s">
        <v>31</v>
      </c>
    </row>
    <row r="35" spans="1:2">
      <c r="A35" s="9">
        <v>6</v>
      </c>
      <c r="B35" s="501" t="s">
        <v>32</v>
      </c>
    </row>
    <row r="36" spans="1:2">
      <c r="A36" s="9">
        <v>7</v>
      </c>
      <c r="B36" s="501" t="s">
        <v>33</v>
      </c>
    </row>
    <row r="37" spans="1:2">
      <c r="A37" s="9"/>
      <c r="B37" s="501"/>
    </row>
    <row r="39" spans="1:2">
      <c r="A39" s="507" t="s">
        <v>34</v>
      </c>
      <c r="B39" s="50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workbookViewId="0">
      <selection activeCell="A1" sqref="$A1:$XFD1048576"/>
    </sheetView>
  </sheetViews>
  <sheetFormatPr defaultColWidth="10.125" defaultRowHeight="15"/>
  <cols>
    <col min="1" max="1" width="9.625" style="110" customWidth="1"/>
    <col min="2" max="2" width="11.125" style="110" customWidth="1"/>
    <col min="3" max="3" width="9.125" style="110" customWidth="1"/>
    <col min="4" max="4" width="9.5" style="110" customWidth="1"/>
    <col min="5" max="5" width="11" style="110" customWidth="1"/>
    <col min="6" max="6" width="10.375" style="110" customWidth="1"/>
    <col min="7" max="7" width="9.5" style="110" customWidth="1"/>
    <col min="8" max="8" width="9.125" style="110" customWidth="1"/>
    <col min="9" max="9" width="8.125" style="110" customWidth="1"/>
    <col min="10" max="10" width="10.5" style="110" customWidth="1"/>
    <col min="11" max="11" width="12.125" style="110" customWidth="1"/>
    <col min="12" max="16384" width="10.125" style="110"/>
  </cols>
  <sheetData>
    <row r="1" s="110" customFormat="1" ht="26.25" spans="1:11">
      <c r="A1" s="113" t="s">
        <v>289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="110" customFormat="1" spans="1:11">
      <c r="A2" s="114" t="s">
        <v>53</v>
      </c>
      <c r="B2" s="115" t="s">
        <v>54</v>
      </c>
      <c r="C2" s="115"/>
      <c r="D2" s="116" t="s">
        <v>62</v>
      </c>
      <c r="E2" s="117" t="s">
        <v>63</v>
      </c>
      <c r="F2" s="118"/>
      <c r="G2" s="119" t="s">
        <v>70</v>
      </c>
      <c r="H2" s="119"/>
      <c r="I2" s="151" t="s">
        <v>57</v>
      </c>
      <c r="J2" s="119" t="s">
        <v>290</v>
      </c>
      <c r="K2" s="175"/>
    </row>
    <row r="3" s="110" customFormat="1" ht="42" customHeight="1" spans="1:11">
      <c r="A3" s="120" t="s">
        <v>78</v>
      </c>
      <c r="B3" s="121">
        <v>7420</v>
      </c>
      <c r="C3" s="121"/>
      <c r="D3" s="122" t="s">
        <v>291</v>
      </c>
      <c r="E3" s="123" t="s">
        <v>292</v>
      </c>
      <c r="F3" s="124"/>
      <c r="G3" s="124"/>
      <c r="H3" s="125" t="s">
        <v>293</v>
      </c>
      <c r="I3" s="125"/>
      <c r="J3" s="125"/>
      <c r="K3" s="176"/>
    </row>
    <row r="4" s="110" customFormat="1" spans="1:11">
      <c r="A4" s="126" t="s">
        <v>74</v>
      </c>
      <c r="B4" s="127">
        <v>5</v>
      </c>
      <c r="C4" s="127">
        <v>7</v>
      </c>
      <c r="D4" s="128" t="s">
        <v>294</v>
      </c>
      <c r="E4" s="129"/>
      <c r="F4" s="129"/>
      <c r="G4" s="129"/>
      <c r="H4" s="128" t="s">
        <v>295</v>
      </c>
      <c r="I4" s="128"/>
      <c r="J4" s="143" t="s">
        <v>67</v>
      </c>
      <c r="K4" s="177" t="s">
        <v>68</v>
      </c>
    </row>
    <row r="5" s="110" customFormat="1" spans="1:11">
      <c r="A5" s="126" t="s">
        <v>296</v>
      </c>
      <c r="B5" s="121">
        <v>1</v>
      </c>
      <c r="C5" s="121"/>
      <c r="D5" s="122" t="s">
        <v>297</v>
      </c>
      <c r="E5" s="122" t="s">
        <v>298</v>
      </c>
      <c r="F5" s="122" t="s">
        <v>299</v>
      </c>
      <c r="G5" s="122" t="s">
        <v>300</v>
      </c>
      <c r="H5" s="128" t="s">
        <v>301</v>
      </c>
      <c r="I5" s="128"/>
      <c r="J5" s="143" t="s">
        <v>67</v>
      </c>
      <c r="K5" s="177" t="s">
        <v>68</v>
      </c>
    </row>
    <row r="6" s="110" customFormat="1" ht="15.75" spans="1:11">
      <c r="A6" s="130" t="s">
        <v>302</v>
      </c>
      <c r="B6" s="131">
        <v>50</v>
      </c>
      <c r="C6" s="131"/>
      <c r="D6" s="132" t="s">
        <v>303</v>
      </c>
      <c r="E6" s="133"/>
      <c r="F6" s="134">
        <v>405</v>
      </c>
      <c r="G6" s="132"/>
      <c r="H6" s="135" t="s">
        <v>304</v>
      </c>
      <c r="I6" s="135"/>
      <c r="J6" s="149" t="s">
        <v>67</v>
      </c>
      <c r="K6" s="178" t="s">
        <v>68</v>
      </c>
    </row>
    <row r="7" s="110" customFormat="1" ht="15.75" spans="1:11">
      <c r="A7" s="136"/>
      <c r="B7" s="137"/>
      <c r="C7" s="137"/>
      <c r="D7" s="136"/>
      <c r="E7" s="137"/>
      <c r="F7" s="138"/>
      <c r="G7" s="136"/>
      <c r="H7" s="138"/>
      <c r="I7" s="137"/>
      <c r="J7" s="137"/>
      <c r="K7" s="137"/>
    </row>
    <row r="8" s="110" customFormat="1" spans="1:11">
      <c r="A8" s="139" t="s">
        <v>305</v>
      </c>
      <c r="B8" s="140" t="s">
        <v>306</v>
      </c>
      <c r="C8" s="140" t="s">
        <v>307</v>
      </c>
      <c r="D8" s="140" t="s">
        <v>308</v>
      </c>
      <c r="E8" s="140" t="s">
        <v>309</v>
      </c>
      <c r="F8" s="140" t="s">
        <v>310</v>
      </c>
      <c r="G8" s="141" t="s">
        <v>311</v>
      </c>
      <c r="H8" s="142"/>
      <c r="I8" s="142"/>
      <c r="J8" s="142"/>
      <c r="K8" s="179"/>
    </row>
    <row r="9" s="110" customFormat="1" spans="1:11">
      <c r="A9" s="126" t="s">
        <v>312</v>
      </c>
      <c r="B9" s="128"/>
      <c r="C9" s="143" t="s">
        <v>67</v>
      </c>
      <c r="D9" s="143" t="s">
        <v>68</v>
      </c>
      <c r="E9" s="122" t="s">
        <v>313</v>
      </c>
      <c r="F9" s="144" t="s">
        <v>314</v>
      </c>
      <c r="G9" s="145"/>
      <c r="H9" s="146"/>
      <c r="I9" s="146"/>
      <c r="J9" s="146"/>
      <c r="K9" s="180"/>
    </row>
    <row r="10" s="110" customFormat="1" spans="1:11">
      <c r="A10" s="126" t="s">
        <v>315</v>
      </c>
      <c r="B10" s="128"/>
      <c r="C10" s="143" t="s">
        <v>67</v>
      </c>
      <c r="D10" s="143" t="s">
        <v>68</v>
      </c>
      <c r="E10" s="122" t="s">
        <v>316</v>
      </c>
      <c r="F10" s="144" t="s">
        <v>317</v>
      </c>
      <c r="G10" s="145" t="s">
        <v>318</v>
      </c>
      <c r="H10" s="146"/>
      <c r="I10" s="146"/>
      <c r="J10" s="146"/>
      <c r="K10" s="180"/>
    </row>
    <row r="11" s="110" customFormat="1" spans="1:11">
      <c r="A11" s="147" t="s">
        <v>217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81"/>
    </row>
    <row r="12" s="110" customFormat="1" spans="1:11">
      <c r="A12" s="120" t="s">
        <v>91</v>
      </c>
      <c r="B12" s="143" t="s">
        <v>87</v>
      </c>
      <c r="C12" s="143" t="s">
        <v>88</v>
      </c>
      <c r="D12" s="144"/>
      <c r="E12" s="122" t="s">
        <v>89</v>
      </c>
      <c r="F12" s="143" t="s">
        <v>87</v>
      </c>
      <c r="G12" s="143" t="s">
        <v>88</v>
      </c>
      <c r="H12" s="143"/>
      <c r="I12" s="122" t="s">
        <v>319</v>
      </c>
      <c r="J12" s="143" t="s">
        <v>87</v>
      </c>
      <c r="K12" s="177" t="s">
        <v>88</v>
      </c>
    </row>
    <row r="13" s="110" customFormat="1" spans="1:11">
      <c r="A13" s="120" t="s">
        <v>94</v>
      </c>
      <c r="B13" s="143" t="s">
        <v>87</v>
      </c>
      <c r="C13" s="143" t="s">
        <v>88</v>
      </c>
      <c r="D13" s="144"/>
      <c r="E13" s="122" t="s">
        <v>99</v>
      </c>
      <c r="F13" s="143" t="s">
        <v>87</v>
      </c>
      <c r="G13" s="143" t="s">
        <v>88</v>
      </c>
      <c r="H13" s="143"/>
      <c r="I13" s="122" t="s">
        <v>320</v>
      </c>
      <c r="J13" s="143" t="s">
        <v>87</v>
      </c>
      <c r="K13" s="177" t="s">
        <v>88</v>
      </c>
    </row>
    <row r="14" s="110" customFormat="1" ht="15.75" spans="1:11">
      <c r="A14" s="130" t="s">
        <v>321</v>
      </c>
      <c r="B14" s="149" t="s">
        <v>87</v>
      </c>
      <c r="C14" s="149" t="s">
        <v>88</v>
      </c>
      <c r="D14" s="133"/>
      <c r="E14" s="132" t="s">
        <v>322</v>
      </c>
      <c r="F14" s="149" t="s">
        <v>87</v>
      </c>
      <c r="G14" s="149" t="s">
        <v>88</v>
      </c>
      <c r="H14" s="149"/>
      <c r="I14" s="132" t="s">
        <v>323</v>
      </c>
      <c r="J14" s="149" t="s">
        <v>87</v>
      </c>
      <c r="K14" s="178" t="s">
        <v>88</v>
      </c>
    </row>
    <row r="15" s="110" customFormat="1" ht="15.75" spans="1:11">
      <c r="A15" s="136"/>
      <c r="B15" s="150"/>
      <c r="C15" s="150"/>
      <c r="D15" s="137"/>
      <c r="E15" s="136"/>
      <c r="F15" s="150"/>
      <c r="G15" s="150"/>
      <c r="H15" s="150"/>
      <c r="I15" s="136"/>
      <c r="J15" s="150"/>
      <c r="K15" s="150"/>
    </row>
    <row r="16" s="111" customFormat="1" spans="1:11">
      <c r="A16" s="114" t="s">
        <v>324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2"/>
    </row>
    <row r="17" s="110" customFormat="1" spans="1:11">
      <c r="A17" s="126" t="s">
        <v>325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83"/>
    </row>
    <row r="18" s="110" customFormat="1" spans="1:11">
      <c r="A18" s="126" t="s">
        <v>326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83"/>
    </row>
    <row r="19" s="110" customFormat="1" spans="1:11">
      <c r="A19" s="152" t="s">
        <v>348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77"/>
    </row>
    <row r="20" s="110" customFormat="1" spans="1:11">
      <c r="A20" s="153" t="s">
        <v>349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84"/>
    </row>
    <row r="21" s="110" customFormat="1" spans="1:11">
      <c r="A21" s="153" t="s">
        <v>350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84"/>
    </row>
    <row r="22" s="110" customFormat="1" spans="1:11">
      <c r="A22" s="153" t="s">
        <v>351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84"/>
    </row>
    <row r="23" s="110" customFormat="1" spans="1:11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84"/>
    </row>
    <row r="24" s="110" customFormat="1" spans="1:11">
      <c r="A24" s="153" t="s">
        <v>352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84"/>
    </row>
    <row r="25" s="110" customFormat="1" spans="1:11">
      <c r="A25" s="153"/>
      <c r="B25" s="154"/>
      <c r="C25" s="154"/>
      <c r="D25" s="154"/>
      <c r="E25" s="154"/>
      <c r="F25" s="154"/>
      <c r="G25" s="154"/>
      <c r="H25" s="154"/>
      <c r="I25" s="154"/>
      <c r="J25" s="154"/>
      <c r="K25" s="184"/>
    </row>
    <row r="26" s="110" customFormat="1" spans="1:11">
      <c r="A26" s="155"/>
      <c r="B26" s="156"/>
      <c r="C26" s="156"/>
      <c r="D26" s="156"/>
      <c r="E26" s="156"/>
      <c r="F26" s="156"/>
      <c r="G26" s="156"/>
      <c r="H26" s="156"/>
      <c r="I26" s="156"/>
      <c r="J26" s="156"/>
      <c r="K26" s="185"/>
    </row>
    <row r="27" s="110" customFormat="1" spans="1:11">
      <c r="A27" s="126" t="s">
        <v>131</v>
      </c>
      <c r="B27" s="128"/>
      <c r="C27" s="143" t="s">
        <v>67</v>
      </c>
      <c r="D27" s="143" t="s">
        <v>68</v>
      </c>
      <c r="E27" s="125"/>
      <c r="F27" s="125"/>
      <c r="G27" s="125"/>
      <c r="H27" s="125"/>
      <c r="I27" s="125"/>
      <c r="J27" s="125"/>
      <c r="K27" s="176"/>
    </row>
    <row r="28" s="110" customFormat="1" ht="15.75" spans="1:11">
      <c r="A28" s="157" t="s">
        <v>332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6"/>
    </row>
    <row r="29" s="110" customFormat="1" ht="15.75" spans="1:11">
      <c r="A29" s="159"/>
      <c r="B29" s="159"/>
      <c r="C29" s="159"/>
      <c r="D29" s="159"/>
      <c r="E29" s="159"/>
      <c r="F29" s="159"/>
      <c r="G29" s="159"/>
      <c r="H29" s="159"/>
      <c r="I29" s="159"/>
      <c r="J29" s="159"/>
      <c r="K29" s="159"/>
    </row>
    <row r="30" s="110" customFormat="1" spans="1:11">
      <c r="A30" s="160" t="s">
        <v>333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79"/>
    </row>
    <row r="31" s="110" customFormat="1" spans="1:11">
      <c r="A31" s="161"/>
      <c r="B31" s="162"/>
      <c r="C31" s="162"/>
      <c r="D31" s="162"/>
      <c r="E31" s="162"/>
      <c r="F31" s="162"/>
      <c r="G31" s="162"/>
      <c r="H31" s="162"/>
      <c r="I31" s="162"/>
      <c r="J31" s="162"/>
      <c r="K31" s="187"/>
    </row>
    <row r="32" s="110" customFormat="1" ht="17.25" customHeight="1" spans="1:11">
      <c r="A32" s="163" t="s">
        <v>334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88"/>
    </row>
    <row r="33" s="110" customFormat="1" ht="17.25" customHeight="1" spans="1:11">
      <c r="A33" s="163" t="s">
        <v>335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88"/>
    </row>
    <row r="34" s="110" customFormat="1" ht="17.25" customHeight="1" spans="1:11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88"/>
    </row>
    <row r="35" s="110" customFormat="1" ht="17.25" customHeight="1" spans="1:11">
      <c r="A35" s="163"/>
      <c r="B35" s="164"/>
      <c r="C35" s="164"/>
      <c r="D35" s="164"/>
      <c r="E35" s="164"/>
      <c r="F35" s="164"/>
      <c r="G35" s="164"/>
      <c r="H35" s="164"/>
      <c r="I35" s="164"/>
      <c r="J35" s="164"/>
      <c r="K35" s="188"/>
    </row>
    <row r="36" s="110" customFormat="1" ht="17.25" customHeight="1" spans="1:11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88"/>
    </row>
    <row r="37" s="110" customFormat="1" ht="17.25" customHeight="1" spans="1:11">
      <c r="A37" s="163"/>
      <c r="B37" s="164"/>
      <c r="C37" s="164"/>
      <c r="D37" s="164"/>
      <c r="E37" s="164"/>
      <c r="F37" s="164"/>
      <c r="G37" s="164"/>
      <c r="H37" s="164"/>
      <c r="I37" s="164"/>
      <c r="J37" s="164"/>
      <c r="K37" s="188"/>
    </row>
    <row r="38" s="110" customFormat="1" ht="17.25" customHeight="1" spans="1:11">
      <c r="A38" s="153"/>
      <c r="B38" s="154"/>
      <c r="C38" s="154"/>
      <c r="D38" s="154"/>
      <c r="E38" s="154"/>
      <c r="F38" s="154"/>
      <c r="G38" s="154"/>
      <c r="H38" s="154"/>
      <c r="I38" s="154"/>
      <c r="J38" s="154"/>
      <c r="K38" s="184"/>
    </row>
    <row r="39" s="110" customFormat="1" ht="17.25" customHeight="1" spans="1:11">
      <c r="A39" s="165"/>
      <c r="B39" s="154"/>
      <c r="C39" s="154"/>
      <c r="D39" s="154"/>
      <c r="E39" s="154"/>
      <c r="F39" s="154"/>
      <c r="G39" s="154"/>
      <c r="H39" s="154"/>
      <c r="I39" s="154"/>
      <c r="J39" s="154"/>
      <c r="K39" s="184"/>
    </row>
    <row r="40" s="110" customFormat="1" ht="17.25" customHeight="1" spans="1:11">
      <c r="A40" s="166"/>
      <c r="B40" s="167"/>
      <c r="C40" s="167"/>
      <c r="D40" s="167"/>
      <c r="E40" s="167"/>
      <c r="F40" s="167"/>
      <c r="G40" s="167"/>
      <c r="H40" s="167"/>
      <c r="I40" s="167"/>
      <c r="J40" s="167"/>
      <c r="K40" s="189"/>
    </row>
    <row r="41" s="110" customFormat="1" ht="18.75" customHeight="1" spans="1:11">
      <c r="A41" s="168" t="s">
        <v>336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90"/>
    </row>
    <row r="42" s="112" customFormat="1" ht="18.75" customHeight="1" spans="1:11">
      <c r="A42" s="126" t="s">
        <v>337</v>
      </c>
      <c r="B42" s="128"/>
      <c r="C42" s="128"/>
      <c r="D42" s="125" t="s">
        <v>338</v>
      </c>
      <c r="E42" s="125"/>
      <c r="F42" s="170" t="s">
        <v>339</v>
      </c>
      <c r="G42" s="171"/>
      <c r="H42" s="128" t="s">
        <v>340</v>
      </c>
      <c r="I42" s="128"/>
      <c r="J42" s="128" t="s">
        <v>341</v>
      </c>
      <c r="K42" s="183"/>
    </row>
    <row r="43" s="110" customFormat="1" ht="18.75" customHeight="1" spans="1:13">
      <c r="A43" s="126" t="s">
        <v>211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83"/>
      <c r="M43" s="112"/>
    </row>
    <row r="44" s="110" customFormat="1" ht="30.95" customHeight="1" spans="1:11">
      <c r="A44" s="126"/>
      <c r="B44" s="128"/>
      <c r="C44" s="128"/>
      <c r="D44" s="128"/>
      <c r="E44" s="128"/>
      <c r="F44" s="128"/>
      <c r="G44" s="128"/>
      <c r="H44" s="128"/>
      <c r="I44" s="128"/>
      <c r="J44" s="128"/>
      <c r="K44" s="183"/>
    </row>
    <row r="45" s="110" customFormat="1" ht="18.75" customHeight="1" spans="1:11">
      <c r="A45" s="126"/>
      <c r="B45" s="128"/>
      <c r="C45" s="128"/>
      <c r="D45" s="128"/>
      <c r="E45" s="128"/>
      <c r="F45" s="128"/>
      <c r="G45" s="128"/>
      <c r="H45" s="128"/>
      <c r="I45" s="128"/>
      <c r="J45" s="128"/>
      <c r="K45" s="183"/>
    </row>
    <row r="46" s="110" customFormat="1" ht="32.1" customHeight="1" spans="1:11">
      <c r="A46" s="130" t="s">
        <v>143</v>
      </c>
      <c r="B46" s="172" t="s">
        <v>342</v>
      </c>
      <c r="C46" s="172"/>
      <c r="D46" s="132" t="s">
        <v>343</v>
      </c>
      <c r="E46" s="133" t="s">
        <v>344</v>
      </c>
      <c r="F46" s="132" t="s">
        <v>147</v>
      </c>
      <c r="G46" s="173" t="s">
        <v>353</v>
      </c>
      <c r="H46" s="174" t="s">
        <v>148</v>
      </c>
      <c r="I46" s="174"/>
      <c r="J46" s="172" t="s">
        <v>149</v>
      </c>
      <c r="K46" s="191"/>
    </row>
    <row r="47" s="110" customFormat="1" ht="16.5" customHeight="1"/>
    <row r="48" s="110" customFormat="1" ht="16.5" customHeight="1"/>
    <row r="49" s="110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B27"/>
    <mergeCell ref="E27:K27"/>
    <mergeCell ref="B28:K28"/>
    <mergeCell ref="A29:K29"/>
    <mergeCell ref="A30:K30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C42"/>
    <mergeCell ref="D42:E42"/>
    <mergeCell ref="F42:G42"/>
    <mergeCell ref="H42:I42"/>
    <mergeCell ref="J42:K42"/>
    <mergeCell ref="B43:K43"/>
    <mergeCell ref="A44:K44"/>
    <mergeCell ref="A45:K45"/>
    <mergeCell ref="B46:C46"/>
    <mergeCell ref="H46:I46"/>
    <mergeCell ref="J46:K46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41</xdr:row>
                    <xdr:rowOff>0</xdr:rowOff>
                  </from>
                  <to>
                    <xdr:col>2</xdr:col>
                    <xdr:colOff>76200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41</xdr:row>
                    <xdr:rowOff>0</xdr:rowOff>
                  </from>
                  <to>
                    <xdr:col>6</xdr:col>
                    <xdr:colOff>447675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41</xdr:row>
                    <xdr:rowOff>0</xdr:rowOff>
                  </from>
                  <to>
                    <xdr:col>8</xdr:col>
                    <xdr:colOff>485775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41</xdr:row>
                    <xdr:rowOff>9525</xdr:rowOff>
                  </from>
                  <to>
                    <xdr:col>10</xdr:col>
                    <xdr:colOff>457200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25</xdr:row>
                    <xdr:rowOff>161925</xdr:rowOff>
                  </from>
                  <to>
                    <xdr:col>3</xdr:col>
                    <xdr:colOff>638175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24</xdr:row>
                    <xdr:rowOff>161925</xdr:rowOff>
                  </from>
                  <to>
                    <xdr:col>3</xdr:col>
                    <xdr:colOff>504825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41</xdr:row>
                    <xdr:rowOff>0</xdr:rowOff>
                  </from>
                  <to>
                    <xdr:col>2</xdr:col>
                    <xdr:colOff>76200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41</xdr:row>
                    <xdr:rowOff>0</xdr:rowOff>
                  </from>
                  <to>
                    <xdr:col>6</xdr:col>
                    <xdr:colOff>447675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41</xdr:row>
                    <xdr:rowOff>0</xdr:rowOff>
                  </from>
                  <to>
                    <xdr:col>8</xdr:col>
                    <xdr:colOff>485775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41</xdr:row>
                    <xdr:rowOff>9525</xdr:rowOff>
                  </from>
                  <to>
                    <xdr:col>10</xdr:col>
                    <xdr:colOff>457200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25</xdr:row>
                    <xdr:rowOff>161925</xdr:rowOff>
                  </from>
                  <to>
                    <xdr:col>3</xdr:col>
                    <xdr:colOff>638175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24</xdr:row>
                    <xdr:rowOff>161925</xdr:rowOff>
                  </from>
                  <to>
                    <xdr:col>3</xdr:col>
                    <xdr:colOff>504825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topLeftCell="A11" workbookViewId="0">
      <selection activeCell="J45" sqref="J45"/>
    </sheetView>
  </sheetViews>
  <sheetFormatPr defaultColWidth="9" defaultRowHeight="26.1" customHeight="1"/>
  <cols>
    <col min="1" max="1" width="17.125" style="192" customWidth="1"/>
    <col min="2" max="7" width="9.375" style="192" customWidth="1"/>
    <col min="8" max="8" width="9.68333333333333" style="192" customWidth="1"/>
    <col min="9" max="9" width="1.86666666666667" style="192" customWidth="1"/>
    <col min="10" max="10" width="20.3083333333333" style="192" customWidth="1"/>
    <col min="11" max="11" width="19.0583333333333" style="193" customWidth="1"/>
    <col min="12" max="12" width="20" style="193" customWidth="1"/>
    <col min="13" max="13" width="17.9666666666667" style="193" customWidth="1"/>
    <col min="14" max="14" width="15.775" style="193" customWidth="1"/>
    <col min="15" max="15" width="16.4" style="193" customWidth="1"/>
    <col min="16" max="16" width="16.0916666666667" style="193" customWidth="1"/>
    <col min="17" max="17" width="16.375" style="193" customWidth="1"/>
    <col min="18" max="16384" width="9" style="192"/>
  </cols>
  <sheetData>
    <row r="1" s="192" customFormat="1" ht="30" customHeight="1" spans="1:17">
      <c r="A1" s="194" t="s">
        <v>152</v>
      </c>
      <c r="B1" s="195"/>
      <c r="C1" s="195"/>
      <c r="D1" s="195"/>
      <c r="E1" s="195"/>
      <c r="F1" s="195"/>
      <c r="G1" s="195"/>
      <c r="H1" s="195"/>
      <c r="I1" s="195"/>
      <c r="J1" s="195"/>
      <c r="K1" s="228"/>
      <c r="L1" s="228"/>
      <c r="M1" s="228"/>
      <c r="N1" s="228"/>
      <c r="O1" s="228"/>
      <c r="P1" s="228"/>
      <c r="Q1" s="228"/>
    </row>
    <row r="2" s="192" customFormat="1" ht="29.1" customHeight="1" spans="1:17">
      <c r="A2" s="196" t="s">
        <v>62</v>
      </c>
      <c r="B2" s="117" t="s">
        <v>63</v>
      </c>
      <c r="C2" s="118"/>
      <c r="D2" s="197" t="s">
        <v>69</v>
      </c>
      <c r="E2" s="198" t="s">
        <v>153</v>
      </c>
      <c r="F2" s="198"/>
      <c r="G2" s="198"/>
      <c r="H2" s="198"/>
      <c r="I2" s="229"/>
      <c r="J2" s="230" t="s">
        <v>57</v>
      </c>
      <c r="K2" s="231" t="s">
        <v>266</v>
      </c>
      <c r="L2" s="231"/>
      <c r="M2" s="231"/>
      <c r="N2" s="231"/>
      <c r="O2" s="232"/>
      <c r="P2" s="232"/>
      <c r="Q2" s="255"/>
    </row>
    <row r="3" s="192" customFormat="1" ht="29.1" customHeight="1" spans="1:17">
      <c r="A3" s="199" t="s">
        <v>154</v>
      </c>
      <c r="B3" s="200" t="s">
        <v>155</v>
      </c>
      <c r="C3" s="200"/>
      <c r="D3" s="200"/>
      <c r="E3" s="200"/>
      <c r="F3" s="200"/>
      <c r="G3" s="200"/>
      <c r="H3" s="200"/>
      <c r="I3" s="233"/>
      <c r="J3" s="234" t="s">
        <v>156</v>
      </c>
      <c r="K3" s="235"/>
      <c r="L3" s="235"/>
      <c r="M3" s="235"/>
      <c r="N3" s="235"/>
      <c r="O3" s="236"/>
      <c r="P3" s="236"/>
      <c r="Q3" s="256"/>
    </row>
    <row r="4" s="192" customFormat="1" ht="29.1" customHeight="1" spans="1:17">
      <c r="A4" s="199"/>
      <c r="B4" s="201" t="s">
        <v>113</v>
      </c>
      <c r="C4" s="202" t="s">
        <v>114</v>
      </c>
      <c r="D4" s="202" t="s">
        <v>115</v>
      </c>
      <c r="E4" s="203" t="s">
        <v>116</v>
      </c>
      <c r="F4" s="202" t="s">
        <v>117</v>
      </c>
      <c r="G4" s="202" t="s">
        <v>118</v>
      </c>
      <c r="H4" s="202" t="s">
        <v>119</v>
      </c>
      <c r="I4" s="233"/>
      <c r="J4" s="237"/>
      <c r="K4" s="238" t="s">
        <v>114</v>
      </c>
      <c r="L4" s="238" t="s">
        <v>115</v>
      </c>
      <c r="M4" s="239" t="s">
        <v>116</v>
      </c>
      <c r="N4" s="238" t="s">
        <v>117</v>
      </c>
      <c r="O4" s="238" t="s">
        <v>118</v>
      </c>
      <c r="P4" s="238" t="s">
        <v>119</v>
      </c>
      <c r="Q4" s="257"/>
    </row>
    <row r="5" s="192" customFormat="1" ht="29.1" customHeight="1" spans="1:17">
      <c r="A5" s="199"/>
      <c r="B5" s="201" t="s">
        <v>157</v>
      </c>
      <c r="C5" s="202" t="s">
        <v>158</v>
      </c>
      <c r="D5" s="202" t="s">
        <v>159</v>
      </c>
      <c r="E5" s="203" t="s">
        <v>160</v>
      </c>
      <c r="F5" s="202" t="s">
        <v>161</v>
      </c>
      <c r="G5" s="202" t="s">
        <v>162</v>
      </c>
      <c r="H5" s="202" t="s">
        <v>163</v>
      </c>
      <c r="I5" s="233"/>
      <c r="J5" s="237"/>
      <c r="K5" s="240" t="s">
        <v>158</v>
      </c>
      <c r="L5" s="240" t="s">
        <v>159</v>
      </c>
      <c r="M5" s="240" t="s">
        <v>160</v>
      </c>
      <c r="N5" s="240" t="s">
        <v>161</v>
      </c>
      <c r="O5" s="240" t="s">
        <v>162</v>
      </c>
      <c r="P5" s="240" t="s">
        <v>163</v>
      </c>
      <c r="Q5" s="240"/>
    </row>
    <row r="6" s="192" customFormat="1" ht="29.1" customHeight="1" spans="1:17">
      <c r="A6" s="204" t="s">
        <v>165</v>
      </c>
      <c r="B6" s="205"/>
      <c r="C6" s="206">
        <f>D6-1</f>
        <v>73</v>
      </c>
      <c r="D6" s="206">
        <f>E6-2</f>
        <v>74</v>
      </c>
      <c r="E6" s="207">
        <v>76</v>
      </c>
      <c r="F6" s="206">
        <f>E6+2</f>
        <v>78</v>
      </c>
      <c r="G6" s="206">
        <f>F6+2</f>
        <v>80</v>
      </c>
      <c r="H6" s="206">
        <f>G6+1</f>
        <v>81</v>
      </c>
      <c r="I6" s="233"/>
      <c r="J6" s="204" t="s">
        <v>165</v>
      </c>
      <c r="K6" s="241" t="s">
        <v>267</v>
      </c>
      <c r="L6" s="241" t="s">
        <v>267</v>
      </c>
      <c r="M6" s="241" t="s">
        <v>267</v>
      </c>
      <c r="N6" s="241" t="s">
        <v>267</v>
      </c>
      <c r="O6" s="241" t="s">
        <v>267</v>
      </c>
      <c r="P6" s="241" t="s">
        <v>267</v>
      </c>
      <c r="Q6" s="241"/>
    </row>
    <row r="7" s="192" customFormat="1" ht="29.1" customHeight="1" spans="1:17">
      <c r="A7" s="208" t="s">
        <v>168</v>
      </c>
      <c r="B7" s="205"/>
      <c r="C7" s="206">
        <f>D7-1</f>
        <v>71</v>
      </c>
      <c r="D7" s="206">
        <f>E7-2</f>
        <v>72</v>
      </c>
      <c r="E7" s="207">
        <v>74</v>
      </c>
      <c r="F7" s="206">
        <f>E7+2</f>
        <v>76</v>
      </c>
      <c r="G7" s="206">
        <f>F7+2</f>
        <v>78</v>
      </c>
      <c r="H7" s="206">
        <f>G7+1</f>
        <v>79</v>
      </c>
      <c r="I7" s="233"/>
      <c r="J7" s="208" t="s">
        <v>168</v>
      </c>
      <c r="K7" s="241" t="s">
        <v>267</v>
      </c>
      <c r="L7" s="242" t="s">
        <v>270</v>
      </c>
      <c r="M7" s="241" t="s">
        <v>267</v>
      </c>
      <c r="N7" s="242" t="s">
        <v>270</v>
      </c>
      <c r="O7" s="241" t="s">
        <v>267</v>
      </c>
      <c r="P7" s="242" t="s">
        <v>270</v>
      </c>
      <c r="Q7" s="241"/>
    </row>
    <row r="8" s="192" customFormat="1" ht="29.1" customHeight="1" spans="1:17">
      <c r="A8" s="208" t="s">
        <v>171</v>
      </c>
      <c r="B8" s="205"/>
      <c r="C8" s="206">
        <f t="shared" ref="C8:C10" si="0">D8-4</f>
        <v>118</v>
      </c>
      <c r="D8" s="206">
        <f t="shared" ref="D8:D10" si="1">E8-4</f>
        <v>122</v>
      </c>
      <c r="E8" s="207">
        <v>126</v>
      </c>
      <c r="F8" s="206">
        <f t="shared" ref="F8:F10" si="2">E8+4</f>
        <v>130</v>
      </c>
      <c r="G8" s="206">
        <f>F8+4</f>
        <v>134</v>
      </c>
      <c r="H8" s="206">
        <f t="shared" ref="H8:H10" si="3">G8+6</f>
        <v>140</v>
      </c>
      <c r="I8" s="233"/>
      <c r="J8" s="208" t="s">
        <v>171</v>
      </c>
      <c r="K8" s="241" t="s">
        <v>267</v>
      </c>
      <c r="L8" s="241" t="s">
        <v>267</v>
      </c>
      <c r="M8" s="241" t="s">
        <v>267</v>
      </c>
      <c r="N8" s="241" t="s">
        <v>267</v>
      </c>
      <c r="O8" s="241" t="s">
        <v>267</v>
      </c>
      <c r="P8" s="241" t="s">
        <v>267</v>
      </c>
      <c r="Q8" s="243"/>
    </row>
    <row r="9" s="192" customFormat="1" ht="29.1" customHeight="1" spans="1:17">
      <c r="A9" s="208" t="s">
        <v>173</v>
      </c>
      <c r="B9" s="205"/>
      <c r="C9" s="206">
        <f t="shared" si="0"/>
        <v>118</v>
      </c>
      <c r="D9" s="206">
        <f t="shared" si="1"/>
        <v>122</v>
      </c>
      <c r="E9" s="207">
        <v>126</v>
      </c>
      <c r="F9" s="206">
        <f t="shared" si="2"/>
        <v>130</v>
      </c>
      <c r="G9" s="206">
        <f>F9+5</f>
        <v>135</v>
      </c>
      <c r="H9" s="206">
        <f t="shared" si="3"/>
        <v>141</v>
      </c>
      <c r="I9" s="233"/>
      <c r="J9" s="208" t="s">
        <v>173</v>
      </c>
      <c r="K9" s="241" t="s">
        <v>268</v>
      </c>
      <c r="L9" s="241" t="s">
        <v>267</v>
      </c>
      <c r="M9" s="241" t="s">
        <v>267</v>
      </c>
      <c r="N9" s="241" t="s">
        <v>267</v>
      </c>
      <c r="O9" s="241" t="s">
        <v>268</v>
      </c>
      <c r="P9" s="241" t="s">
        <v>267</v>
      </c>
      <c r="Q9" s="241"/>
    </row>
    <row r="10" s="192" customFormat="1" ht="29.1" customHeight="1" spans="1:17">
      <c r="A10" s="208" t="s">
        <v>176</v>
      </c>
      <c r="B10" s="205"/>
      <c r="C10" s="206">
        <f t="shared" si="0"/>
        <v>118</v>
      </c>
      <c r="D10" s="206">
        <f t="shared" si="1"/>
        <v>122</v>
      </c>
      <c r="E10" s="207">
        <v>126</v>
      </c>
      <c r="F10" s="206">
        <f t="shared" si="2"/>
        <v>130</v>
      </c>
      <c r="G10" s="206">
        <f>F10+5</f>
        <v>135</v>
      </c>
      <c r="H10" s="206">
        <f t="shared" si="3"/>
        <v>141</v>
      </c>
      <c r="I10" s="233"/>
      <c r="J10" s="208" t="s">
        <v>176</v>
      </c>
      <c r="K10" s="241" t="s">
        <v>267</v>
      </c>
      <c r="L10" s="241" t="s">
        <v>268</v>
      </c>
      <c r="M10" s="241" t="s">
        <v>267</v>
      </c>
      <c r="N10" s="241" t="s">
        <v>267</v>
      </c>
      <c r="O10" s="241" t="s">
        <v>273</v>
      </c>
      <c r="P10" s="241" t="s">
        <v>267</v>
      </c>
      <c r="Q10" s="243"/>
    </row>
    <row r="11" s="192" customFormat="1" ht="29.1" customHeight="1" spans="1:17">
      <c r="A11" s="209" t="s">
        <v>179</v>
      </c>
      <c r="B11" s="210"/>
      <c r="C11" s="206">
        <f>D11-1.2</f>
        <v>57.1</v>
      </c>
      <c r="D11" s="206">
        <f>E11-1.2</f>
        <v>58.3</v>
      </c>
      <c r="E11" s="207">
        <v>59.5</v>
      </c>
      <c r="F11" s="206">
        <f>E11+1.2</f>
        <v>60.7</v>
      </c>
      <c r="G11" s="206">
        <f>F11+1.2</f>
        <v>61.9</v>
      </c>
      <c r="H11" s="206">
        <f>G11+1.4</f>
        <v>63.3</v>
      </c>
      <c r="I11" s="233"/>
      <c r="J11" s="209" t="s">
        <v>179</v>
      </c>
      <c r="K11" s="241" t="s">
        <v>267</v>
      </c>
      <c r="L11" s="241" t="s">
        <v>267</v>
      </c>
      <c r="M11" s="241" t="s">
        <v>267</v>
      </c>
      <c r="N11" s="241" t="s">
        <v>267</v>
      </c>
      <c r="O11" s="243" t="s">
        <v>274</v>
      </c>
      <c r="P11" s="241" t="s">
        <v>267</v>
      </c>
      <c r="Q11" s="243"/>
    </row>
    <row r="12" s="192" customFormat="1" ht="29.1" customHeight="1" spans="1:17">
      <c r="A12" s="209" t="s">
        <v>183</v>
      </c>
      <c r="B12" s="210"/>
      <c r="C12" s="206">
        <f>D12-0.6</f>
        <v>58.2</v>
      </c>
      <c r="D12" s="206">
        <f>E12-1.2</f>
        <v>58.8</v>
      </c>
      <c r="E12" s="207">
        <v>60</v>
      </c>
      <c r="F12" s="206">
        <f>E12+1.2</f>
        <v>61.2</v>
      </c>
      <c r="G12" s="206">
        <f>F12+1.2</f>
        <v>62.4</v>
      </c>
      <c r="H12" s="206">
        <f>G12+0.6</f>
        <v>63</v>
      </c>
      <c r="I12" s="233"/>
      <c r="J12" s="209" t="s">
        <v>183</v>
      </c>
      <c r="K12" s="243" t="s">
        <v>276</v>
      </c>
      <c r="L12" s="241" t="s">
        <v>267</v>
      </c>
      <c r="M12" s="243" t="s">
        <v>276</v>
      </c>
      <c r="N12" s="241" t="s">
        <v>267</v>
      </c>
      <c r="O12" s="241" t="s">
        <v>267</v>
      </c>
      <c r="P12" s="241" t="s">
        <v>267</v>
      </c>
      <c r="Q12" s="243"/>
    </row>
    <row r="13" s="192" customFormat="1" ht="29.1" customHeight="1" spans="1:17">
      <c r="A13" s="208" t="s">
        <v>187</v>
      </c>
      <c r="B13" s="205"/>
      <c r="C13" s="206">
        <f>D13-0.8</f>
        <v>24.4</v>
      </c>
      <c r="D13" s="206">
        <f>E13-0.8</f>
        <v>25.2</v>
      </c>
      <c r="E13" s="207">
        <v>26</v>
      </c>
      <c r="F13" s="206">
        <f>E13+0.8</f>
        <v>26.8</v>
      </c>
      <c r="G13" s="206">
        <f>F13+0.8</f>
        <v>27.6</v>
      </c>
      <c r="H13" s="206">
        <f>G13+1.3</f>
        <v>28.9</v>
      </c>
      <c r="I13" s="233"/>
      <c r="J13" s="208" t="s">
        <v>187</v>
      </c>
      <c r="K13" s="241" t="s">
        <v>267</v>
      </c>
      <c r="L13" s="244" t="s">
        <v>279</v>
      </c>
      <c r="M13" s="241" t="s">
        <v>267</v>
      </c>
      <c r="N13" s="241" t="s">
        <v>267</v>
      </c>
      <c r="O13" s="241" t="s">
        <v>267</v>
      </c>
      <c r="P13" s="243" t="s">
        <v>274</v>
      </c>
      <c r="Q13" s="243"/>
    </row>
    <row r="14" s="192" customFormat="1" ht="29.1" customHeight="1" spans="1:17">
      <c r="A14" s="208" t="s">
        <v>189</v>
      </c>
      <c r="B14" s="205"/>
      <c r="C14" s="206">
        <f>D14-0.7</f>
        <v>20.1</v>
      </c>
      <c r="D14" s="206">
        <f>E14-0.7</f>
        <v>20.8</v>
      </c>
      <c r="E14" s="207">
        <v>21.5</v>
      </c>
      <c r="F14" s="206">
        <f>E14+0.7</f>
        <v>22.2</v>
      </c>
      <c r="G14" s="206">
        <f>F14+0.7</f>
        <v>22.9</v>
      </c>
      <c r="H14" s="206">
        <f>G14+1</f>
        <v>23.9</v>
      </c>
      <c r="I14" s="233"/>
      <c r="J14" s="208" t="s">
        <v>189</v>
      </c>
      <c r="K14" s="241" t="s">
        <v>267</v>
      </c>
      <c r="L14" s="241" t="s">
        <v>267</v>
      </c>
      <c r="M14" s="243" t="s">
        <v>280</v>
      </c>
      <c r="N14" s="241" t="s">
        <v>267</v>
      </c>
      <c r="O14" s="243" t="s">
        <v>284</v>
      </c>
      <c r="P14" s="241" t="s">
        <v>267</v>
      </c>
      <c r="Q14" s="243"/>
    </row>
    <row r="15" s="192" customFormat="1" ht="29.1" customHeight="1" spans="1:17">
      <c r="A15" s="208" t="s">
        <v>191</v>
      </c>
      <c r="B15" s="205"/>
      <c r="C15" s="206">
        <f t="shared" ref="C15:C20" si="4">D15-0.5</f>
        <v>14</v>
      </c>
      <c r="D15" s="206">
        <f t="shared" ref="D15:D20" si="5">E15-0.5</f>
        <v>14.5</v>
      </c>
      <c r="E15" s="211">
        <v>15</v>
      </c>
      <c r="F15" s="206">
        <f>E15+0.5</f>
        <v>15.5</v>
      </c>
      <c r="G15" s="206">
        <f>F15+0.5</f>
        <v>16</v>
      </c>
      <c r="H15" s="206">
        <f>G15+0.7</f>
        <v>16.7</v>
      </c>
      <c r="I15" s="233"/>
      <c r="J15" s="208" t="s">
        <v>191</v>
      </c>
      <c r="K15" s="241" t="s">
        <v>267</v>
      </c>
      <c r="L15" s="241" t="s">
        <v>267</v>
      </c>
      <c r="M15" s="241" t="s">
        <v>267</v>
      </c>
      <c r="N15" s="241" t="s">
        <v>267</v>
      </c>
      <c r="O15" s="241" t="s">
        <v>267</v>
      </c>
      <c r="P15" s="241" t="s">
        <v>267</v>
      </c>
      <c r="Q15" s="243"/>
    </row>
    <row r="16" s="192" customFormat="1" ht="29.1" customHeight="1" spans="1:17">
      <c r="A16" s="208" t="s">
        <v>192</v>
      </c>
      <c r="B16" s="205"/>
      <c r="C16" s="206">
        <f>D16</f>
        <v>11</v>
      </c>
      <c r="D16" s="206">
        <f>E16</f>
        <v>11</v>
      </c>
      <c r="E16" s="211">
        <v>11</v>
      </c>
      <c r="F16" s="206">
        <f t="shared" ref="F16:H16" si="6">E16</f>
        <v>11</v>
      </c>
      <c r="G16" s="206">
        <f t="shared" si="6"/>
        <v>11</v>
      </c>
      <c r="H16" s="206">
        <f t="shared" si="6"/>
        <v>11</v>
      </c>
      <c r="I16" s="233"/>
      <c r="J16" s="208" t="s">
        <v>192</v>
      </c>
      <c r="K16" s="241" t="s">
        <v>267</v>
      </c>
      <c r="L16" s="241" t="s">
        <v>267</v>
      </c>
      <c r="M16" s="241" t="s">
        <v>267</v>
      </c>
      <c r="N16" s="241" t="s">
        <v>267</v>
      </c>
      <c r="O16" s="243" t="s">
        <v>281</v>
      </c>
      <c r="P16" s="241" t="s">
        <v>267</v>
      </c>
      <c r="Q16" s="243"/>
    </row>
    <row r="17" s="192" customFormat="1" ht="29.1" customHeight="1" spans="1:17">
      <c r="A17" s="208" t="s">
        <v>193</v>
      </c>
      <c r="B17" s="205"/>
      <c r="C17" s="205">
        <f>D17-1</f>
        <v>58</v>
      </c>
      <c r="D17" s="205">
        <f t="shared" ref="D17:D21" si="7">E17-1</f>
        <v>59</v>
      </c>
      <c r="E17" s="212">
        <v>60</v>
      </c>
      <c r="F17" s="205">
        <f>E17+1</f>
        <v>61</v>
      </c>
      <c r="G17" s="205">
        <f>F17+1</f>
        <v>62</v>
      </c>
      <c r="H17" s="205">
        <f>G17+1.5</f>
        <v>63.5</v>
      </c>
      <c r="I17" s="233"/>
      <c r="J17" s="208" t="s">
        <v>193</v>
      </c>
      <c r="K17" s="241" t="s">
        <v>267</v>
      </c>
      <c r="L17" s="241" t="s">
        <v>267</v>
      </c>
      <c r="M17" s="241" t="s">
        <v>267</v>
      </c>
      <c r="N17" s="243" t="s">
        <v>276</v>
      </c>
      <c r="O17" s="241" t="s">
        <v>267</v>
      </c>
      <c r="P17" s="243" t="s">
        <v>276</v>
      </c>
      <c r="Q17" s="243"/>
    </row>
    <row r="18" s="192" customFormat="1" ht="29.1" customHeight="1" spans="1:17">
      <c r="A18" s="208" t="s">
        <v>197</v>
      </c>
      <c r="B18" s="205"/>
      <c r="C18" s="205">
        <f>D18-1</f>
        <v>55</v>
      </c>
      <c r="D18" s="205">
        <f t="shared" si="7"/>
        <v>56</v>
      </c>
      <c r="E18" s="212">
        <v>57</v>
      </c>
      <c r="F18" s="205">
        <f>E18+1</f>
        <v>58</v>
      </c>
      <c r="G18" s="205">
        <f>F18+1</f>
        <v>59</v>
      </c>
      <c r="H18" s="205">
        <f>G18+1.5</f>
        <v>60.5</v>
      </c>
      <c r="I18" s="233"/>
      <c r="J18" s="208" t="s">
        <v>197</v>
      </c>
      <c r="K18" s="241" t="s">
        <v>267</v>
      </c>
      <c r="L18" s="243" t="s">
        <v>280</v>
      </c>
      <c r="M18" s="241" t="s">
        <v>267</v>
      </c>
      <c r="N18" s="241" t="s">
        <v>267</v>
      </c>
      <c r="O18" s="241" t="s">
        <v>267</v>
      </c>
      <c r="P18" s="241" t="s">
        <v>267</v>
      </c>
      <c r="Q18" s="243"/>
    </row>
    <row r="19" s="192" customFormat="1" ht="29.1" customHeight="1" spans="1:17">
      <c r="A19" s="208" t="s">
        <v>198</v>
      </c>
      <c r="B19" s="205"/>
      <c r="C19" s="205">
        <f t="shared" si="4"/>
        <v>36</v>
      </c>
      <c r="D19" s="205">
        <f t="shared" si="5"/>
        <v>36.5</v>
      </c>
      <c r="E19" s="213">
        <v>37</v>
      </c>
      <c r="F19" s="205">
        <f t="shared" ref="F19:H19" si="8">E19+0.5</f>
        <v>37.5</v>
      </c>
      <c r="G19" s="205">
        <f t="shared" si="8"/>
        <v>38</v>
      </c>
      <c r="H19" s="205">
        <f t="shared" si="8"/>
        <v>38.5</v>
      </c>
      <c r="I19" s="233"/>
      <c r="J19" s="208" t="s">
        <v>198</v>
      </c>
      <c r="K19" s="241" t="s">
        <v>267</v>
      </c>
      <c r="L19" s="241" t="s">
        <v>267</v>
      </c>
      <c r="M19" s="243" t="s">
        <v>281</v>
      </c>
      <c r="N19" s="241" t="s">
        <v>267</v>
      </c>
      <c r="O19" s="243" t="s">
        <v>281</v>
      </c>
      <c r="P19" s="241" t="s">
        <v>267</v>
      </c>
      <c r="Q19" s="243"/>
    </row>
    <row r="20" s="192" customFormat="1" ht="29.1" customHeight="1" spans="1:17">
      <c r="A20" s="208" t="s">
        <v>200</v>
      </c>
      <c r="B20" s="205"/>
      <c r="C20" s="205">
        <f t="shared" si="4"/>
        <v>26</v>
      </c>
      <c r="D20" s="205">
        <f t="shared" si="5"/>
        <v>26.5</v>
      </c>
      <c r="E20" s="212">
        <v>27</v>
      </c>
      <c r="F20" s="205">
        <f>E20+0.5</f>
        <v>27.5</v>
      </c>
      <c r="G20" s="205">
        <f>F20+0.5</f>
        <v>28</v>
      </c>
      <c r="H20" s="214">
        <f>G20+0.75</f>
        <v>28.75</v>
      </c>
      <c r="I20" s="233"/>
      <c r="J20" s="208" t="s">
        <v>200</v>
      </c>
      <c r="K20" s="241" t="s">
        <v>267</v>
      </c>
      <c r="L20" s="241" t="s">
        <v>267</v>
      </c>
      <c r="M20" s="241" t="s">
        <v>267</v>
      </c>
      <c r="N20" s="241" t="s">
        <v>267</v>
      </c>
      <c r="O20" s="241" t="s">
        <v>267</v>
      </c>
      <c r="P20" s="241" t="s">
        <v>267</v>
      </c>
      <c r="Q20" s="243"/>
    </row>
    <row r="21" s="192" customFormat="1" ht="29.1" customHeight="1" spans="1:17">
      <c r="A21" s="208" t="s">
        <v>201</v>
      </c>
      <c r="B21" s="215"/>
      <c r="C21" s="206">
        <f>D21</f>
        <v>17</v>
      </c>
      <c r="D21" s="206">
        <f t="shared" si="7"/>
        <v>17</v>
      </c>
      <c r="E21" s="211">
        <v>18</v>
      </c>
      <c r="F21" s="206">
        <f>E21</f>
        <v>18</v>
      </c>
      <c r="G21" s="206">
        <f>F21+1.5</f>
        <v>19.5</v>
      </c>
      <c r="H21" s="206">
        <f>G21</f>
        <v>19.5</v>
      </c>
      <c r="I21" s="233"/>
      <c r="J21" s="208" t="s">
        <v>201</v>
      </c>
      <c r="K21" s="241" t="s">
        <v>267</v>
      </c>
      <c r="L21" s="241" t="s">
        <v>267</v>
      </c>
      <c r="M21" s="243" t="s">
        <v>281</v>
      </c>
      <c r="N21" s="241" t="s">
        <v>267</v>
      </c>
      <c r="O21" s="243" t="s">
        <v>281</v>
      </c>
      <c r="P21" s="243" t="s">
        <v>281</v>
      </c>
      <c r="Q21" s="243"/>
    </row>
    <row r="22" s="192" customFormat="1" ht="29.1" customHeight="1" spans="1:17">
      <c r="A22" s="216"/>
      <c r="B22" s="217"/>
      <c r="C22" s="217"/>
      <c r="D22" s="212"/>
      <c r="E22" s="218"/>
      <c r="F22" s="217"/>
      <c r="G22" s="217"/>
      <c r="H22" s="217"/>
      <c r="I22" s="233"/>
      <c r="J22" s="216"/>
      <c r="K22" s="241" t="s">
        <v>267</v>
      </c>
      <c r="L22" s="241" t="s">
        <v>267</v>
      </c>
      <c r="M22" s="241" t="s">
        <v>267</v>
      </c>
      <c r="N22" s="241" t="s">
        <v>267</v>
      </c>
      <c r="O22" s="241" t="s">
        <v>267</v>
      </c>
      <c r="P22" s="241" t="s">
        <v>267</v>
      </c>
      <c r="Q22" s="243"/>
    </row>
    <row r="23" s="192" customFormat="1" ht="29.1" customHeight="1" spans="1:17">
      <c r="A23" s="196" t="s">
        <v>62</v>
      </c>
      <c r="B23" s="117" t="s">
        <v>63</v>
      </c>
      <c r="C23" s="118"/>
      <c r="D23" s="197" t="s">
        <v>69</v>
      </c>
      <c r="E23" s="198" t="s">
        <v>202</v>
      </c>
      <c r="F23" s="198"/>
      <c r="G23" s="198"/>
      <c r="H23" s="198"/>
      <c r="I23" s="233"/>
      <c r="J23" s="245" t="s">
        <v>57</v>
      </c>
      <c r="K23" s="246" t="s">
        <v>266</v>
      </c>
      <c r="L23" s="246"/>
      <c r="M23" s="246"/>
      <c r="N23" s="246"/>
      <c r="O23" s="247"/>
      <c r="P23" s="247"/>
      <c r="Q23" s="258"/>
    </row>
    <row r="24" s="192" customFormat="1" ht="29.1" customHeight="1" spans="1:17">
      <c r="A24" s="199" t="s">
        <v>154</v>
      </c>
      <c r="B24" s="200" t="s">
        <v>155</v>
      </c>
      <c r="C24" s="200"/>
      <c r="D24" s="200"/>
      <c r="E24" s="200"/>
      <c r="F24" s="200"/>
      <c r="G24" s="200"/>
      <c r="H24" s="200"/>
      <c r="I24" s="233"/>
      <c r="J24" s="234" t="s">
        <v>156</v>
      </c>
      <c r="K24" s="235"/>
      <c r="L24" s="235"/>
      <c r="M24" s="235"/>
      <c r="N24" s="235"/>
      <c r="O24" s="236"/>
      <c r="P24" s="236"/>
      <c r="Q24" s="256"/>
    </row>
    <row r="25" s="192" customFormat="1" ht="29.1" customHeight="1" spans="1:17">
      <c r="A25" s="199"/>
      <c r="B25" s="201" t="s">
        <v>113</v>
      </c>
      <c r="C25" s="202" t="s">
        <v>114</v>
      </c>
      <c r="D25" s="202" t="s">
        <v>115</v>
      </c>
      <c r="E25" s="203" t="s">
        <v>116</v>
      </c>
      <c r="F25" s="202" t="s">
        <v>117</v>
      </c>
      <c r="G25" s="202" t="s">
        <v>118</v>
      </c>
      <c r="H25" s="202" t="s">
        <v>119</v>
      </c>
      <c r="I25" s="233"/>
      <c r="J25" s="237"/>
      <c r="K25" s="238" t="s">
        <v>114</v>
      </c>
      <c r="L25" s="238" t="s">
        <v>115</v>
      </c>
      <c r="M25" s="239" t="s">
        <v>116</v>
      </c>
      <c r="N25" s="238" t="s">
        <v>117</v>
      </c>
      <c r="O25" s="238" t="s">
        <v>118</v>
      </c>
      <c r="P25" s="238" t="s">
        <v>119</v>
      </c>
      <c r="Q25" s="257" t="s">
        <v>282</v>
      </c>
    </row>
    <row r="26" s="192" customFormat="1" ht="29.1" customHeight="1" spans="1:17">
      <c r="A26" s="199"/>
      <c r="B26" s="201" t="s">
        <v>157</v>
      </c>
      <c r="C26" s="202" t="s">
        <v>158</v>
      </c>
      <c r="D26" s="202" t="s">
        <v>159</v>
      </c>
      <c r="E26" s="203" t="s">
        <v>160</v>
      </c>
      <c r="F26" s="202" t="s">
        <v>161</v>
      </c>
      <c r="G26" s="202" t="s">
        <v>162</v>
      </c>
      <c r="H26" s="202" t="s">
        <v>163</v>
      </c>
      <c r="I26" s="233"/>
      <c r="J26" s="237"/>
      <c r="K26" s="240" t="s">
        <v>158</v>
      </c>
      <c r="L26" s="240" t="s">
        <v>159</v>
      </c>
      <c r="M26" s="240" t="s">
        <v>160</v>
      </c>
      <c r="N26" s="240" t="s">
        <v>161</v>
      </c>
      <c r="O26" s="240" t="s">
        <v>162</v>
      </c>
      <c r="P26" s="240" t="s">
        <v>163</v>
      </c>
      <c r="Q26" s="240" t="s">
        <v>283</v>
      </c>
    </row>
    <row r="27" s="192" customFormat="1" ht="29.1" customHeight="1" spans="1:17">
      <c r="A27" s="204" t="s">
        <v>165</v>
      </c>
      <c r="B27" s="219"/>
      <c r="C27" s="206">
        <f>D27-1</f>
        <v>68</v>
      </c>
      <c r="D27" s="206">
        <f>E27-2</f>
        <v>69</v>
      </c>
      <c r="E27" s="207">
        <v>71</v>
      </c>
      <c r="F27" s="206">
        <f>E27+2</f>
        <v>73</v>
      </c>
      <c r="G27" s="206">
        <f>F27+2</f>
        <v>75</v>
      </c>
      <c r="H27" s="206">
        <f>G27+1</f>
        <v>76</v>
      </c>
      <c r="I27" s="233"/>
      <c r="J27" s="204" t="s">
        <v>165</v>
      </c>
      <c r="K27" s="241" t="s">
        <v>267</v>
      </c>
      <c r="L27" s="241" t="s">
        <v>267</v>
      </c>
      <c r="M27" s="243" t="s">
        <v>276</v>
      </c>
      <c r="N27" s="241" t="s">
        <v>267</v>
      </c>
      <c r="O27" s="241" t="s">
        <v>267</v>
      </c>
      <c r="P27" s="241" t="s">
        <v>267</v>
      </c>
      <c r="Q27" s="243"/>
    </row>
    <row r="28" s="192" customFormat="1" ht="29.1" customHeight="1" spans="1:17">
      <c r="A28" s="208" t="s">
        <v>168</v>
      </c>
      <c r="B28" s="219"/>
      <c r="C28" s="206">
        <f>D28-1</f>
        <v>60</v>
      </c>
      <c r="D28" s="206">
        <f>E28-2</f>
        <v>61</v>
      </c>
      <c r="E28" s="207">
        <v>63</v>
      </c>
      <c r="F28" s="206">
        <f>E28+2</f>
        <v>65</v>
      </c>
      <c r="G28" s="206">
        <f>F28+2</f>
        <v>67</v>
      </c>
      <c r="H28" s="206">
        <f>G28+1</f>
        <v>68</v>
      </c>
      <c r="I28" s="233"/>
      <c r="J28" s="208" t="s">
        <v>168</v>
      </c>
      <c r="K28" s="241" t="s">
        <v>267</v>
      </c>
      <c r="L28" s="243" t="s">
        <v>284</v>
      </c>
      <c r="M28" s="241" t="s">
        <v>267</v>
      </c>
      <c r="N28" s="241" t="s">
        <v>267</v>
      </c>
      <c r="O28" s="243" t="s">
        <v>276</v>
      </c>
      <c r="P28" s="241" t="s">
        <v>267</v>
      </c>
      <c r="Q28" s="243"/>
    </row>
    <row r="29" s="192" customFormat="1" ht="29.1" customHeight="1" spans="1:17">
      <c r="A29" s="208" t="s">
        <v>171</v>
      </c>
      <c r="B29" s="219"/>
      <c r="C29" s="206">
        <f t="shared" ref="C29:C31" si="9">D29-4</f>
        <v>108</v>
      </c>
      <c r="D29" s="206">
        <f t="shared" ref="D29:D31" si="10">E29-4</f>
        <v>112</v>
      </c>
      <c r="E29" s="207" t="s">
        <v>203</v>
      </c>
      <c r="F29" s="206">
        <f t="shared" ref="F29:F31" si="11">E29+4</f>
        <v>120</v>
      </c>
      <c r="G29" s="206">
        <f>F29+4</f>
        <v>124</v>
      </c>
      <c r="H29" s="206">
        <f t="shared" ref="H29:H31" si="12">G29+6</f>
        <v>130</v>
      </c>
      <c r="I29" s="233"/>
      <c r="J29" s="208" t="s">
        <v>171</v>
      </c>
      <c r="K29" s="241" t="s">
        <v>267</v>
      </c>
      <c r="L29" s="241" t="s">
        <v>267</v>
      </c>
      <c r="M29" s="241" t="s">
        <v>267</v>
      </c>
      <c r="N29" s="244" t="s">
        <v>285</v>
      </c>
      <c r="O29" s="241" t="s">
        <v>267</v>
      </c>
      <c r="P29" s="243" t="s">
        <v>286</v>
      </c>
      <c r="Q29" s="243"/>
    </row>
    <row r="30" s="192" customFormat="1" ht="29.1" customHeight="1" spans="1:17">
      <c r="A30" s="208" t="s">
        <v>173</v>
      </c>
      <c r="B30" s="219"/>
      <c r="C30" s="206">
        <f t="shared" si="9"/>
        <v>106</v>
      </c>
      <c r="D30" s="206">
        <f t="shared" si="10"/>
        <v>110</v>
      </c>
      <c r="E30" s="207" t="s">
        <v>204</v>
      </c>
      <c r="F30" s="206">
        <f t="shared" si="11"/>
        <v>118</v>
      </c>
      <c r="G30" s="206">
        <f>F30+5</f>
        <v>123</v>
      </c>
      <c r="H30" s="206">
        <f t="shared" si="12"/>
        <v>129</v>
      </c>
      <c r="I30" s="233"/>
      <c r="J30" s="208" t="s">
        <v>173</v>
      </c>
      <c r="K30" s="241" t="s">
        <v>267</v>
      </c>
      <c r="L30" s="241" t="s">
        <v>267</v>
      </c>
      <c r="M30" s="241" t="s">
        <v>267</v>
      </c>
      <c r="N30" s="241" t="s">
        <v>267</v>
      </c>
      <c r="O30" s="241" t="s">
        <v>267</v>
      </c>
      <c r="P30" s="241" t="s">
        <v>267</v>
      </c>
      <c r="Q30" s="243"/>
    </row>
    <row r="31" s="192" customFormat="1" ht="29.1" customHeight="1" spans="1:17">
      <c r="A31" s="208" t="s">
        <v>176</v>
      </c>
      <c r="B31" s="219"/>
      <c r="C31" s="206">
        <f t="shared" si="9"/>
        <v>104</v>
      </c>
      <c r="D31" s="206">
        <f t="shared" si="10"/>
        <v>108</v>
      </c>
      <c r="E31" s="207" t="s">
        <v>205</v>
      </c>
      <c r="F31" s="206">
        <f t="shared" si="11"/>
        <v>116</v>
      </c>
      <c r="G31" s="206">
        <f>F31+5</f>
        <v>121</v>
      </c>
      <c r="H31" s="206">
        <f t="shared" si="12"/>
        <v>127</v>
      </c>
      <c r="I31" s="233"/>
      <c r="J31" s="208" t="s">
        <v>176</v>
      </c>
      <c r="K31" s="241" t="s">
        <v>267</v>
      </c>
      <c r="L31" s="243" t="s">
        <v>284</v>
      </c>
      <c r="M31" s="241" t="s">
        <v>267</v>
      </c>
      <c r="N31" s="243" t="s">
        <v>281</v>
      </c>
      <c r="O31" s="241" t="s">
        <v>267</v>
      </c>
      <c r="P31" s="241" t="s">
        <v>267</v>
      </c>
      <c r="Q31" s="243"/>
    </row>
    <row r="32" s="192" customFormat="1" ht="29.1" customHeight="1" spans="1:17">
      <c r="A32" s="209" t="s">
        <v>179</v>
      </c>
      <c r="B32" s="219"/>
      <c r="C32" s="206">
        <f>D32-1.2</f>
        <v>46.1</v>
      </c>
      <c r="D32" s="206">
        <f>E32-1.2</f>
        <v>47.3</v>
      </c>
      <c r="E32" s="207">
        <v>48.5</v>
      </c>
      <c r="F32" s="206">
        <f>E32+1.2</f>
        <v>49.7</v>
      </c>
      <c r="G32" s="206">
        <f>F32+1.2</f>
        <v>50.9</v>
      </c>
      <c r="H32" s="206">
        <f>G32+1.4</f>
        <v>52.3</v>
      </c>
      <c r="I32" s="233"/>
      <c r="J32" s="209" t="s">
        <v>179</v>
      </c>
      <c r="K32" s="241" t="s">
        <v>267</v>
      </c>
      <c r="L32" s="241" t="s">
        <v>267</v>
      </c>
      <c r="M32" s="243" t="s">
        <v>276</v>
      </c>
      <c r="N32" s="241" t="s">
        <v>267</v>
      </c>
      <c r="O32" s="243" t="s">
        <v>286</v>
      </c>
      <c r="P32" s="241" t="s">
        <v>267</v>
      </c>
      <c r="Q32" s="243"/>
    </row>
    <row r="33" s="192" customFormat="1" ht="29.1" customHeight="1" spans="1:17">
      <c r="A33" s="209" t="s">
        <v>183</v>
      </c>
      <c r="B33" s="219"/>
      <c r="C33" s="206">
        <f>D33-0.6</f>
        <v>61.7</v>
      </c>
      <c r="D33" s="206">
        <f>E33-1.2</f>
        <v>62.3</v>
      </c>
      <c r="E33" s="207">
        <v>63.5</v>
      </c>
      <c r="F33" s="206">
        <f>E33+1.2</f>
        <v>64.7</v>
      </c>
      <c r="G33" s="206">
        <f>F33+1.2</f>
        <v>65.9</v>
      </c>
      <c r="H33" s="206">
        <f>G33+0.6</f>
        <v>66.5</v>
      </c>
      <c r="I33" s="233"/>
      <c r="J33" s="209" t="s">
        <v>183</v>
      </c>
      <c r="K33" s="241" t="s">
        <v>267</v>
      </c>
      <c r="L33" s="241" t="s">
        <v>267</v>
      </c>
      <c r="M33" s="241" t="s">
        <v>267</v>
      </c>
      <c r="N33" s="241" t="s">
        <v>267</v>
      </c>
      <c r="O33" s="243" t="s">
        <v>272</v>
      </c>
      <c r="P33" s="241" t="s">
        <v>267</v>
      </c>
      <c r="Q33" s="243"/>
    </row>
    <row r="34" s="192" customFormat="1" ht="29.1" customHeight="1" spans="1:17">
      <c r="A34" s="220" t="s">
        <v>187</v>
      </c>
      <c r="B34" s="219"/>
      <c r="C34" s="221">
        <f>D34-0.7</f>
        <v>22.1</v>
      </c>
      <c r="D34" s="221">
        <f>E34-0.7</f>
        <v>22.8</v>
      </c>
      <c r="E34" s="212">
        <v>23.5</v>
      </c>
      <c r="F34" s="221">
        <f>E34+0.7</f>
        <v>24.2</v>
      </c>
      <c r="G34" s="221">
        <f>F34+0.7</f>
        <v>24.9</v>
      </c>
      <c r="H34" s="221">
        <f>G34+0.95</f>
        <v>25.85</v>
      </c>
      <c r="I34" s="233"/>
      <c r="J34" s="220" t="s">
        <v>187</v>
      </c>
      <c r="K34" s="241" t="s">
        <v>267</v>
      </c>
      <c r="L34" s="241" t="s">
        <v>267</v>
      </c>
      <c r="M34" s="243" t="s">
        <v>281</v>
      </c>
      <c r="N34" s="241" t="s">
        <v>267</v>
      </c>
      <c r="O34" s="241" t="s">
        <v>267</v>
      </c>
      <c r="P34" s="241" t="s">
        <v>267</v>
      </c>
      <c r="Q34" s="243"/>
    </row>
    <row r="35" s="192" customFormat="1" ht="29.1" customHeight="1" spans="1:17">
      <c r="A35" s="220" t="s">
        <v>189</v>
      </c>
      <c r="B35" s="219"/>
      <c r="C35" s="221">
        <f>D35-0.6</f>
        <v>17.8</v>
      </c>
      <c r="D35" s="221">
        <f>E35-0.6</f>
        <v>18.4</v>
      </c>
      <c r="E35" s="212">
        <v>19</v>
      </c>
      <c r="F35" s="221">
        <f>E35+0.6</f>
        <v>19.6</v>
      </c>
      <c r="G35" s="221">
        <f>F35+0.6</f>
        <v>20.2</v>
      </c>
      <c r="H35" s="221">
        <f>G35+0.95</f>
        <v>21.15</v>
      </c>
      <c r="I35" s="233"/>
      <c r="J35" s="220" t="s">
        <v>189</v>
      </c>
      <c r="K35" s="241" t="s">
        <v>267</v>
      </c>
      <c r="L35" s="241" t="s">
        <v>267</v>
      </c>
      <c r="M35" s="241" t="s">
        <v>267</v>
      </c>
      <c r="N35" s="243" t="s">
        <v>276</v>
      </c>
      <c r="O35" s="241" t="s">
        <v>267</v>
      </c>
      <c r="P35" s="241" t="s">
        <v>267</v>
      </c>
      <c r="Q35" s="243"/>
    </row>
    <row r="36" s="192" customFormat="1" ht="29.1" customHeight="1" spans="1:17">
      <c r="A36" s="208" t="s">
        <v>206</v>
      </c>
      <c r="B36" s="219"/>
      <c r="C36" s="206">
        <f>D36-0.5</f>
        <v>9.5</v>
      </c>
      <c r="D36" s="206">
        <f>E36-0.5</f>
        <v>10</v>
      </c>
      <c r="E36" s="211">
        <v>10.5</v>
      </c>
      <c r="F36" s="206">
        <f>E36+0.5</f>
        <v>11</v>
      </c>
      <c r="G36" s="206">
        <f>F36+0.5</f>
        <v>11.5</v>
      </c>
      <c r="H36" s="206">
        <f>G36+0.7</f>
        <v>12.2</v>
      </c>
      <c r="I36" s="233"/>
      <c r="J36" s="208" t="s">
        <v>206</v>
      </c>
      <c r="K36" s="241" t="s">
        <v>267</v>
      </c>
      <c r="L36" s="241" t="s">
        <v>267</v>
      </c>
      <c r="M36" s="241" t="s">
        <v>267</v>
      </c>
      <c r="N36" s="241" t="s">
        <v>267</v>
      </c>
      <c r="O36" s="243" t="s">
        <v>276</v>
      </c>
      <c r="P36" s="241" t="s">
        <v>267</v>
      </c>
      <c r="Q36" s="243"/>
    </row>
    <row r="37" s="192" customFormat="1" ht="29.1" customHeight="1" spans="1:17">
      <c r="A37" s="208" t="s">
        <v>207</v>
      </c>
      <c r="B37" s="219"/>
      <c r="C37" s="206">
        <f>D37-0.5</f>
        <v>13.5</v>
      </c>
      <c r="D37" s="206">
        <f>E37-0.5</f>
        <v>14</v>
      </c>
      <c r="E37" s="211">
        <v>14.5</v>
      </c>
      <c r="F37" s="206">
        <f>E37+0.5</f>
        <v>15</v>
      </c>
      <c r="G37" s="206">
        <f>F37+0.5</f>
        <v>15.5</v>
      </c>
      <c r="H37" s="206">
        <f>G37+0.7</f>
        <v>16.2</v>
      </c>
      <c r="I37" s="233"/>
      <c r="J37" s="208" t="s">
        <v>207</v>
      </c>
      <c r="K37" s="241" t="s">
        <v>267</v>
      </c>
      <c r="L37" s="243" t="s">
        <v>281</v>
      </c>
      <c r="M37" s="241" t="s">
        <v>267</v>
      </c>
      <c r="N37" s="241" t="s">
        <v>267</v>
      </c>
      <c r="O37" s="241" t="s">
        <v>267</v>
      </c>
      <c r="P37" s="241" t="s">
        <v>267</v>
      </c>
      <c r="Q37" s="243"/>
    </row>
    <row r="38" s="192" customFormat="1" ht="29.1" customHeight="1" spans="1:17">
      <c r="A38" s="208" t="s">
        <v>208</v>
      </c>
      <c r="B38" s="219"/>
      <c r="C38" s="206">
        <f t="shared" ref="C38:C41" si="13">D38</f>
        <v>5</v>
      </c>
      <c r="D38" s="206">
        <f>E38</f>
        <v>5</v>
      </c>
      <c r="E38" s="211">
        <v>5</v>
      </c>
      <c r="F38" s="206">
        <f t="shared" ref="F38:H38" si="14">E38</f>
        <v>5</v>
      </c>
      <c r="G38" s="206">
        <f t="shared" si="14"/>
        <v>5</v>
      </c>
      <c r="H38" s="206">
        <f t="shared" si="14"/>
        <v>5</v>
      </c>
      <c r="I38" s="233"/>
      <c r="J38" s="208" t="s">
        <v>208</v>
      </c>
      <c r="K38" s="241" t="s">
        <v>267</v>
      </c>
      <c r="L38" s="241" t="s">
        <v>267</v>
      </c>
      <c r="M38" s="243" t="s">
        <v>281</v>
      </c>
      <c r="N38" s="241" t="s">
        <v>267</v>
      </c>
      <c r="O38" s="241" t="s">
        <v>267</v>
      </c>
      <c r="P38" s="241" t="s">
        <v>267</v>
      </c>
      <c r="Q38" s="243"/>
    </row>
    <row r="39" s="192" customFormat="1" ht="29.1" customHeight="1" spans="1:17">
      <c r="A39" s="208" t="s">
        <v>209</v>
      </c>
      <c r="B39" s="219"/>
      <c r="C39" s="206">
        <f t="shared" si="13"/>
        <v>5</v>
      </c>
      <c r="D39" s="206">
        <f>E39</f>
        <v>5</v>
      </c>
      <c r="E39" s="211">
        <v>5</v>
      </c>
      <c r="F39" s="206">
        <f t="shared" ref="F39:H39" si="15">E39</f>
        <v>5</v>
      </c>
      <c r="G39" s="206">
        <f t="shared" si="15"/>
        <v>5</v>
      </c>
      <c r="H39" s="206">
        <f t="shared" si="15"/>
        <v>5</v>
      </c>
      <c r="I39" s="233"/>
      <c r="J39" s="208" t="s">
        <v>209</v>
      </c>
      <c r="K39" s="241" t="s">
        <v>267</v>
      </c>
      <c r="L39" s="243" t="s">
        <v>284</v>
      </c>
      <c r="M39" s="241" t="s">
        <v>267</v>
      </c>
      <c r="N39" s="241" t="s">
        <v>267</v>
      </c>
      <c r="O39" s="243" t="s">
        <v>284</v>
      </c>
      <c r="P39" s="241" t="s">
        <v>267</v>
      </c>
      <c r="Q39" s="257"/>
    </row>
    <row r="40" s="192" customFormat="1" ht="29.1" customHeight="1" spans="1:17">
      <c r="A40" s="208" t="s">
        <v>197</v>
      </c>
      <c r="B40" s="219"/>
      <c r="C40" s="205">
        <f>D40-1</f>
        <v>47</v>
      </c>
      <c r="D40" s="205">
        <f>E40-1</f>
        <v>48</v>
      </c>
      <c r="E40" s="207">
        <v>49</v>
      </c>
      <c r="F40" s="205">
        <f>E40+1</f>
        <v>50</v>
      </c>
      <c r="G40" s="205">
        <f>F40+1</f>
        <v>51</v>
      </c>
      <c r="H40" s="205">
        <f>G40+1.5</f>
        <v>52.5</v>
      </c>
      <c r="I40" s="248"/>
      <c r="J40" s="208" t="s">
        <v>197</v>
      </c>
      <c r="K40" s="241" t="s">
        <v>267</v>
      </c>
      <c r="L40" s="241" t="s">
        <v>267</v>
      </c>
      <c r="M40" s="241" t="s">
        <v>267</v>
      </c>
      <c r="N40" s="241" t="s">
        <v>267</v>
      </c>
      <c r="O40" s="241" t="s">
        <v>267</v>
      </c>
      <c r="P40" s="243" t="s">
        <v>276</v>
      </c>
      <c r="Q40" s="219"/>
    </row>
    <row r="41" s="192" customFormat="1" ht="29.1" customHeight="1" spans="1:17">
      <c r="A41" s="208" t="s">
        <v>201</v>
      </c>
      <c r="B41" s="219"/>
      <c r="C41" s="206">
        <f t="shared" si="13"/>
        <v>16.5</v>
      </c>
      <c r="D41" s="206">
        <f>E41-1</f>
        <v>16.5</v>
      </c>
      <c r="E41" s="207">
        <v>17.5</v>
      </c>
      <c r="F41" s="206">
        <f>E41</f>
        <v>17.5</v>
      </c>
      <c r="G41" s="206">
        <f>F41+1.5</f>
        <v>19</v>
      </c>
      <c r="H41" s="206">
        <f>G41</f>
        <v>19</v>
      </c>
      <c r="I41" s="248"/>
      <c r="J41" s="208" t="s">
        <v>201</v>
      </c>
      <c r="K41" s="241" t="s">
        <v>267</v>
      </c>
      <c r="L41" s="241" t="s">
        <v>267</v>
      </c>
      <c r="M41" s="243" t="s">
        <v>284</v>
      </c>
      <c r="N41" s="241" t="s">
        <v>267</v>
      </c>
      <c r="O41" s="241" t="s">
        <v>267</v>
      </c>
      <c r="P41" s="241" t="s">
        <v>267</v>
      </c>
      <c r="Q41" s="219"/>
    </row>
    <row r="42" s="192" customFormat="1" ht="29.1" customHeight="1" spans="1:17">
      <c r="A42" s="222"/>
      <c r="B42" s="223"/>
      <c r="C42" s="223"/>
      <c r="D42" s="224"/>
      <c r="E42" s="223"/>
      <c r="F42" s="223"/>
      <c r="G42" s="223"/>
      <c r="H42" s="223"/>
      <c r="I42" s="248"/>
      <c r="J42" s="249"/>
      <c r="K42" s="241"/>
      <c r="L42" s="241"/>
      <c r="M42" s="243"/>
      <c r="N42" s="241"/>
      <c r="O42" s="243"/>
      <c r="P42" s="241"/>
      <c r="Q42" s="257"/>
    </row>
    <row r="43" s="192" customFormat="1" ht="15" spans="1:17">
      <c r="A43" s="225"/>
      <c r="B43" s="226"/>
      <c r="C43" s="226"/>
      <c r="D43" s="226"/>
      <c r="E43" s="226"/>
      <c r="F43" s="226"/>
      <c r="G43" s="226"/>
      <c r="H43" s="226"/>
      <c r="I43" s="250"/>
      <c r="J43" s="251"/>
      <c r="K43" s="252"/>
      <c r="L43" s="252"/>
      <c r="M43" s="252"/>
      <c r="N43" s="252"/>
      <c r="O43" s="252"/>
      <c r="P43" s="252"/>
      <c r="Q43" s="252"/>
    </row>
    <row r="44" s="192" customFormat="1" ht="15" spans="1:17">
      <c r="A44" s="192" t="s">
        <v>212</v>
      </c>
      <c r="B44" s="227"/>
      <c r="C44" s="227"/>
      <c r="D44" s="227"/>
      <c r="E44" s="227"/>
      <c r="F44" s="227"/>
      <c r="G44" s="227"/>
      <c r="H44" s="227"/>
      <c r="I44" s="227"/>
      <c r="J44" s="253" t="s">
        <v>354</v>
      </c>
      <c r="K44" s="254"/>
      <c r="L44" s="254" t="s">
        <v>214</v>
      </c>
      <c r="M44" s="254"/>
      <c r="N44" s="254" t="s">
        <v>215</v>
      </c>
      <c r="O44" s="254"/>
      <c r="P44" s="254"/>
      <c r="Q44" s="193"/>
    </row>
    <row r="45" s="192" customFormat="1" customHeight="1" spans="1:17">
      <c r="A45" s="227"/>
      <c r="K45" s="193"/>
      <c r="L45" s="193"/>
      <c r="M45" s="193"/>
      <c r="N45" s="193"/>
      <c r="O45" s="193"/>
      <c r="P45" s="193"/>
      <c r="Q45" s="193"/>
    </row>
  </sheetData>
  <mergeCells count="13">
    <mergeCell ref="A1:Q1"/>
    <mergeCell ref="B2:C2"/>
    <mergeCell ref="E2:H2"/>
    <mergeCell ref="K2:Q2"/>
    <mergeCell ref="B3:H3"/>
    <mergeCell ref="J3:Q3"/>
    <mergeCell ref="B23:C23"/>
    <mergeCell ref="E23:H23"/>
    <mergeCell ref="K23:Q23"/>
    <mergeCell ref="B24:H24"/>
    <mergeCell ref="J24:Q24"/>
    <mergeCell ref="A3:A5"/>
    <mergeCell ref="A24:A26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workbookViewId="0">
      <selection activeCell="M10" sqref="M10"/>
    </sheetView>
  </sheetViews>
  <sheetFormatPr defaultColWidth="10.125" defaultRowHeight="15"/>
  <cols>
    <col min="1" max="1" width="9.625" style="110" customWidth="1"/>
    <col min="2" max="2" width="11.125" style="110" customWidth="1"/>
    <col min="3" max="3" width="9.125" style="110" customWidth="1"/>
    <col min="4" max="4" width="9.5" style="110" customWidth="1"/>
    <col min="5" max="5" width="11" style="110" customWidth="1"/>
    <col min="6" max="6" width="10.375" style="110" customWidth="1"/>
    <col min="7" max="7" width="9.5" style="110" customWidth="1"/>
    <col min="8" max="8" width="9.125" style="110" customWidth="1"/>
    <col min="9" max="9" width="8.125" style="110" customWidth="1"/>
    <col min="10" max="10" width="10.5" style="110" customWidth="1"/>
    <col min="11" max="11" width="12.125" style="110" customWidth="1"/>
    <col min="12" max="16384" width="10.125" style="110"/>
  </cols>
  <sheetData>
    <row r="1" s="110" customFormat="1" ht="26.25" spans="1:11">
      <c r="A1" s="113" t="s">
        <v>289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="110" customFormat="1" spans="1:11">
      <c r="A2" s="114" t="s">
        <v>53</v>
      </c>
      <c r="B2" s="115" t="s">
        <v>54</v>
      </c>
      <c r="C2" s="115"/>
      <c r="D2" s="116" t="s">
        <v>62</v>
      </c>
      <c r="E2" s="117" t="s">
        <v>63</v>
      </c>
      <c r="F2" s="118"/>
      <c r="G2" s="119" t="s">
        <v>70</v>
      </c>
      <c r="H2" s="119"/>
      <c r="I2" s="151" t="s">
        <v>57</v>
      </c>
      <c r="J2" s="119" t="s">
        <v>290</v>
      </c>
      <c r="K2" s="175"/>
    </row>
    <row r="3" s="110" customFormat="1" ht="42" customHeight="1" spans="1:11">
      <c r="A3" s="120" t="s">
        <v>78</v>
      </c>
      <c r="B3" s="121">
        <v>7420</v>
      </c>
      <c r="C3" s="121"/>
      <c r="D3" s="122" t="s">
        <v>291</v>
      </c>
      <c r="E3" s="123" t="s">
        <v>292</v>
      </c>
      <c r="F3" s="124"/>
      <c r="G3" s="124"/>
      <c r="H3" s="125" t="s">
        <v>293</v>
      </c>
      <c r="I3" s="125"/>
      <c r="J3" s="125"/>
      <c r="K3" s="176"/>
    </row>
    <row r="4" s="110" customFormat="1" spans="1:11">
      <c r="A4" s="126" t="s">
        <v>74</v>
      </c>
      <c r="B4" s="127">
        <v>5</v>
      </c>
      <c r="C4" s="127">
        <v>7</v>
      </c>
      <c r="D4" s="128" t="s">
        <v>294</v>
      </c>
      <c r="E4" s="129"/>
      <c r="F4" s="129"/>
      <c r="G4" s="129"/>
      <c r="H4" s="128" t="s">
        <v>295</v>
      </c>
      <c r="I4" s="128"/>
      <c r="J4" s="143" t="s">
        <v>67</v>
      </c>
      <c r="K4" s="177" t="s">
        <v>68</v>
      </c>
    </row>
    <row r="5" s="110" customFormat="1" spans="1:11">
      <c r="A5" s="126" t="s">
        <v>296</v>
      </c>
      <c r="B5" s="121">
        <v>1</v>
      </c>
      <c r="C5" s="121"/>
      <c r="D5" s="122" t="s">
        <v>297</v>
      </c>
      <c r="E5" s="122" t="s">
        <v>298</v>
      </c>
      <c r="F5" s="122" t="s">
        <v>299</v>
      </c>
      <c r="G5" s="122" t="s">
        <v>300</v>
      </c>
      <c r="H5" s="128" t="s">
        <v>301</v>
      </c>
      <c r="I5" s="128"/>
      <c r="J5" s="143" t="s">
        <v>67</v>
      </c>
      <c r="K5" s="177" t="s">
        <v>68</v>
      </c>
    </row>
    <row r="6" s="110" customFormat="1" ht="15.75" spans="1:11">
      <c r="A6" s="130" t="s">
        <v>302</v>
      </c>
      <c r="B6" s="131">
        <v>50</v>
      </c>
      <c r="C6" s="131"/>
      <c r="D6" s="132" t="s">
        <v>303</v>
      </c>
      <c r="E6" s="133"/>
      <c r="F6" s="134">
        <v>1230</v>
      </c>
      <c r="G6" s="132"/>
      <c r="H6" s="135" t="s">
        <v>304</v>
      </c>
      <c r="I6" s="135"/>
      <c r="J6" s="149" t="s">
        <v>67</v>
      </c>
      <c r="K6" s="178" t="s">
        <v>68</v>
      </c>
    </row>
    <row r="7" s="110" customFormat="1" ht="15.75" spans="1:11">
      <c r="A7" s="136"/>
      <c r="B7" s="137"/>
      <c r="C7" s="137"/>
      <c r="D7" s="136"/>
      <c r="E7" s="137"/>
      <c r="F7" s="138"/>
      <c r="G7" s="136"/>
      <c r="H7" s="138"/>
      <c r="I7" s="137"/>
      <c r="J7" s="137"/>
      <c r="K7" s="137"/>
    </row>
    <row r="8" s="110" customFormat="1" spans="1:11">
      <c r="A8" s="139" t="s">
        <v>305</v>
      </c>
      <c r="B8" s="140" t="s">
        <v>306</v>
      </c>
      <c r="C8" s="140" t="s">
        <v>307</v>
      </c>
      <c r="D8" s="140" t="s">
        <v>308</v>
      </c>
      <c r="E8" s="140" t="s">
        <v>309</v>
      </c>
      <c r="F8" s="140" t="s">
        <v>310</v>
      </c>
      <c r="G8" s="141" t="s">
        <v>311</v>
      </c>
      <c r="H8" s="142"/>
      <c r="I8" s="142"/>
      <c r="J8" s="142"/>
      <c r="K8" s="179"/>
    </row>
    <row r="9" s="110" customFormat="1" spans="1:11">
      <c r="A9" s="126" t="s">
        <v>312</v>
      </c>
      <c r="B9" s="128"/>
      <c r="C9" s="143" t="s">
        <v>67</v>
      </c>
      <c r="D9" s="143" t="s">
        <v>68</v>
      </c>
      <c r="E9" s="122" t="s">
        <v>313</v>
      </c>
      <c r="F9" s="144" t="s">
        <v>314</v>
      </c>
      <c r="G9" s="145"/>
      <c r="H9" s="146"/>
      <c r="I9" s="146"/>
      <c r="J9" s="146"/>
      <c r="K9" s="180"/>
    </row>
    <row r="10" s="110" customFormat="1" spans="1:11">
      <c r="A10" s="126" t="s">
        <v>315</v>
      </c>
      <c r="B10" s="128"/>
      <c r="C10" s="143" t="s">
        <v>67</v>
      </c>
      <c r="D10" s="143" t="s">
        <v>68</v>
      </c>
      <c r="E10" s="122" t="s">
        <v>316</v>
      </c>
      <c r="F10" s="144" t="s">
        <v>317</v>
      </c>
      <c r="G10" s="145" t="s">
        <v>318</v>
      </c>
      <c r="H10" s="146"/>
      <c r="I10" s="146"/>
      <c r="J10" s="146"/>
      <c r="K10" s="180"/>
    </row>
    <row r="11" s="110" customFormat="1" spans="1:11">
      <c r="A11" s="147" t="s">
        <v>217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81"/>
    </row>
    <row r="12" s="110" customFormat="1" spans="1:11">
      <c r="A12" s="120" t="s">
        <v>91</v>
      </c>
      <c r="B12" s="143" t="s">
        <v>87</v>
      </c>
      <c r="C12" s="143" t="s">
        <v>88</v>
      </c>
      <c r="D12" s="144"/>
      <c r="E12" s="122" t="s">
        <v>89</v>
      </c>
      <c r="F12" s="143" t="s">
        <v>87</v>
      </c>
      <c r="G12" s="143" t="s">
        <v>88</v>
      </c>
      <c r="H12" s="143"/>
      <c r="I12" s="122" t="s">
        <v>319</v>
      </c>
      <c r="J12" s="143" t="s">
        <v>87</v>
      </c>
      <c r="K12" s="177" t="s">
        <v>88</v>
      </c>
    </row>
    <row r="13" s="110" customFormat="1" spans="1:11">
      <c r="A13" s="120" t="s">
        <v>94</v>
      </c>
      <c r="B13" s="143" t="s">
        <v>87</v>
      </c>
      <c r="C13" s="143" t="s">
        <v>88</v>
      </c>
      <c r="D13" s="144"/>
      <c r="E13" s="122" t="s">
        <v>99</v>
      </c>
      <c r="F13" s="143" t="s">
        <v>87</v>
      </c>
      <c r="G13" s="143" t="s">
        <v>88</v>
      </c>
      <c r="H13" s="143"/>
      <c r="I13" s="122" t="s">
        <v>320</v>
      </c>
      <c r="J13" s="143" t="s">
        <v>87</v>
      </c>
      <c r="K13" s="177" t="s">
        <v>88</v>
      </c>
    </row>
    <row r="14" s="110" customFormat="1" ht="15.75" spans="1:11">
      <c r="A14" s="130" t="s">
        <v>321</v>
      </c>
      <c r="B14" s="149" t="s">
        <v>87</v>
      </c>
      <c r="C14" s="149" t="s">
        <v>88</v>
      </c>
      <c r="D14" s="133"/>
      <c r="E14" s="132" t="s">
        <v>322</v>
      </c>
      <c r="F14" s="149" t="s">
        <v>87</v>
      </c>
      <c r="G14" s="149" t="s">
        <v>88</v>
      </c>
      <c r="H14" s="149"/>
      <c r="I14" s="132" t="s">
        <v>323</v>
      </c>
      <c r="J14" s="149" t="s">
        <v>87</v>
      </c>
      <c r="K14" s="178" t="s">
        <v>88</v>
      </c>
    </row>
    <row r="15" s="110" customFormat="1" ht="15.75" spans="1:11">
      <c r="A15" s="136"/>
      <c r="B15" s="150"/>
      <c r="C15" s="150"/>
      <c r="D15" s="137"/>
      <c r="E15" s="136"/>
      <c r="F15" s="150"/>
      <c r="G15" s="150"/>
      <c r="H15" s="150"/>
      <c r="I15" s="136"/>
      <c r="J15" s="150"/>
      <c r="K15" s="150"/>
    </row>
    <row r="16" s="111" customFormat="1" spans="1:11">
      <c r="A16" s="114" t="s">
        <v>324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2"/>
    </row>
    <row r="17" s="110" customFormat="1" spans="1:11">
      <c r="A17" s="126" t="s">
        <v>325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83"/>
    </row>
    <row r="18" s="110" customFormat="1" spans="1:11">
      <c r="A18" s="126" t="s">
        <v>326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83"/>
    </row>
    <row r="19" s="110" customFormat="1" spans="1:11">
      <c r="A19" s="152" t="s">
        <v>348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77"/>
    </row>
    <row r="20" s="110" customFormat="1" spans="1:11">
      <c r="A20" s="153" t="s">
        <v>349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84"/>
    </row>
    <row r="21" s="110" customFormat="1" spans="1:11">
      <c r="A21" s="153" t="s">
        <v>350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84"/>
    </row>
    <row r="22" s="110" customFormat="1" spans="1:11">
      <c r="A22" s="153" t="s">
        <v>351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84"/>
    </row>
    <row r="23" s="110" customFormat="1" spans="1:11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84"/>
    </row>
    <row r="24" s="110" customFormat="1" spans="1:11">
      <c r="A24" s="153" t="s">
        <v>352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84"/>
    </row>
    <row r="25" s="110" customFormat="1" spans="1:11">
      <c r="A25" s="153"/>
      <c r="B25" s="154"/>
      <c r="C25" s="154"/>
      <c r="D25" s="154"/>
      <c r="E25" s="154"/>
      <c r="F25" s="154"/>
      <c r="G25" s="154"/>
      <c r="H25" s="154"/>
      <c r="I25" s="154"/>
      <c r="J25" s="154"/>
      <c r="K25" s="184"/>
    </row>
    <row r="26" s="110" customFormat="1" spans="1:11">
      <c r="A26" s="155"/>
      <c r="B26" s="156"/>
      <c r="C26" s="156"/>
      <c r="D26" s="156"/>
      <c r="E26" s="156"/>
      <c r="F26" s="156"/>
      <c r="G26" s="156"/>
      <c r="H26" s="156"/>
      <c r="I26" s="156"/>
      <c r="J26" s="156"/>
      <c r="K26" s="185"/>
    </row>
    <row r="27" s="110" customFormat="1" spans="1:11">
      <c r="A27" s="126" t="s">
        <v>131</v>
      </c>
      <c r="B27" s="128"/>
      <c r="C27" s="143" t="s">
        <v>67</v>
      </c>
      <c r="D27" s="143" t="s">
        <v>68</v>
      </c>
      <c r="E27" s="125"/>
      <c r="F27" s="125"/>
      <c r="G27" s="125"/>
      <c r="H27" s="125"/>
      <c r="I27" s="125"/>
      <c r="J27" s="125"/>
      <c r="K27" s="176"/>
    </row>
    <row r="28" s="110" customFormat="1" ht="15.75" spans="1:11">
      <c r="A28" s="157" t="s">
        <v>332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6"/>
    </row>
    <row r="29" s="110" customFormat="1" ht="15.75" spans="1:11">
      <c r="A29" s="159"/>
      <c r="B29" s="159"/>
      <c r="C29" s="159"/>
      <c r="D29" s="159"/>
      <c r="E29" s="159"/>
      <c r="F29" s="159"/>
      <c r="G29" s="159"/>
      <c r="H29" s="159"/>
      <c r="I29" s="159"/>
      <c r="J29" s="159"/>
      <c r="K29" s="159"/>
    </row>
    <row r="30" s="110" customFormat="1" spans="1:11">
      <c r="A30" s="160" t="s">
        <v>333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79"/>
    </row>
    <row r="31" s="110" customFormat="1" spans="1:11">
      <c r="A31" s="161"/>
      <c r="B31" s="162"/>
      <c r="C31" s="162"/>
      <c r="D31" s="162"/>
      <c r="E31" s="162"/>
      <c r="F31" s="162"/>
      <c r="G31" s="162"/>
      <c r="H31" s="162"/>
      <c r="I31" s="162"/>
      <c r="J31" s="162"/>
      <c r="K31" s="187"/>
    </row>
    <row r="32" s="110" customFormat="1" ht="17.25" customHeight="1" spans="1:11">
      <c r="A32" s="163" t="s">
        <v>334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88"/>
    </row>
    <row r="33" s="110" customFormat="1" ht="17.25" customHeight="1" spans="1:11">
      <c r="A33" s="163" t="s">
        <v>335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88"/>
    </row>
    <row r="34" s="110" customFormat="1" ht="17.25" customHeight="1" spans="1:11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88"/>
    </row>
    <row r="35" s="110" customFormat="1" ht="17.25" customHeight="1" spans="1:11">
      <c r="A35" s="163"/>
      <c r="B35" s="164"/>
      <c r="C35" s="164"/>
      <c r="D35" s="164"/>
      <c r="E35" s="164"/>
      <c r="F35" s="164"/>
      <c r="G35" s="164"/>
      <c r="H35" s="164"/>
      <c r="I35" s="164"/>
      <c r="J35" s="164"/>
      <c r="K35" s="188"/>
    </row>
    <row r="36" s="110" customFormat="1" ht="17.25" customHeight="1" spans="1:11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88"/>
    </row>
    <row r="37" s="110" customFormat="1" ht="17.25" customHeight="1" spans="1:11">
      <c r="A37" s="163"/>
      <c r="B37" s="164"/>
      <c r="C37" s="164"/>
      <c r="D37" s="164"/>
      <c r="E37" s="164"/>
      <c r="F37" s="164"/>
      <c r="G37" s="164"/>
      <c r="H37" s="164"/>
      <c r="I37" s="164"/>
      <c r="J37" s="164"/>
      <c r="K37" s="188"/>
    </row>
    <row r="38" s="110" customFormat="1" ht="17.25" customHeight="1" spans="1:11">
      <c r="A38" s="153"/>
      <c r="B38" s="154"/>
      <c r="C38" s="154"/>
      <c r="D38" s="154"/>
      <c r="E38" s="154"/>
      <c r="F38" s="154"/>
      <c r="G38" s="154"/>
      <c r="H38" s="154"/>
      <c r="I38" s="154"/>
      <c r="J38" s="154"/>
      <c r="K38" s="184"/>
    </row>
    <row r="39" s="110" customFormat="1" ht="17.25" customHeight="1" spans="1:11">
      <c r="A39" s="165"/>
      <c r="B39" s="154"/>
      <c r="C39" s="154"/>
      <c r="D39" s="154"/>
      <c r="E39" s="154"/>
      <c r="F39" s="154"/>
      <c r="G39" s="154"/>
      <c r="H39" s="154"/>
      <c r="I39" s="154"/>
      <c r="J39" s="154"/>
      <c r="K39" s="184"/>
    </row>
    <row r="40" s="110" customFormat="1" ht="17.25" customHeight="1" spans="1:11">
      <c r="A40" s="166"/>
      <c r="B40" s="167"/>
      <c r="C40" s="167"/>
      <c r="D40" s="167"/>
      <c r="E40" s="167"/>
      <c r="F40" s="167"/>
      <c r="G40" s="167"/>
      <c r="H40" s="167"/>
      <c r="I40" s="167"/>
      <c r="J40" s="167"/>
      <c r="K40" s="189"/>
    </row>
    <row r="41" s="110" customFormat="1" ht="18.75" customHeight="1" spans="1:11">
      <c r="A41" s="168" t="s">
        <v>336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90"/>
    </row>
    <row r="42" s="112" customFormat="1" ht="18.75" customHeight="1" spans="1:11">
      <c r="A42" s="126" t="s">
        <v>337</v>
      </c>
      <c r="B42" s="128"/>
      <c r="C42" s="128"/>
      <c r="D42" s="125" t="s">
        <v>338</v>
      </c>
      <c r="E42" s="125"/>
      <c r="F42" s="170" t="s">
        <v>339</v>
      </c>
      <c r="G42" s="171"/>
      <c r="H42" s="128" t="s">
        <v>340</v>
      </c>
      <c r="I42" s="128"/>
      <c r="J42" s="128" t="s">
        <v>341</v>
      </c>
      <c r="K42" s="183"/>
    </row>
    <row r="43" s="110" customFormat="1" ht="18.75" customHeight="1" spans="1:13">
      <c r="A43" s="126" t="s">
        <v>211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83"/>
      <c r="M43" s="112"/>
    </row>
    <row r="44" s="110" customFormat="1" ht="30.95" customHeight="1" spans="1:11">
      <c r="A44" s="126"/>
      <c r="B44" s="128"/>
      <c r="C44" s="128"/>
      <c r="D44" s="128"/>
      <c r="E44" s="128"/>
      <c r="F44" s="128"/>
      <c r="G44" s="128"/>
      <c r="H44" s="128"/>
      <c r="I44" s="128"/>
      <c r="J44" s="128"/>
      <c r="K44" s="183"/>
    </row>
    <row r="45" s="110" customFormat="1" ht="18.75" customHeight="1" spans="1:11">
      <c r="A45" s="126"/>
      <c r="B45" s="128"/>
      <c r="C45" s="128"/>
      <c r="D45" s="128"/>
      <c r="E45" s="128"/>
      <c r="F45" s="128"/>
      <c r="G45" s="128"/>
      <c r="H45" s="128"/>
      <c r="I45" s="128"/>
      <c r="J45" s="128"/>
      <c r="K45" s="183"/>
    </row>
    <row r="46" s="110" customFormat="1" ht="32.1" customHeight="1" spans="1:11">
      <c r="A46" s="130" t="s">
        <v>143</v>
      </c>
      <c r="B46" s="172" t="s">
        <v>342</v>
      </c>
      <c r="C46" s="172"/>
      <c r="D46" s="132" t="s">
        <v>343</v>
      </c>
      <c r="E46" s="133" t="s">
        <v>344</v>
      </c>
      <c r="F46" s="132" t="s">
        <v>147</v>
      </c>
      <c r="G46" s="173" t="s">
        <v>353</v>
      </c>
      <c r="H46" s="174" t="s">
        <v>148</v>
      </c>
      <c r="I46" s="174"/>
      <c r="J46" s="172" t="s">
        <v>149</v>
      </c>
      <c r="K46" s="191"/>
    </row>
    <row r="47" s="110" customFormat="1" ht="16.5" customHeight="1"/>
    <row r="48" s="110" customFormat="1" ht="16.5" customHeight="1"/>
    <row r="49" s="110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B27"/>
    <mergeCell ref="E27:K27"/>
    <mergeCell ref="B28:K28"/>
    <mergeCell ref="A29:K29"/>
    <mergeCell ref="A30:K30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C42"/>
    <mergeCell ref="D42:E42"/>
    <mergeCell ref="F42:G42"/>
    <mergeCell ref="H42:I42"/>
    <mergeCell ref="J42:K42"/>
    <mergeCell ref="B43:K43"/>
    <mergeCell ref="A44:K44"/>
    <mergeCell ref="A45:K45"/>
    <mergeCell ref="B46:C46"/>
    <mergeCell ref="H46:I46"/>
    <mergeCell ref="J46:K46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5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6" name="Check Box 80" r:id="rId82">
              <controlPr defaultSize="0">
                <anchor moveWithCells="1">
                  <from>
                    <xdr:col>1</xdr:col>
                    <xdr:colOff>533400</xdr:colOff>
                    <xdr:row>41</xdr:row>
                    <xdr:rowOff>0</xdr:rowOff>
                  </from>
                  <to>
                    <xdr:col>2</xdr:col>
                    <xdr:colOff>76200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7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8" name="Check Box 82" r:id="rId84">
              <controlPr defaultSize="0">
                <anchor moveWithCells="1">
                  <from>
                    <xdr:col>6</xdr:col>
                    <xdr:colOff>47625</xdr:colOff>
                    <xdr:row>41</xdr:row>
                    <xdr:rowOff>0</xdr:rowOff>
                  </from>
                  <to>
                    <xdr:col>6</xdr:col>
                    <xdr:colOff>447675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9" name="Check Box 83" r:id="rId85">
              <controlPr defaultSize="0">
                <anchor moveWithCells="1">
                  <from>
                    <xdr:col>8</xdr:col>
                    <xdr:colOff>85725</xdr:colOff>
                    <xdr:row>41</xdr:row>
                    <xdr:rowOff>0</xdr:rowOff>
                  </from>
                  <to>
                    <xdr:col>8</xdr:col>
                    <xdr:colOff>485775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0" name="Check Box 84" r:id="rId86">
              <controlPr defaultSize="0">
                <anchor moveWithCells="1">
                  <from>
                    <xdr:col>10</xdr:col>
                    <xdr:colOff>66675</xdr:colOff>
                    <xdr:row>41</xdr:row>
                    <xdr:rowOff>9525</xdr:rowOff>
                  </from>
                  <to>
                    <xdr:col>10</xdr:col>
                    <xdr:colOff>457200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1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2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3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4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5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6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7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9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0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1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2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3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4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5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6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7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8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9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0" name="Check Box 104" r:id="rId106">
              <controlPr defaultSize="0">
                <anchor moveWithCells="1">
                  <from>
                    <xdr:col>3</xdr:col>
                    <xdr:colOff>238125</xdr:colOff>
                    <xdr:row>25</xdr:row>
                    <xdr:rowOff>161925</xdr:rowOff>
                  </from>
                  <to>
                    <xdr:col>3</xdr:col>
                    <xdr:colOff>638175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1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2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3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4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5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6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7" name="Check Box 111" r:id="rId113">
              <controlPr defaultSize="0">
                <anchor moveWithCells="1">
                  <from>
                    <xdr:col>2</xdr:col>
                    <xdr:colOff>180975</xdr:colOff>
                    <xdr:row>24</xdr:row>
                    <xdr:rowOff>161925</xdr:rowOff>
                  </from>
                  <to>
                    <xdr:col>3</xdr:col>
                    <xdr:colOff>504825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8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9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0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1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2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3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4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5" name="Check Box 119" r:id="rId121">
              <controlPr defaultSize="0">
                <anchor moveWithCells="1">
                  <from>
                    <xdr:col>1</xdr:col>
                    <xdr:colOff>533400</xdr:colOff>
                    <xdr:row>41</xdr:row>
                    <xdr:rowOff>0</xdr:rowOff>
                  </from>
                  <to>
                    <xdr:col>2</xdr:col>
                    <xdr:colOff>76200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6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7" name="Check Box 121" r:id="rId123">
              <controlPr defaultSize="0">
                <anchor moveWithCells="1">
                  <from>
                    <xdr:col>6</xdr:col>
                    <xdr:colOff>47625</xdr:colOff>
                    <xdr:row>41</xdr:row>
                    <xdr:rowOff>0</xdr:rowOff>
                  </from>
                  <to>
                    <xdr:col>6</xdr:col>
                    <xdr:colOff>447675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8" name="Check Box 122" r:id="rId124">
              <controlPr defaultSize="0">
                <anchor moveWithCells="1">
                  <from>
                    <xdr:col>8</xdr:col>
                    <xdr:colOff>85725</xdr:colOff>
                    <xdr:row>41</xdr:row>
                    <xdr:rowOff>0</xdr:rowOff>
                  </from>
                  <to>
                    <xdr:col>8</xdr:col>
                    <xdr:colOff>485775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9" name="Check Box 123" r:id="rId125">
              <controlPr defaultSize="0">
                <anchor moveWithCells="1">
                  <from>
                    <xdr:col>10</xdr:col>
                    <xdr:colOff>66675</xdr:colOff>
                    <xdr:row>41</xdr:row>
                    <xdr:rowOff>9525</xdr:rowOff>
                  </from>
                  <to>
                    <xdr:col>10</xdr:col>
                    <xdr:colOff>457200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0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1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2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3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4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5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6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7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8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9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0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1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2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3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4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5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6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7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8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9" name="Check Box 143" r:id="rId145">
              <controlPr defaultSize="0">
                <anchor moveWithCells="1">
                  <from>
                    <xdr:col>3</xdr:col>
                    <xdr:colOff>238125</xdr:colOff>
                    <xdr:row>25</xdr:row>
                    <xdr:rowOff>161925</xdr:rowOff>
                  </from>
                  <to>
                    <xdr:col>3</xdr:col>
                    <xdr:colOff>638175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0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1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2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3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4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5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6" name="Check Box 150" r:id="rId152">
              <controlPr defaultSize="0">
                <anchor moveWithCells="1">
                  <from>
                    <xdr:col>2</xdr:col>
                    <xdr:colOff>180975</xdr:colOff>
                    <xdr:row>24</xdr:row>
                    <xdr:rowOff>161925</xdr:rowOff>
                  </from>
                  <to>
                    <xdr:col>3</xdr:col>
                    <xdr:colOff>504825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7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8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9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0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1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2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I27" sqref="I27"/>
    </sheetView>
  </sheetViews>
  <sheetFormatPr defaultColWidth="9" defaultRowHeight="1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7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7.5" spans="1:15">
      <c r="A1" s="3" t="s">
        <v>355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356</v>
      </c>
      <c r="B2" s="23" t="s">
        <v>357</v>
      </c>
      <c r="C2" s="5" t="s">
        <v>358</v>
      </c>
      <c r="D2" s="5" t="s">
        <v>359</v>
      </c>
      <c r="E2" s="5" t="s">
        <v>360</v>
      </c>
      <c r="F2" s="5" t="s">
        <v>361</v>
      </c>
      <c r="G2" s="5" t="s">
        <v>362</v>
      </c>
      <c r="H2" s="5" t="s">
        <v>363</v>
      </c>
      <c r="I2" s="4" t="s">
        <v>364</v>
      </c>
      <c r="J2" s="4" t="s">
        <v>365</v>
      </c>
      <c r="K2" s="4" t="s">
        <v>366</v>
      </c>
      <c r="L2" s="4" t="s">
        <v>367</v>
      </c>
      <c r="M2" s="4" t="s">
        <v>368</v>
      </c>
      <c r="N2" s="5" t="s">
        <v>369</v>
      </c>
      <c r="O2" s="5" t="s">
        <v>370</v>
      </c>
    </row>
    <row r="3" s="1" customFormat="1" ht="16.5" spans="1:15">
      <c r="A3" s="4"/>
      <c r="B3" s="108"/>
      <c r="C3" s="7"/>
      <c r="D3" s="7"/>
      <c r="E3" s="7"/>
      <c r="F3" s="7"/>
      <c r="G3" s="7"/>
      <c r="H3" s="7"/>
      <c r="I3" s="4" t="s">
        <v>371</v>
      </c>
      <c r="J3" s="4" t="s">
        <v>371</v>
      </c>
      <c r="K3" s="4" t="s">
        <v>371</v>
      </c>
      <c r="L3" s="4" t="s">
        <v>371</v>
      </c>
      <c r="M3" s="4" t="s">
        <v>371</v>
      </c>
      <c r="N3" s="7"/>
      <c r="O3" s="7"/>
    </row>
    <row r="4" s="94" customFormat="1" spans="1:15">
      <c r="A4" s="102">
        <v>1</v>
      </c>
      <c r="B4" s="25" t="s">
        <v>372</v>
      </c>
      <c r="C4" s="26" t="s">
        <v>373</v>
      </c>
      <c r="D4" s="26" t="s">
        <v>125</v>
      </c>
      <c r="E4" s="28" t="s">
        <v>63</v>
      </c>
      <c r="F4" s="26" t="s">
        <v>54</v>
      </c>
      <c r="G4" s="26"/>
      <c r="H4" s="102"/>
      <c r="I4" s="26"/>
      <c r="J4" s="26"/>
      <c r="K4" s="26"/>
      <c r="L4" s="26">
        <v>1</v>
      </c>
      <c r="M4" s="26"/>
      <c r="N4" s="26">
        <v>1</v>
      </c>
      <c r="O4" s="26" t="s">
        <v>374</v>
      </c>
    </row>
    <row r="5" s="94" customFormat="1" spans="1:15">
      <c r="A5" s="102">
        <v>2</v>
      </c>
      <c r="B5" s="25" t="s">
        <v>375</v>
      </c>
      <c r="C5" s="26" t="s">
        <v>373</v>
      </c>
      <c r="D5" s="26" t="s">
        <v>125</v>
      </c>
      <c r="E5" s="28" t="s">
        <v>63</v>
      </c>
      <c r="F5" s="26" t="s">
        <v>54</v>
      </c>
      <c r="G5" s="26"/>
      <c r="H5" s="102"/>
      <c r="I5" s="26"/>
      <c r="J5" s="26">
        <v>1</v>
      </c>
      <c r="K5" s="26"/>
      <c r="L5" s="26"/>
      <c r="M5" s="26"/>
      <c r="N5" s="26">
        <v>1</v>
      </c>
      <c r="O5" s="26" t="s">
        <v>374</v>
      </c>
    </row>
    <row r="6" s="94" customFormat="1" spans="1:15">
      <c r="A6" s="102">
        <v>3</v>
      </c>
      <c r="B6" s="25" t="s">
        <v>376</v>
      </c>
      <c r="C6" s="26" t="s">
        <v>373</v>
      </c>
      <c r="D6" s="26" t="s">
        <v>122</v>
      </c>
      <c r="E6" s="28" t="s">
        <v>63</v>
      </c>
      <c r="F6" s="26" t="s">
        <v>54</v>
      </c>
      <c r="G6" s="26"/>
      <c r="H6" s="102"/>
      <c r="I6" s="26">
        <v>1</v>
      </c>
      <c r="J6" s="26"/>
      <c r="K6" s="26"/>
      <c r="L6" s="26"/>
      <c r="M6" s="26"/>
      <c r="N6" s="26">
        <v>1</v>
      </c>
      <c r="O6" s="26" t="s">
        <v>374</v>
      </c>
    </row>
    <row r="7" s="94" customFormat="1" spans="1:15">
      <c r="A7" s="102">
        <v>5</v>
      </c>
      <c r="B7" s="25" t="s">
        <v>377</v>
      </c>
      <c r="C7" s="26" t="s">
        <v>373</v>
      </c>
      <c r="D7" s="26" t="s">
        <v>122</v>
      </c>
      <c r="E7" s="28" t="s">
        <v>63</v>
      </c>
      <c r="F7" s="26" t="s">
        <v>54</v>
      </c>
      <c r="G7" s="26"/>
      <c r="H7" s="102"/>
      <c r="I7" s="26"/>
      <c r="J7" s="26">
        <v>1</v>
      </c>
      <c r="K7" s="26"/>
      <c r="L7" s="26">
        <v>1</v>
      </c>
      <c r="M7" s="26"/>
      <c r="N7" s="26">
        <v>2</v>
      </c>
      <c r="O7" s="26" t="s">
        <v>374</v>
      </c>
    </row>
    <row r="8" s="94" customFormat="1" spans="1:15">
      <c r="A8" s="102">
        <v>6</v>
      </c>
      <c r="B8" s="25" t="s">
        <v>378</v>
      </c>
      <c r="C8" s="26" t="s">
        <v>373</v>
      </c>
      <c r="D8" s="26" t="s">
        <v>124</v>
      </c>
      <c r="E8" s="28" t="s">
        <v>63</v>
      </c>
      <c r="F8" s="26" t="s">
        <v>54</v>
      </c>
      <c r="G8" s="26"/>
      <c r="H8" s="102"/>
      <c r="I8" s="26">
        <v>1</v>
      </c>
      <c r="J8" s="26"/>
      <c r="K8" s="26"/>
      <c r="L8" s="26"/>
      <c r="M8" s="26"/>
      <c r="N8" s="26">
        <v>1</v>
      </c>
      <c r="O8" s="26" t="s">
        <v>374</v>
      </c>
    </row>
    <row r="9" s="94" customFormat="1" spans="1:15">
      <c r="A9" s="102">
        <v>7</v>
      </c>
      <c r="B9" s="25" t="s">
        <v>379</v>
      </c>
      <c r="C9" s="26" t="s">
        <v>373</v>
      </c>
      <c r="D9" s="26" t="s">
        <v>124</v>
      </c>
      <c r="E9" s="28" t="s">
        <v>63</v>
      </c>
      <c r="F9" s="26" t="s">
        <v>54</v>
      </c>
      <c r="G9" s="26"/>
      <c r="H9" s="102"/>
      <c r="I9" s="26"/>
      <c r="J9" s="26"/>
      <c r="K9" s="26">
        <v>1</v>
      </c>
      <c r="L9" s="26"/>
      <c r="M9" s="26">
        <v>1</v>
      </c>
      <c r="N9" s="26">
        <v>2</v>
      </c>
      <c r="O9" s="26" t="s">
        <v>374</v>
      </c>
    </row>
    <row r="10" s="94" customFormat="1" spans="1:15">
      <c r="A10" s="102">
        <v>10</v>
      </c>
      <c r="B10" s="25" t="s">
        <v>380</v>
      </c>
      <c r="C10" s="26" t="s">
        <v>373</v>
      </c>
      <c r="D10" s="26" t="s">
        <v>126</v>
      </c>
      <c r="E10" s="28" t="s">
        <v>63</v>
      </c>
      <c r="F10" s="26" t="s">
        <v>54</v>
      </c>
      <c r="G10" s="26"/>
      <c r="H10" s="102"/>
      <c r="I10" s="26"/>
      <c r="J10" s="26"/>
      <c r="K10" s="26"/>
      <c r="L10" s="26">
        <v>1</v>
      </c>
      <c r="M10" s="26"/>
      <c r="N10" s="26">
        <v>1</v>
      </c>
      <c r="O10" s="26" t="s">
        <v>374</v>
      </c>
    </row>
    <row r="11" s="94" customFormat="1" spans="1:15">
      <c r="A11" s="102">
        <v>11</v>
      </c>
      <c r="B11" s="25" t="s">
        <v>381</v>
      </c>
      <c r="C11" s="26" t="s">
        <v>373</v>
      </c>
      <c r="D11" s="26" t="s">
        <v>126</v>
      </c>
      <c r="E11" s="28" t="s">
        <v>63</v>
      </c>
      <c r="F11" s="26" t="s">
        <v>54</v>
      </c>
      <c r="G11" s="26"/>
      <c r="H11" s="102"/>
      <c r="I11" s="26">
        <v>1</v>
      </c>
      <c r="J11" s="26"/>
      <c r="K11" s="26"/>
      <c r="L11" s="26"/>
      <c r="M11" s="26">
        <v>1</v>
      </c>
      <c r="N11" s="26">
        <v>2</v>
      </c>
      <c r="O11" s="26" t="s">
        <v>374</v>
      </c>
    </row>
    <row r="12" s="94" customFormat="1" spans="1:15">
      <c r="A12" s="102">
        <v>12</v>
      </c>
      <c r="B12" s="25" t="s">
        <v>382</v>
      </c>
      <c r="C12" s="26" t="s">
        <v>373</v>
      </c>
      <c r="D12" s="26" t="s">
        <v>123</v>
      </c>
      <c r="E12" s="28" t="s">
        <v>63</v>
      </c>
      <c r="F12" s="26" t="s">
        <v>54</v>
      </c>
      <c r="G12" s="26"/>
      <c r="H12" s="102"/>
      <c r="I12" s="26"/>
      <c r="J12" s="26">
        <v>1</v>
      </c>
      <c r="K12" s="26"/>
      <c r="L12" s="26"/>
      <c r="M12" s="26"/>
      <c r="N12" s="26">
        <v>1</v>
      </c>
      <c r="O12" s="26" t="s">
        <v>374</v>
      </c>
    </row>
    <row r="13" s="94" customFormat="1" spans="1:15">
      <c r="A13" s="102">
        <v>13</v>
      </c>
      <c r="B13" s="25" t="s">
        <v>383</v>
      </c>
      <c r="C13" s="26" t="s">
        <v>373</v>
      </c>
      <c r="D13" s="26" t="s">
        <v>123</v>
      </c>
      <c r="E13" s="28" t="s">
        <v>63</v>
      </c>
      <c r="F13" s="26" t="s">
        <v>54</v>
      </c>
      <c r="G13" s="26"/>
      <c r="H13" s="102"/>
      <c r="I13" s="26"/>
      <c r="J13" s="26"/>
      <c r="K13" s="26">
        <v>1</v>
      </c>
      <c r="L13" s="26"/>
      <c r="M13" s="26"/>
      <c r="N13" s="26">
        <v>1</v>
      </c>
      <c r="O13" s="26" t="s">
        <v>374</v>
      </c>
    </row>
    <row r="14" s="94" customFormat="1" spans="1:15">
      <c r="A14" s="102"/>
      <c r="B14" s="30"/>
      <c r="C14" s="26"/>
      <c r="D14" s="26"/>
      <c r="E14" s="28"/>
      <c r="F14" s="26"/>
      <c r="G14" s="26"/>
      <c r="H14" s="102"/>
      <c r="I14" s="26"/>
      <c r="J14" s="26"/>
      <c r="K14" s="26"/>
      <c r="L14" s="26"/>
      <c r="M14" s="26"/>
      <c r="N14" s="26"/>
      <c r="O14" s="26"/>
    </row>
    <row r="15" s="94" customFormat="1" spans="1:15">
      <c r="A15" s="102"/>
      <c r="B15" s="30"/>
      <c r="C15" s="26"/>
      <c r="D15" s="26"/>
      <c r="E15" s="28"/>
      <c r="F15" s="26"/>
      <c r="G15" s="26"/>
      <c r="H15" s="102"/>
      <c r="I15" s="26"/>
      <c r="J15" s="26"/>
      <c r="K15" s="26"/>
      <c r="L15" s="26"/>
      <c r="M15" s="26"/>
      <c r="N15" s="26"/>
      <c r="O15" s="26"/>
    </row>
    <row r="16" s="94" customFormat="1" spans="1:15">
      <c r="A16" s="102"/>
      <c r="B16" s="30"/>
      <c r="C16" s="26"/>
      <c r="D16" s="26"/>
      <c r="E16" s="28"/>
      <c r="F16" s="26"/>
      <c r="G16" s="102"/>
      <c r="H16" s="102"/>
      <c r="I16" s="102"/>
      <c r="J16" s="102"/>
      <c r="K16" s="102"/>
      <c r="L16" s="102"/>
      <c r="M16" s="102"/>
      <c r="N16" s="66"/>
      <c r="O16" s="26"/>
    </row>
    <row r="17" s="94" customFormat="1" spans="1:15">
      <c r="A17" s="102"/>
      <c r="B17" s="30"/>
      <c r="C17" s="26"/>
      <c r="D17" s="26"/>
      <c r="E17" s="28"/>
      <c r="F17" s="26"/>
      <c r="G17" s="102"/>
      <c r="H17" s="102"/>
      <c r="I17" s="102"/>
      <c r="J17" s="102"/>
      <c r="K17" s="102"/>
      <c r="L17" s="102"/>
      <c r="M17" s="102"/>
      <c r="N17" s="66"/>
      <c r="O17" s="26"/>
    </row>
    <row r="18" s="2" customFormat="1" ht="17.5" spans="1:15">
      <c r="A18" s="11" t="s">
        <v>384</v>
      </c>
      <c r="B18" s="36"/>
      <c r="C18" s="12"/>
      <c r="D18" s="13"/>
      <c r="E18" s="14"/>
      <c r="F18" s="54"/>
      <c r="G18" s="54"/>
      <c r="H18" s="54"/>
      <c r="I18" s="37"/>
      <c r="J18" s="11" t="s">
        <v>385</v>
      </c>
      <c r="K18" s="12"/>
      <c r="L18" s="12"/>
      <c r="M18" s="13"/>
      <c r="N18" s="12"/>
      <c r="O18" s="19"/>
    </row>
    <row r="19" customFormat="1" ht="46" customHeight="1" spans="1:15">
      <c r="A19" s="15" t="s">
        <v>386</v>
      </c>
      <c r="B19" s="38"/>
      <c r="C19" s="16"/>
      <c r="D19" s="16"/>
      <c r="E19" s="109"/>
      <c r="F19" s="16"/>
      <c r="G19" s="16"/>
      <c r="H19" s="16"/>
      <c r="I19" s="16"/>
      <c r="J19" s="16"/>
      <c r="K19" s="16"/>
      <c r="L19" s="16"/>
      <c r="M19" s="16"/>
      <c r="N19" s="16"/>
      <c r="O19" s="16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6 O7:O9 O10:O11 O12:O13 O14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F4" sqref="F4:F13"/>
    </sheetView>
  </sheetViews>
  <sheetFormatPr defaultColWidth="9" defaultRowHeight="15"/>
  <cols>
    <col min="1" max="1" width="7" style="55" customWidth="1"/>
    <col min="2" max="2" width="9.625" customWidth="1"/>
    <col min="3" max="3" width="8.125" style="95" customWidth="1"/>
    <col min="4" max="4" width="16.7" customWidth="1"/>
    <col min="5" max="5" width="12.125" customWidth="1"/>
    <col min="6" max="6" width="14.375" style="55" customWidth="1"/>
    <col min="7" max="10" width="10" customWidth="1"/>
    <col min="11" max="11" width="9.125" customWidth="1"/>
    <col min="12" max="13" width="10.625" customWidth="1"/>
  </cols>
  <sheetData>
    <row r="1" customFormat="1" ht="27.5" spans="1:13">
      <c r="A1" s="3" t="s">
        <v>387</v>
      </c>
      <c r="B1" s="3"/>
      <c r="C1" s="96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356</v>
      </c>
      <c r="B2" s="5" t="s">
        <v>361</v>
      </c>
      <c r="C2" s="97" t="s">
        <v>357</v>
      </c>
      <c r="D2" s="5" t="s">
        <v>358</v>
      </c>
      <c r="E2" s="5" t="s">
        <v>359</v>
      </c>
      <c r="F2" s="5" t="s">
        <v>360</v>
      </c>
      <c r="G2" s="4" t="s">
        <v>388</v>
      </c>
      <c r="H2" s="4"/>
      <c r="I2" s="4" t="s">
        <v>389</v>
      </c>
      <c r="J2" s="4"/>
      <c r="K2" s="6" t="s">
        <v>390</v>
      </c>
      <c r="L2" s="105" t="s">
        <v>391</v>
      </c>
      <c r="M2" s="17" t="s">
        <v>392</v>
      </c>
    </row>
    <row r="3" s="1" customFormat="1" ht="16.5" spans="1:13">
      <c r="A3" s="4"/>
      <c r="B3" s="7"/>
      <c r="C3" s="98"/>
      <c r="D3" s="7"/>
      <c r="E3" s="7"/>
      <c r="F3" s="7"/>
      <c r="G3" s="4" t="s">
        <v>393</v>
      </c>
      <c r="H3" s="4" t="s">
        <v>394</v>
      </c>
      <c r="I3" s="4" t="s">
        <v>393</v>
      </c>
      <c r="J3" s="4" t="s">
        <v>394</v>
      </c>
      <c r="K3" s="8"/>
      <c r="L3" s="106"/>
      <c r="M3" s="18"/>
    </row>
    <row r="4" s="94" customFormat="1" spans="1:13">
      <c r="A4" s="66">
        <v>1</v>
      </c>
      <c r="B4" s="26" t="s">
        <v>54</v>
      </c>
      <c r="C4" s="25" t="s">
        <v>372</v>
      </c>
      <c r="D4" s="26" t="s">
        <v>373</v>
      </c>
      <c r="E4" s="26" t="s">
        <v>125</v>
      </c>
      <c r="F4" s="28" t="s">
        <v>63</v>
      </c>
      <c r="G4" s="26" t="s">
        <v>54</v>
      </c>
      <c r="H4" s="99" t="s">
        <v>395</v>
      </c>
      <c r="I4" s="99">
        <v>0.01</v>
      </c>
      <c r="J4" s="99">
        <v>0.01</v>
      </c>
      <c r="K4" s="99"/>
      <c r="L4" s="26"/>
      <c r="M4" s="26" t="s">
        <v>374</v>
      </c>
    </row>
    <row r="5" s="94" customFormat="1" spans="1:13">
      <c r="A5" s="66">
        <v>2</v>
      </c>
      <c r="B5" s="26" t="s">
        <v>54</v>
      </c>
      <c r="C5" s="25" t="s">
        <v>375</v>
      </c>
      <c r="D5" s="26" t="s">
        <v>373</v>
      </c>
      <c r="E5" s="26" t="s">
        <v>125</v>
      </c>
      <c r="F5" s="28" t="s">
        <v>63</v>
      </c>
      <c r="G5" s="26" t="s">
        <v>54</v>
      </c>
      <c r="H5" s="99" t="s">
        <v>395</v>
      </c>
      <c r="I5" s="99">
        <v>0.01</v>
      </c>
      <c r="J5" s="99">
        <v>0.01</v>
      </c>
      <c r="K5" s="99"/>
      <c r="L5" s="26"/>
      <c r="M5" s="26" t="s">
        <v>374</v>
      </c>
    </row>
    <row r="6" s="94" customFormat="1" spans="1:13">
      <c r="A6" s="66">
        <v>3</v>
      </c>
      <c r="B6" s="26" t="s">
        <v>54</v>
      </c>
      <c r="C6" s="25" t="s">
        <v>376</v>
      </c>
      <c r="D6" s="26" t="s">
        <v>373</v>
      </c>
      <c r="E6" s="26" t="s">
        <v>122</v>
      </c>
      <c r="F6" s="28" t="s">
        <v>63</v>
      </c>
      <c r="G6" s="26" t="s">
        <v>54</v>
      </c>
      <c r="H6" s="99" t="s">
        <v>395</v>
      </c>
      <c r="I6" s="99">
        <v>0.01</v>
      </c>
      <c r="J6" s="99">
        <v>0.01</v>
      </c>
      <c r="K6" s="102"/>
      <c r="L6" s="102"/>
      <c r="M6" s="26" t="s">
        <v>374</v>
      </c>
    </row>
    <row r="7" s="94" customFormat="1" spans="1:13">
      <c r="A7" s="66">
        <v>4</v>
      </c>
      <c r="B7" s="26" t="s">
        <v>54</v>
      </c>
      <c r="C7" s="25" t="s">
        <v>377</v>
      </c>
      <c r="D7" s="26" t="s">
        <v>373</v>
      </c>
      <c r="E7" s="26" t="s">
        <v>122</v>
      </c>
      <c r="F7" s="28" t="s">
        <v>63</v>
      </c>
      <c r="G7" s="26" t="s">
        <v>54</v>
      </c>
      <c r="H7" s="99" t="s">
        <v>395</v>
      </c>
      <c r="I7" s="99">
        <v>0.01</v>
      </c>
      <c r="J7" s="99">
        <v>0.01</v>
      </c>
      <c r="K7" s="102"/>
      <c r="L7" s="102"/>
      <c r="M7" s="26" t="s">
        <v>374</v>
      </c>
    </row>
    <row r="8" s="94" customFormat="1" spans="1:13">
      <c r="A8" s="66">
        <v>5</v>
      </c>
      <c r="B8" s="26" t="s">
        <v>54</v>
      </c>
      <c r="C8" s="25" t="s">
        <v>378</v>
      </c>
      <c r="D8" s="26" t="s">
        <v>373</v>
      </c>
      <c r="E8" s="26" t="s">
        <v>124</v>
      </c>
      <c r="F8" s="28" t="s">
        <v>63</v>
      </c>
      <c r="G8" s="26" t="s">
        <v>54</v>
      </c>
      <c r="H8" s="99" t="s">
        <v>395</v>
      </c>
      <c r="I8" s="99">
        <v>0.01</v>
      </c>
      <c r="J8" s="99">
        <v>0.01</v>
      </c>
      <c r="K8" s="102"/>
      <c r="L8" s="102"/>
      <c r="M8" s="26" t="s">
        <v>374</v>
      </c>
    </row>
    <row r="9" s="94" customFormat="1" spans="1:13">
      <c r="A9" s="66">
        <v>6</v>
      </c>
      <c r="B9" s="26" t="s">
        <v>54</v>
      </c>
      <c r="C9" s="25" t="s">
        <v>379</v>
      </c>
      <c r="D9" s="26" t="s">
        <v>373</v>
      </c>
      <c r="E9" s="26" t="s">
        <v>124</v>
      </c>
      <c r="F9" s="28" t="s">
        <v>63</v>
      </c>
      <c r="G9" s="26" t="s">
        <v>54</v>
      </c>
      <c r="H9" s="99" t="s">
        <v>395</v>
      </c>
      <c r="I9" s="99">
        <v>0.01</v>
      </c>
      <c r="J9" s="99">
        <v>0.01</v>
      </c>
      <c r="K9" s="102"/>
      <c r="L9" s="102"/>
      <c r="M9" s="26" t="s">
        <v>374</v>
      </c>
    </row>
    <row r="10" s="94" customFormat="1" spans="1:13">
      <c r="A10" s="66">
        <v>7</v>
      </c>
      <c r="B10" s="26" t="s">
        <v>54</v>
      </c>
      <c r="C10" s="25" t="s">
        <v>380</v>
      </c>
      <c r="D10" s="26" t="s">
        <v>373</v>
      </c>
      <c r="E10" s="26" t="s">
        <v>126</v>
      </c>
      <c r="F10" s="28" t="s">
        <v>63</v>
      </c>
      <c r="G10" s="26" t="s">
        <v>54</v>
      </c>
      <c r="H10" s="99" t="s">
        <v>395</v>
      </c>
      <c r="I10" s="99">
        <v>0.01</v>
      </c>
      <c r="J10" s="99">
        <v>0.01</v>
      </c>
      <c r="K10" s="102"/>
      <c r="L10" s="102"/>
      <c r="M10" s="26" t="s">
        <v>374</v>
      </c>
    </row>
    <row r="11" s="94" customFormat="1" spans="1:13">
      <c r="A11" s="66">
        <v>8</v>
      </c>
      <c r="B11" s="26" t="s">
        <v>54</v>
      </c>
      <c r="C11" s="25" t="s">
        <v>381</v>
      </c>
      <c r="D11" s="26" t="s">
        <v>373</v>
      </c>
      <c r="E11" s="26" t="s">
        <v>126</v>
      </c>
      <c r="F11" s="28" t="s">
        <v>63</v>
      </c>
      <c r="G11" s="26" t="s">
        <v>54</v>
      </c>
      <c r="H11" s="99" t="s">
        <v>395</v>
      </c>
      <c r="I11" s="99">
        <v>0.01</v>
      </c>
      <c r="J11" s="99">
        <v>0.01</v>
      </c>
      <c r="K11" s="102"/>
      <c r="L11" s="102"/>
      <c r="M11" s="26" t="s">
        <v>374</v>
      </c>
    </row>
    <row r="12" s="94" customFormat="1" spans="1:13">
      <c r="A12" s="66">
        <v>9</v>
      </c>
      <c r="B12" s="26" t="s">
        <v>54</v>
      </c>
      <c r="C12" s="25" t="s">
        <v>382</v>
      </c>
      <c r="D12" s="26" t="s">
        <v>373</v>
      </c>
      <c r="E12" s="26" t="s">
        <v>123</v>
      </c>
      <c r="F12" s="28" t="s">
        <v>63</v>
      </c>
      <c r="G12" s="26" t="s">
        <v>54</v>
      </c>
      <c r="H12" s="99" t="s">
        <v>395</v>
      </c>
      <c r="I12" s="99">
        <v>0.01</v>
      </c>
      <c r="J12" s="99">
        <v>0.01</v>
      </c>
      <c r="K12" s="102"/>
      <c r="L12" s="102"/>
      <c r="M12" s="26" t="s">
        <v>374</v>
      </c>
    </row>
    <row r="13" s="94" customFormat="1" spans="1:13">
      <c r="A13" s="66">
        <v>10</v>
      </c>
      <c r="B13" s="26" t="s">
        <v>54</v>
      </c>
      <c r="C13" s="25" t="s">
        <v>383</v>
      </c>
      <c r="D13" s="26" t="s">
        <v>373</v>
      </c>
      <c r="E13" s="26" t="s">
        <v>123</v>
      </c>
      <c r="F13" s="28" t="s">
        <v>63</v>
      </c>
      <c r="G13" s="26" t="s">
        <v>54</v>
      </c>
      <c r="H13" s="99" t="s">
        <v>395</v>
      </c>
      <c r="I13" s="99">
        <v>0.01</v>
      </c>
      <c r="J13" s="99">
        <v>0.01</v>
      </c>
      <c r="K13" s="102"/>
      <c r="L13" s="102"/>
      <c r="M13" s="26" t="s">
        <v>374</v>
      </c>
    </row>
    <row r="14" s="94" customFormat="1" spans="1:13">
      <c r="A14" s="66"/>
      <c r="B14" s="26"/>
      <c r="C14" s="25"/>
      <c r="D14" s="26"/>
      <c r="E14" s="26"/>
      <c r="F14" s="28"/>
      <c r="G14" s="26"/>
      <c r="H14" s="99"/>
      <c r="I14" s="99"/>
      <c r="J14" s="99"/>
      <c r="K14" s="102"/>
      <c r="L14" s="102"/>
      <c r="M14" s="26"/>
    </row>
    <row r="15" s="94" customFormat="1" spans="1:13">
      <c r="A15" s="66"/>
      <c r="B15" s="26"/>
      <c r="C15" s="25"/>
      <c r="D15" s="26"/>
      <c r="E15" s="26"/>
      <c r="F15" s="28"/>
      <c r="G15" s="26"/>
      <c r="H15" s="99"/>
      <c r="I15" s="99"/>
      <c r="J15" s="99"/>
      <c r="K15" s="102"/>
      <c r="L15" s="102"/>
      <c r="M15" s="26"/>
    </row>
    <row r="16" s="94" customFormat="1" spans="1:13">
      <c r="A16" s="66"/>
      <c r="B16" s="26"/>
      <c r="C16" s="30"/>
      <c r="D16" s="26"/>
      <c r="E16" s="26"/>
      <c r="F16" s="28"/>
      <c r="G16" s="26"/>
      <c r="H16" s="99"/>
      <c r="I16" s="99"/>
      <c r="J16" s="99"/>
      <c r="K16" s="102"/>
      <c r="L16" s="102"/>
      <c r="M16" s="26"/>
    </row>
    <row r="17" s="94" customFormat="1" spans="1:13">
      <c r="A17" s="66"/>
      <c r="B17" s="26"/>
      <c r="C17" s="30"/>
      <c r="D17" s="26"/>
      <c r="E17" s="26"/>
      <c r="F17" s="28"/>
      <c r="G17" s="26"/>
      <c r="H17" s="99"/>
      <c r="I17" s="99"/>
      <c r="J17" s="99"/>
      <c r="K17" s="102"/>
      <c r="L17" s="102"/>
      <c r="M17" s="26"/>
    </row>
    <row r="18" s="94" customFormat="1" spans="1:13">
      <c r="A18" s="66"/>
      <c r="B18" s="26"/>
      <c r="C18" s="30"/>
      <c r="D18" s="26"/>
      <c r="E18" s="26"/>
      <c r="F18" s="28"/>
      <c r="G18" s="26"/>
      <c r="H18" s="99"/>
      <c r="I18" s="99"/>
      <c r="J18" s="99"/>
      <c r="K18" s="102"/>
      <c r="L18" s="102"/>
      <c r="M18" s="26"/>
    </row>
    <row r="19" s="94" customFormat="1" spans="1:13">
      <c r="A19" s="66"/>
      <c r="B19" s="26"/>
      <c r="C19" s="30"/>
      <c r="D19" s="26"/>
      <c r="E19" s="26"/>
      <c r="F19" s="28"/>
      <c r="G19" s="26"/>
      <c r="H19" s="99"/>
      <c r="I19" s="99"/>
      <c r="J19" s="99"/>
      <c r="K19" s="102"/>
      <c r="L19" s="102"/>
      <c r="M19" s="26"/>
    </row>
    <row r="20" s="94" customFormat="1" spans="1:13">
      <c r="A20" s="66"/>
      <c r="B20" s="26"/>
      <c r="C20" s="25"/>
      <c r="D20" s="26"/>
      <c r="E20" s="26"/>
      <c r="F20" s="28"/>
      <c r="G20" s="100"/>
      <c r="H20" s="99"/>
      <c r="I20" s="99"/>
      <c r="J20" s="99"/>
      <c r="K20" s="102"/>
      <c r="L20" s="102"/>
      <c r="M20" s="26"/>
    </row>
    <row r="21" s="94" customFormat="1" spans="1:13">
      <c r="A21" s="66"/>
      <c r="B21" s="26"/>
      <c r="C21" s="30"/>
      <c r="D21" s="26"/>
      <c r="E21" s="26"/>
      <c r="F21" s="28"/>
      <c r="G21" s="100"/>
      <c r="H21" s="99"/>
      <c r="I21" s="99"/>
      <c r="J21" s="99"/>
      <c r="K21" s="102"/>
      <c r="L21" s="102"/>
      <c r="M21" s="26"/>
    </row>
    <row r="22" s="94" customFormat="1" spans="1:13">
      <c r="A22" s="66"/>
      <c r="B22" s="26"/>
      <c r="C22" s="30"/>
      <c r="D22" s="26"/>
      <c r="E22" s="26"/>
      <c r="F22" s="28"/>
      <c r="G22" s="100"/>
      <c r="H22" s="99"/>
      <c r="I22" s="99"/>
      <c r="J22" s="99"/>
      <c r="K22" s="102"/>
      <c r="L22" s="102"/>
      <c r="M22" s="26"/>
    </row>
    <row r="23" s="94" customFormat="1" spans="1:13">
      <c r="A23" s="66"/>
      <c r="B23" s="26"/>
      <c r="C23" s="30"/>
      <c r="D23" s="26"/>
      <c r="E23" s="26"/>
      <c r="F23" s="28"/>
      <c r="G23" s="100"/>
      <c r="H23" s="99"/>
      <c r="I23" s="99"/>
      <c r="J23" s="99"/>
      <c r="K23" s="102"/>
      <c r="L23" s="102"/>
      <c r="M23" s="26"/>
    </row>
    <row r="24" s="94" customFormat="1" spans="1:13">
      <c r="A24" s="66"/>
      <c r="B24" s="26"/>
      <c r="C24" s="30"/>
      <c r="D24" s="26"/>
      <c r="E24" s="26"/>
      <c r="F24" s="101"/>
      <c r="G24" s="100"/>
      <c r="H24" s="99"/>
      <c r="I24" s="99"/>
      <c r="J24" s="99"/>
      <c r="K24" s="102"/>
      <c r="L24" s="102"/>
      <c r="M24" s="26"/>
    </row>
    <row r="25" s="94" customFormat="1" spans="1:13">
      <c r="A25" s="66"/>
      <c r="B25" s="26"/>
      <c r="C25" s="30"/>
      <c r="D25" s="26"/>
      <c r="E25" s="26"/>
      <c r="F25" s="101"/>
      <c r="G25" s="100"/>
      <c r="H25" s="99"/>
      <c r="I25" s="99"/>
      <c r="J25" s="99"/>
      <c r="K25" s="102"/>
      <c r="L25" s="102"/>
      <c r="M25" s="26"/>
    </row>
    <row r="26" s="94" customFormat="1" spans="1:13">
      <c r="A26" s="66"/>
      <c r="B26" s="26"/>
      <c r="C26" s="30"/>
      <c r="D26" s="26"/>
      <c r="E26" s="26"/>
      <c r="F26" s="101"/>
      <c r="G26" s="100"/>
      <c r="H26" s="99"/>
      <c r="I26" s="99"/>
      <c r="J26" s="99"/>
      <c r="K26" s="102"/>
      <c r="L26" s="102"/>
      <c r="M26" s="26"/>
    </row>
    <row r="27" s="94" customFormat="1" spans="1:13">
      <c r="A27" s="66"/>
      <c r="B27" s="26"/>
      <c r="C27" s="53"/>
      <c r="D27" s="26"/>
      <c r="E27" s="26"/>
      <c r="F27" s="101"/>
      <c r="G27" s="100"/>
      <c r="H27" s="99"/>
      <c r="I27" s="99"/>
      <c r="J27" s="99"/>
      <c r="K27" s="102"/>
      <c r="L27" s="102"/>
      <c r="M27" s="26"/>
    </row>
    <row r="28" s="94" customFormat="1" ht="13" spans="1:13">
      <c r="A28" s="66"/>
      <c r="B28" s="26"/>
      <c r="C28" s="102"/>
      <c r="D28" s="26"/>
      <c r="E28" s="26"/>
      <c r="F28" s="66"/>
      <c r="G28" s="100"/>
      <c r="H28" s="99"/>
      <c r="I28" s="99"/>
      <c r="J28" s="99"/>
      <c r="K28" s="102"/>
      <c r="L28" s="102"/>
      <c r="M28" s="26"/>
    </row>
    <row r="29" s="94" customFormat="1" ht="13" spans="1:13">
      <c r="A29" s="66"/>
      <c r="B29" s="26"/>
      <c r="C29" s="102"/>
      <c r="D29" s="26"/>
      <c r="E29" s="26"/>
      <c r="F29" s="66"/>
      <c r="G29" s="100"/>
      <c r="H29" s="99"/>
      <c r="I29" s="99"/>
      <c r="J29" s="99"/>
      <c r="K29" s="102"/>
      <c r="L29" s="102"/>
      <c r="M29" s="26"/>
    </row>
    <row r="30" s="94" customFormat="1" ht="13" spans="1:13">
      <c r="A30" s="66"/>
      <c r="B30" s="102"/>
      <c r="C30" s="103"/>
      <c r="D30" s="102"/>
      <c r="E30" s="102"/>
      <c r="F30" s="66"/>
      <c r="G30" s="102"/>
      <c r="H30" s="102"/>
      <c r="I30" s="102"/>
      <c r="J30" s="102"/>
      <c r="K30" s="102"/>
      <c r="L30" s="102"/>
      <c r="M30" s="102"/>
    </row>
    <row r="31" s="94" customFormat="1" ht="13" spans="1:13">
      <c r="A31" s="66"/>
      <c r="B31" s="102"/>
      <c r="C31" s="103"/>
      <c r="D31" s="102"/>
      <c r="E31" s="102"/>
      <c r="F31" s="66"/>
      <c r="G31" s="102"/>
      <c r="H31" s="102"/>
      <c r="I31" s="102"/>
      <c r="J31" s="102"/>
      <c r="K31" s="102"/>
      <c r="L31" s="102"/>
      <c r="M31" s="102"/>
    </row>
    <row r="32" s="2" customFormat="1" ht="17.5" spans="1:13">
      <c r="A32" s="11" t="s">
        <v>396</v>
      </c>
      <c r="B32" s="12"/>
      <c r="C32" s="12"/>
      <c r="D32" s="12"/>
      <c r="E32" s="13"/>
      <c r="F32" s="14"/>
      <c r="G32" s="37"/>
      <c r="H32" s="11" t="s">
        <v>397</v>
      </c>
      <c r="I32" s="12"/>
      <c r="J32" s="12"/>
      <c r="K32" s="13"/>
      <c r="L32" s="84"/>
      <c r="M32" s="19"/>
    </row>
    <row r="33" spans="1:13">
      <c r="A33" s="104" t="s">
        <v>398</v>
      </c>
      <c r="B33" s="10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1 M12:M13 M14:M15 M16:M19 M20:M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topLeftCell="A26" workbookViewId="0">
      <selection activeCell="G45" sqref="G45"/>
    </sheetView>
  </sheetViews>
  <sheetFormatPr defaultColWidth="9" defaultRowHeight="15"/>
  <cols>
    <col min="1" max="2" width="8.625" style="55" customWidth="1"/>
    <col min="3" max="3" width="12.125" style="55" customWidth="1"/>
    <col min="4" max="4" width="12.875" style="61" customWidth="1"/>
    <col min="5" max="5" width="12.125" style="55" customWidth="1"/>
    <col min="6" max="6" width="14.375" style="55" customWidth="1"/>
    <col min="7" max="7" width="11.75" style="55" customWidth="1"/>
    <col min="8" max="8" width="13.375" style="55" customWidth="1"/>
    <col min="9" max="9" width="7.75" style="55" customWidth="1"/>
    <col min="10" max="10" width="10.25" style="55" customWidth="1"/>
    <col min="11" max="11" width="10.375" style="55" customWidth="1"/>
    <col min="12" max="12" width="8.125" style="55" customWidth="1"/>
    <col min="13" max="13" width="10.375" style="55" customWidth="1"/>
    <col min="14" max="14" width="10.25" style="55" customWidth="1"/>
    <col min="15" max="15" width="8.125" style="55" customWidth="1"/>
    <col min="16" max="16" width="11.75" style="55" customWidth="1"/>
    <col min="17" max="17" width="11.375" style="55" customWidth="1"/>
    <col min="18" max="20" width="8.125" style="55" customWidth="1"/>
    <col min="21" max="21" width="7.875" style="55" customWidth="1"/>
    <col min="22" max="22" width="7" style="55" customWidth="1"/>
    <col min="23" max="23" width="8.5" style="55" customWidth="1"/>
    <col min="24" max="16384" width="9" style="55"/>
  </cols>
  <sheetData>
    <row r="1" s="55" customFormat="1" ht="27.5" spans="1:23">
      <c r="A1" s="3" t="s">
        <v>399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6" customFormat="1" ht="15.95" customHeight="1" spans="1:23">
      <c r="A2" s="5" t="s">
        <v>400</v>
      </c>
      <c r="B2" s="5" t="s">
        <v>361</v>
      </c>
      <c r="C2" s="5" t="s">
        <v>357</v>
      </c>
      <c r="D2" s="17" t="s">
        <v>358</v>
      </c>
      <c r="E2" s="5" t="s">
        <v>359</v>
      </c>
      <c r="F2" s="5" t="s">
        <v>360</v>
      </c>
      <c r="G2" s="62" t="s">
        <v>401</v>
      </c>
      <c r="H2" s="63"/>
      <c r="I2" s="88"/>
      <c r="J2" s="62" t="s">
        <v>402</v>
      </c>
      <c r="K2" s="63"/>
      <c r="L2" s="88"/>
      <c r="M2" s="62" t="s">
        <v>403</v>
      </c>
      <c r="N2" s="63"/>
      <c r="O2" s="88"/>
      <c r="P2" s="62" t="s">
        <v>404</v>
      </c>
      <c r="Q2" s="63"/>
      <c r="R2" s="88"/>
      <c r="S2" s="63" t="s">
        <v>405</v>
      </c>
      <c r="T2" s="63"/>
      <c r="U2" s="88"/>
      <c r="V2" s="42" t="s">
        <v>406</v>
      </c>
      <c r="W2" s="42" t="s">
        <v>370</v>
      </c>
    </row>
    <row r="3" s="56" customFormat="1" ht="16.5" spans="1:23">
      <c r="A3" s="7"/>
      <c r="B3" s="64"/>
      <c r="C3" s="64"/>
      <c r="D3" s="65"/>
      <c r="E3" s="64"/>
      <c r="F3" s="64"/>
      <c r="G3" s="4" t="s">
        <v>407</v>
      </c>
      <c r="H3" s="4" t="s">
        <v>69</v>
      </c>
      <c r="I3" s="4" t="s">
        <v>361</v>
      </c>
      <c r="J3" s="4" t="s">
        <v>407</v>
      </c>
      <c r="K3" s="4" t="s">
        <v>69</v>
      </c>
      <c r="L3" s="4" t="s">
        <v>361</v>
      </c>
      <c r="M3" s="4" t="s">
        <v>407</v>
      </c>
      <c r="N3" s="4" t="s">
        <v>69</v>
      </c>
      <c r="O3" s="4" t="s">
        <v>361</v>
      </c>
      <c r="P3" s="4" t="s">
        <v>407</v>
      </c>
      <c r="Q3" s="4" t="s">
        <v>69</v>
      </c>
      <c r="R3" s="4" t="s">
        <v>361</v>
      </c>
      <c r="S3" s="4" t="s">
        <v>407</v>
      </c>
      <c r="T3" s="4" t="s">
        <v>69</v>
      </c>
      <c r="U3" s="4" t="s">
        <v>361</v>
      </c>
      <c r="V3" s="89"/>
      <c r="W3" s="89"/>
    </row>
    <row r="4" s="57" customFormat="1" ht="42.75" customHeight="1" spans="1:23">
      <c r="A4" s="66" t="s">
        <v>408</v>
      </c>
      <c r="B4" s="66" t="s">
        <v>409</v>
      </c>
      <c r="C4" s="66">
        <v>3567</v>
      </c>
      <c r="D4" s="67" t="s">
        <v>410</v>
      </c>
      <c r="E4" s="66" t="s">
        <v>125</v>
      </c>
      <c r="F4" s="67" t="s">
        <v>63</v>
      </c>
      <c r="G4" s="68"/>
      <c r="H4" s="69" t="s">
        <v>410</v>
      </c>
      <c r="I4" s="68" t="s">
        <v>409</v>
      </c>
      <c r="J4" s="68"/>
      <c r="K4" s="68" t="s">
        <v>411</v>
      </c>
      <c r="L4" s="68" t="s">
        <v>409</v>
      </c>
      <c r="M4" s="68"/>
      <c r="N4" s="69" t="s">
        <v>412</v>
      </c>
      <c r="O4" s="68" t="s">
        <v>409</v>
      </c>
      <c r="P4" s="66"/>
      <c r="Q4" s="509" t="s">
        <v>413</v>
      </c>
      <c r="R4" s="68" t="s">
        <v>414</v>
      </c>
      <c r="S4" s="67"/>
      <c r="T4" s="67" t="s">
        <v>415</v>
      </c>
      <c r="U4" s="68" t="s">
        <v>416</v>
      </c>
      <c r="V4" s="90" t="s">
        <v>417</v>
      </c>
      <c r="W4" s="66"/>
    </row>
    <row r="5" s="57" customFormat="1" ht="18" customHeight="1" spans="1:23">
      <c r="A5" s="66"/>
      <c r="B5" s="66"/>
      <c r="C5" s="66"/>
      <c r="D5" s="67"/>
      <c r="E5" s="66"/>
      <c r="F5" s="67"/>
      <c r="G5" s="62" t="s">
        <v>418</v>
      </c>
      <c r="H5" s="63"/>
      <c r="I5" s="88"/>
      <c r="J5" s="62" t="s">
        <v>419</v>
      </c>
      <c r="K5" s="63"/>
      <c r="L5" s="88"/>
      <c r="M5" s="62" t="s">
        <v>420</v>
      </c>
      <c r="N5" s="63"/>
      <c r="O5" s="88"/>
      <c r="P5" s="62" t="s">
        <v>421</v>
      </c>
      <c r="Q5" s="63"/>
      <c r="R5" s="88"/>
      <c r="S5" s="63" t="s">
        <v>422</v>
      </c>
      <c r="T5" s="63"/>
      <c r="U5" s="88"/>
      <c r="V5" s="91"/>
      <c r="W5" s="66"/>
    </row>
    <row r="6" s="57" customFormat="1" ht="18" customHeight="1" spans="1:23">
      <c r="A6" s="66"/>
      <c r="B6" s="66"/>
      <c r="C6" s="66"/>
      <c r="D6" s="67"/>
      <c r="E6" s="66"/>
      <c r="F6" s="67"/>
      <c r="G6" s="4" t="s">
        <v>407</v>
      </c>
      <c r="H6" s="4" t="s">
        <v>69</v>
      </c>
      <c r="I6" s="4" t="s">
        <v>361</v>
      </c>
      <c r="J6" s="4" t="s">
        <v>407</v>
      </c>
      <c r="K6" s="4" t="s">
        <v>69</v>
      </c>
      <c r="L6" s="4" t="s">
        <v>361</v>
      </c>
      <c r="M6" s="4" t="s">
        <v>407</v>
      </c>
      <c r="N6" s="4" t="s">
        <v>69</v>
      </c>
      <c r="O6" s="4" t="s">
        <v>361</v>
      </c>
      <c r="P6" s="4" t="s">
        <v>407</v>
      </c>
      <c r="Q6" s="4" t="s">
        <v>69</v>
      </c>
      <c r="R6" s="4" t="s">
        <v>361</v>
      </c>
      <c r="S6" s="4" t="s">
        <v>407</v>
      </c>
      <c r="T6" s="4" t="s">
        <v>69</v>
      </c>
      <c r="U6" s="4" t="s">
        <v>361</v>
      </c>
      <c r="V6" s="91"/>
      <c r="W6" s="66"/>
    </row>
    <row r="7" s="57" customFormat="1" ht="42.75" customHeight="1" spans="1:23">
      <c r="A7" s="66"/>
      <c r="B7" s="66"/>
      <c r="C7" s="66"/>
      <c r="D7" s="67"/>
      <c r="E7" s="66"/>
      <c r="F7" s="67"/>
      <c r="G7" s="68" t="s">
        <v>423</v>
      </c>
      <c r="H7" s="69" t="s">
        <v>424</v>
      </c>
      <c r="I7" s="68" t="s">
        <v>416</v>
      </c>
      <c r="J7" s="68" t="s">
        <v>425</v>
      </c>
      <c r="K7" s="69" t="s">
        <v>426</v>
      </c>
      <c r="L7" s="68" t="s">
        <v>54</v>
      </c>
      <c r="M7" s="68"/>
      <c r="N7" s="69" t="s">
        <v>427</v>
      </c>
      <c r="O7" s="68" t="s">
        <v>54</v>
      </c>
      <c r="P7" s="66"/>
      <c r="Q7" s="67" t="s">
        <v>428</v>
      </c>
      <c r="R7" s="68" t="s">
        <v>54</v>
      </c>
      <c r="S7" s="67"/>
      <c r="T7" s="67" t="s">
        <v>429</v>
      </c>
      <c r="U7" s="68" t="s">
        <v>54</v>
      </c>
      <c r="V7" s="91"/>
      <c r="W7" s="66"/>
    </row>
    <row r="8" s="57" customFormat="1" customHeight="1" spans="1:23">
      <c r="A8" s="66"/>
      <c r="B8" s="66"/>
      <c r="C8" s="66"/>
      <c r="D8" s="67"/>
      <c r="E8" s="66"/>
      <c r="F8" s="67"/>
      <c r="G8" s="62" t="s">
        <v>430</v>
      </c>
      <c r="H8" s="63"/>
      <c r="I8" s="88"/>
      <c r="J8" s="62" t="s">
        <v>431</v>
      </c>
      <c r="K8" s="63"/>
      <c r="L8" s="88"/>
      <c r="M8" s="62" t="s">
        <v>432</v>
      </c>
      <c r="N8" s="63"/>
      <c r="O8" s="88"/>
      <c r="P8" s="62" t="s">
        <v>433</v>
      </c>
      <c r="Q8" s="63"/>
      <c r="R8" s="88"/>
      <c r="S8" s="63" t="s">
        <v>434</v>
      </c>
      <c r="T8" s="63"/>
      <c r="U8" s="88"/>
      <c r="V8" s="91"/>
      <c r="W8" s="82"/>
    </row>
    <row r="9" s="57" customFormat="1" spans="1:23">
      <c r="A9" s="66"/>
      <c r="B9" s="66"/>
      <c r="C9" s="66"/>
      <c r="D9" s="67"/>
      <c r="E9" s="66"/>
      <c r="F9" s="67"/>
      <c r="G9" s="4" t="s">
        <v>407</v>
      </c>
      <c r="H9" s="4" t="s">
        <v>69</v>
      </c>
      <c r="I9" s="4" t="s">
        <v>361</v>
      </c>
      <c r="J9" s="4" t="s">
        <v>407</v>
      </c>
      <c r="K9" s="4" t="s">
        <v>69</v>
      </c>
      <c r="L9" s="4" t="s">
        <v>361</v>
      </c>
      <c r="M9" s="4" t="s">
        <v>407</v>
      </c>
      <c r="N9" s="4" t="s">
        <v>69</v>
      </c>
      <c r="O9" s="4" t="s">
        <v>361</v>
      </c>
      <c r="P9" s="4" t="s">
        <v>407</v>
      </c>
      <c r="Q9" s="4" t="s">
        <v>69</v>
      </c>
      <c r="R9" s="4" t="s">
        <v>361</v>
      </c>
      <c r="S9" s="4" t="s">
        <v>407</v>
      </c>
      <c r="T9" s="4" t="s">
        <v>69</v>
      </c>
      <c r="U9" s="4" t="s">
        <v>361</v>
      </c>
      <c r="V9" s="91"/>
      <c r="W9" s="82"/>
    </row>
    <row r="10" s="57" customFormat="1" ht="61" customHeight="1" spans="1:23">
      <c r="A10" s="66"/>
      <c r="B10" s="66"/>
      <c r="C10" s="66"/>
      <c r="D10" s="67"/>
      <c r="E10" s="66"/>
      <c r="F10" s="67"/>
      <c r="G10" s="66"/>
      <c r="H10" s="67" t="s">
        <v>435</v>
      </c>
      <c r="I10" s="68" t="s">
        <v>54</v>
      </c>
      <c r="J10" s="66"/>
      <c r="K10" s="66" t="s">
        <v>436</v>
      </c>
      <c r="L10" s="68"/>
      <c r="M10" s="66"/>
      <c r="N10" s="66" t="s">
        <v>437</v>
      </c>
      <c r="O10" s="68"/>
      <c r="P10" s="66"/>
      <c r="Q10" s="66" t="s">
        <v>438</v>
      </c>
      <c r="R10" s="68"/>
      <c r="S10" s="66"/>
      <c r="T10" s="67"/>
      <c r="U10" s="66"/>
      <c r="V10" s="91"/>
      <c r="W10" s="66"/>
    </row>
    <row r="11" s="55" customFormat="1" customHeight="1" spans="1:23">
      <c r="A11" s="66"/>
      <c r="B11" s="66"/>
      <c r="C11" s="66"/>
      <c r="D11" s="67"/>
      <c r="E11" s="66"/>
      <c r="F11" s="67"/>
      <c r="G11" s="62" t="s">
        <v>439</v>
      </c>
      <c r="H11" s="63"/>
      <c r="I11" s="88"/>
      <c r="J11" s="62" t="s">
        <v>440</v>
      </c>
      <c r="K11" s="63"/>
      <c r="L11" s="88"/>
      <c r="M11" s="62" t="s">
        <v>441</v>
      </c>
      <c r="N11" s="63"/>
      <c r="O11" s="88"/>
      <c r="P11" s="62" t="s">
        <v>442</v>
      </c>
      <c r="Q11" s="63"/>
      <c r="R11" s="88"/>
      <c r="S11" s="63" t="s">
        <v>443</v>
      </c>
      <c r="T11" s="63"/>
      <c r="U11" s="88"/>
      <c r="V11" s="91"/>
      <c r="W11" s="82"/>
    </row>
    <row r="12" s="55" customFormat="1" spans="1:23">
      <c r="A12" s="66"/>
      <c r="B12" s="66"/>
      <c r="C12" s="66"/>
      <c r="D12" s="67"/>
      <c r="E12" s="66"/>
      <c r="F12" s="67"/>
      <c r="G12" s="4" t="s">
        <v>407</v>
      </c>
      <c r="H12" s="4" t="s">
        <v>69</v>
      </c>
      <c r="I12" s="4" t="s">
        <v>361</v>
      </c>
      <c r="J12" s="4" t="s">
        <v>407</v>
      </c>
      <c r="K12" s="4" t="s">
        <v>69</v>
      </c>
      <c r="L12" s="4" t="s">
        <v>361</v>
      </c>
      <c r="M12" s="4" t="s">
        <v>407</v>
      </c>
      <c r="N12" s="4" t="s">
        <v>69</v>
      </c>
      <c r="O12" s="4" t="s">
        <v>361</v>
      </c>
      <c r="P12" s="4" t="s">
        <v>407</v>
      </c>
      <c r="Q12" s="4" t="s">
        <v>69</v>
      </c>
      <c r="R12" s="4" t="s">
        <v>361</v>
      </c>
      <c r="S12" s="4" t="s">
        <v>407</v>
      </c>
      <c r="T12" s="4" t="s">
        <v>69</v>
      </c>
      <c r="U12" s="4" t="s">
        <v>361</v>
      </c>
      <c r="V12" s="91"/>
      <c r="W12" s="82"/>
    </row>
    <row r="13" s="57" customFormat="1" ht="61" customHeight="1" spans="1:23">
      <c r="A13" s="66"/>
      <c r="B13" s="66"/>
      <c r="C13" s="66"/>
      <c r="D13" s="67"/>
      <c r="E13" s="66"/>
      <c r="F13" s="67"/>
      <c r="G13" s="66"/>
      <c r="H13" s="66"/>
      <c r="I13" s="68"/>
      <c r="J13" s="66"/>
      <c r="K13" s="66"/>
      <c r="L13" s="68"/>
      <c r="M13" s="66"/>
      <c r="N13" s="66"/>
      <c r="O13" s="66"/>
      <c r="P13" s="66"/>
      <c r="Q13" s="66"/>
      <c r="R13" s="66"/>
      <c r="S13" s="66"/>
      <c r="T13" s="66"/>
      <c r="U13" s="66"/>
      <c r="V13" s="91"/>
      <c r="W13" s="66"/>
    </row>
    <row r="14" s="58" customFormat="1" spans="1:23">
      <c r="A14" s="66"/>
      <c r="B14" s="66"/>
      <c r="C14" s="66">
        <v>3601</v>
      </c>
      <c r="D14" s="67"/>
      <c r="E14" s="70" t="s">
        <v>124</v>
      </c>
      <c r="F14" s="71" t="s">
        <v>63</v>
      </c>
      <c r="G14" s="62" t="s">
        <v>401</v>
      </c>
      <c r="H14" s="63"/>
      <c r="I14" s="88"/>
      <c r="J14" s="62" t="s">
        <v>402</v>
      </c>
      <c r="K14" s="63"/>
      <c r="L14" s="88"/>
      <c r="M14" s="62" t="s">
        <v>403</v>
      </c>
      <c r="N14" s="63"/>
      <c r="O14" s="88"/>
      <c r="P14" s="62" t="s">
        <v>404</v>
      </c>
      <c r="Q14" s="63"/>
      <c r="R14" s="88"/>
      <c r="S14" s="63" t="s">
        <v>405</v>
      </c>
      <c r="T14" s="63"/>
      <c r="U14" s="88"/>
      <c r="V14" s="91" t="s">
        <v>417</v>
      </c>
      <c r="W14" s="82"/>
    </row>
    <row r="15" s="58" customFormat="1" spans="1:23">
      <c r="A15" s="66"/>
      <c r="B15" s="66"/>
      <c r="C15" s="66"/>
      <c r="D15" s="67"/>
      <c r="E15" s="70"/>
      <c r="F15" s="72"/>
      <c r="G15" s="4" t="s">
        <v>407</v>
      </c>
      <c r="H15" s="4" t="s">
        <v>69</v>
      </c>
      <c r="I15" s="4" t="s">
        <v>361</v>
      </c>
      <c r="J15" s="4" t="s">
        <v>407</v>
      </c>
      <c r="K15" s="4" t="s">
        <v>69</v>
      </c>
      <c r="L15" s="4" t="s">
        <v>361</v>
      </c>
      <c r="M15" s="4" t="s">
        <v>407</v>
      </c>
      <c r="N15" s="4" t="s">
        <v>69</v>
      </c>
      <c r="O15" s="4" t="s">
        <v>361</v>
      </c>
      <c r="P15" s="4" t="s">
        <v>407</v>
      </c>
      <c r="Q15" s="4" t="s">
        <v>69</v>
      </c>
      <c r="R15" s="4" t="s">
        <v>361</v>
      </c>
      <c r="S15" s="4" t="s">
        <v>407</v>
      </c>
      <c r="T15" s="4" t="s">
        <v>69</v>
      </c>
      <c r="U15" s="4" t="s">
        <v>361</v>
      </c>
      <c r="V15" s="91"/>
      <c r="W15" s="82"/>
    </row>
    <row r="16" s="57" customFormat="1" ht="28.5" customHeight="1" spans="1:23">
      <c r="A16" s="66"/>
      <c r="B16" s="66"/>
      <c r="C16" s="66"/>
      <c r="D16" s="67"/>
      <c r="E16" s="70"/>
      <c r="F16" s="72"/>
      <c r="G16" s="68"/>
      <c r="H16" s="69" t="s">
        <v>410</v>
      </c>
      <c r="I16" s="68" t="s">
        <v>409</v>
      </c>
      <c r="J16" s="68"/>
      <c r="K16" s="68" t="s">
        <v>411</v>
      </c>
      <c r="L16" s="68" t="s">
        <v>409</v>
      </c>
      <c r="M16" s="68"/>
      <c r="N16" s="69" t="s">
        <v>412</v>
      </c>
      <c r="O16" s="68" t="s">
        <v>409</v>
      </c>
      <c r="P16" s="66"/>
      <c r="Q16" s="509" t="s">
        <v>413</v>
      </c>
      <c r="R16" s="68" t="s">
        <v>414</v>
      </c>
      <c r="S16" s="67"/>
      <c r="T16" s="67" t="s">
        <v>415</v>
      </c>
      <c r="U16" s="68" t="s">
        <v>416</v>
      </c>
      <c r="V16" s="91"/>
      <c r="W16" s="66"/>
    </row>
    <row r="17" s="59" customFormat="1" spans="1:23">
      <c r="A17" s="66"/>
      <c r="B17" s="66"/>
      <c r="C17" s="66"/>
      <c r="D17" s="67"/>
      <c r="E17" s="70"/>
      <c r="F17" s="72"/>
      <c r="G17" s="62" t="s">
        <v>418</v>
      </c>
      <c r="H17" s="63"/>
      <c r="I17" s="88"/>
      <c r="J17" s="62" t="s">
        <v>419</v>
      </c>
      <c r="K17" s="63"/>
      <c r="L17" s="88"/>
      <c r="M17" s="62" t="s">
        <v>420</v>
      </c>
      <c r="N17" s="63"/>
      <c r="O17" s="88"/>
      <c r="P17" s="62" t="s">
        <v>421</v>
      </c>
      <c r="Q17" s="63"/>
      <c r="R17" s="88"/>
      <c r="S17" s="63" t="s">
        <v>422</v>
      </c>
      <c r="T17" s="63"/>
      <c r="U17" s="88"/>
      <c r="V17" s="91"/>
      <c r="W17" s="82"/>
    </row>
    <row r="18" s="59" customFormat="1" spans="1:23">
      <c r="A18" s="66"/>
      <c r="B18" s="66"/>
      <c r="C18" s="66"/>
      <c r="D18" s="67"/>
      <c r="E18" s="70"/>
      <c r="F18" s="72"/>
      <c r="G18" s="4" t="s">
        <v>407</v>
      </c>
      <c r="H18" s="4" t="s">
        <v>69</v>
      </c>
      <c r="I18" s="4" t="s">
        <v>361</v>
      </c>
      <c r="J18" s="4" t="s">
        <v>407</v>
      </c>
      <c r="K18" s="4" t="s">
        <v>69</v>
      </c>
      <c r="L18" s="4" t="s">
        <v>361</v>
      </c>
      <c r="M18" s="4" t="s">
        <v>407</v>
      </c>
      <c r="N18" s="4" t="s">
        <v>69</v>
      </c>
      <c r="O18" s="4" t="s">
        <v>361</v>
      </c>
      <c r="P18" s="4" t="s">
        <v>407</v>
      </c>
      <c r="Q18" s="4" t="s">
        <v>69</v>
      </c>
      <c r="R18" s="4" t="s">
        <v>361</v>
      </c>
      <c r="S18" s="4" t="s">
        <v>407</v>
      </c>
      <c r="T18" s="4" t="s">
        <v>69</v>
      </c>
      <c r="U18" s="4" t="s">
        <v>361</v>
      </c>
      <c r="V18" s="91"/>
      <c r="W18" s="82"/>
    </row>
    <row r="19" customFormat="1" ht="26" spans="1:23">
      <c r="A19" s="66"/>
      <c r="B19" s="66"/>
      <c r="C19" s="66"/>
      <c r="D19" s="67"/>
      <c r="E19" s="70"/>
      <c r="F19" s="72"/>
      <c r="G19" s="68" t="s">
        <v>423</v>
      </c>
      <c r="H19" s="69" t="s">
        <v>424</v>
      </c>
      <c r="I19" s="68" t="s">
        <v>416</v>
      </c>
      <c r="J19" s="68" t="s">
        <v>425</v>
      </c>
      <c r="K19" s="69" t="s">
        <v>426</v>
      </c>
      <c r="L19" s="68" t="s">
        <v>54</v>
      </c>
      <c r="M19" s="68"/>
      <c r="N19" s="69" t="s">
        <v>427</v>
      </c>
      <c r="O19" s="68" t="s">
        <v>54</v>
      </c>
      <c r="P19" s="66"/>
      <c r="Q19" s="67" t="s">
        <v>428</v>
      </c>
      <c r="R19" s="68" t="s">
        <v>54</v>
      </c>
      <c r="S19" s="67"/>
      <c r="T19" s="67" t="s">
        <v>429</v>
      </c>
      <c r="U19" s="68" t="s">
        <v>54</v>
      </c>
      <c r="V19" s="91"/>
      <c r="W19" s="82"/>
    </row>
    <row r="20" customFormat="1" spans="1:23">
      <c r="A20" s="66"/>
      <c r="B20" s="66"/>
      <c r="C20" s="66"/>
      <c r="D20" s="67"/>
      <c r="E20" s="70"/>
      <c r="F20" s="72"/>
      <c r="G20" s="62" t="s">
        <v>430</v>
      </c>
      <c r="H20" s="63"/>
      <c r="I20" s="88"/>
      <c r="J20" s="62" t="s">
        <v>431</v>
      </c>
      <c r="K20" s="63"/>
      <c r="L20" s="88"/>
      <c r="M20" s="62" t="s">
        <v>432</v>
      </c>
      <c r="N20" s="63"/>
      <c r="O20" s="88"/>
      <c r="P20" s="62" t="s">
        <v>433</v>
      </c>
      <c r="Q20" s="63"/>
      <c r="R20" s="88"/>
      <c r="S20" s="63" t="s">
        <v>434</v>
      </c>
      <c r="T20" s="63"/>
      <c r="U20" s="88"/>
      <c r="V20" s="91"/>
      <c r="W20" s="82"/>
    </row>
    <row r="21" customFormat="1" spans="1:23">
      <c r="A21" s="66"/>
      <c r="B21" s="66"/>
      <c r="C21" s="66"/>
      <c r="D21" s="67"/>
      <c r="E21" s="70"/>
      <c r="F21" s="72"/>
      <c r="G21" s="4" t="s">
        <v>407</v>
      </c>
      <c r="H21" s="4" t="s">
        <v>69</v>
      </c>
      <c r="I21" s="4" t="s">
        <v>361</v>
      </c>
      <c r="J21" s="4" t="s">
        <v>407</v>
      </c>
      <c r="K21" s="4" t="s">
        <v>69</v>
      </c>
      <c r="L21" s="4" t="s">
        <v>361</v>
      </c>
      <c r="M21" s="4" t="s">
        <v>407</v>
      </c>
      <c r="N21" s="4" t="s">
        <v>69</v>
      </c>
      <c r="O21" s="4" t="s">
        <v>361</v>
      </c>
      <c r="P21" s="4" t="s">
        <v>407</v>
      </c>
      <c r="Q21" s="4" t="s">
        <v>69</v>
      </c>
      <c r="R21" s="4" t="s">
        <v>361</v>
      </c>
      <c r="S21" s="4" t="s">
        <v>407</v>
      </c>
      <c r="T21" s="4" t="s">
        <v>69</v>
      </c>
      <c r="U21" s="4" t="s">
        <v>361</v>
      </c>
      <c r="V21" s="91"/>
      <c r="W21" s="82"/>
    </row>
    <row r="22" customFormat="1" spans="1:23">
      <c r="A22" s="66"/>
      <c r="B22" s="66"/>
      <c r="C22" s="66"/>
      <c r="D22" s="67"/>
      <c r="E22" s="70"/>
      <c r="F22" s="72"/>
      <c r="G22" s="66"/>
      <c r="H22" s="67" t="s">
        <v>435</v>
      </c>
      <c r="I22" s="68" t="s">
        <v>54</v>
      </c>
      <c r="J22" s="66"/>
      <c r="K22" s="66" t="s">
        <v>436</v>
      </c>
      <c r="L22" s="68"/>
      <c r="M22" s="66"/>
      <c r="N22" s="66" t="s">
        <v>437</v>
      </c>
      <c r="O22" s="68"/>
      <c r="P22" s="66"/>
      <c r="Q22" s="66" t="s">
        <v>438</v>
      </c>
      <c r="R22" s="68"/>
      <c r="S22" s="66"/>
      <c r="T22" s="67"/>
      <c r="U22" s="66"/>
      <c r="V22" s="91"/>
      <c r="W22" s="82"/>
    </row>
    <row r="23" customFormat="1" spans="1:23">
      <c r="A23" s="66"/>
      <c r="B23" s="66"/>
      <c r="C23" s="66"/>
      <c r="D23" s="67"/>
      <c r="E23" s="70"/>
      <c r="F23" s="72"/>
      <c r="G23" s="62" t="s">
        <v>439</v>
      </c>
      <c r="H23" s="63"/>
      <c r="I23" s="88"/>
      <c r="J23" s="62" t="s">
        <v>440</v>
      </c>
      <c r="K23" s="63"/>
      <c r="L23" s="88"/>
      <c r="M23" s="62" t="s">
        <v>441</v>
      </c>
      <c r="N23" s="63"/>
      <c r="O23" s="88"/>
      <c r="P23" s="62" t="s">
        <v>442</v>
      </c>
      <c r="Q23" s="63"/>
      <c r="R23" s="88"/>
      <c r="S23" s="63" t="s">
        <v>443</v>
      </c>
      <c r="T23" s="63"/>
      <c r="U23" s="88"/>
      <c r="V23" s="91"/>
      <c r="W23" s="82"/>
    </row>
    <row r="24" customFormat="1" spans="1:23">
      <c r="A24" s="66"/>
      <c r="B24" s="66"/>
      <c r="C24" s="66"/>
      <c r="D24" s="67"/>
      <c r="E24" s="70"/>
      <c r="F24" s="72"/>
      <c r="G24" s="4" t="s">
        <v>407</v>
      </c>
      <c r="H24" s="4" t="s">
        <v>69</v>
      </c>
      <c r="I24" s="4" t="s">
        <v>361</v>
      </c>
      <c r="J24" s="4" t="s">
        <v>407</v>
      </c>
      <c r="K24" s="4" t="s">
        <v>69</v>
      </c>
      <c r="L24" s="4" t="s">
        <v>361</v>
      </c>
      <c r="M24" s="4" t="s">
        <v>407</v>
      </c>
      <c r="N24" s="4" t="s">
        <v>69</v>
      </c>
      <c r="O24" s="4" t="s">
        <v>361</v>
      </c>
      <c r="P24" s="4" t="s">
        <v>407</v>
      </c>
      <c r="Q24" s="4" t="s">
        <v>69</v>
      </c>
      <c r="R24" s="4" t="s">
        <v>361</v>
      </c>
      <c r="S24" s="4" t="s">
        <v>407</v>
      </c>
      <c r="T24" s="4" t="s">
        <v>69</v>
      </c>
      <c r="U24" s="4" t="s">
        <v>361</v>
      </c>
      <c r="V24" s="91"/>
      <c r="W24" s="82"/>
    </row>
    <row r="25" s="57" customFormat="1" ht="13" spans="1:23">
      <c r="A25" s="66"/>
      <c r="B25" s="66"/>
      <c r="C25" s="66"/>
      <c r="D25" s="67"/>
      <c r="E25" s="70"/>
      <c r="F25" s="73"/>
      <c r="G25" s="66"/>
      <c r="H25" s="66"/>
      <c r="I25" s="68"/>
      <c r="J25" s="66"/>
      <c r="K25" s="66"/>
      <c r="L25" s="68"/>
      <c r="M25" s="66"/>
      <c r="N25" s="66"/>
      <c r="O25" s="66"/>
      <c r="P25" s="66"/>
      <c r="Q25" s="66"/>
      <c r="R25" s="66"/>
      <c r="S25" s="66"/>
      <c r="T25" s="66"/>
      <c r="U25" s="66"/>
      <c r="V25" s="92"/>
      <c r="W25" s="66"/>
    </row>
    <row r="26" s="59" customFormat="1" ht="16.5" customHeight="1" spans="1:23">
      <c r="A26" s="74"/>
      <c r="B26" s="74"/>
      <c r="C26" s="74">
        <v>3569</v>
      </c>
      <c r="D26" s="75"/>
      <c r="E26" s="74" t="s">
        <v>122</v>
      </c>
      <c r="F26" s="71" t="s">
        <v>63</v>
      </c>
      <c r="G26" s="62" t="s">
        <v>401</v>
      </c>
      <c r="H26" s="63"/>
      <c r="I26" s="88"/>
      <c r="J26" s="62" t="s">
        <v>402</v>
      </c>
      <c r="K26" s="63"/>
      <c r="L26" s="88"/>
      <c r="M26" s="62" t="s">
        <v>403</v>
      </c>
      <c r="N26" s="63"/>
      <c r="O26" s="88"/>
      <c r="P26" s="62" t="s">
        <v>404</v>
      </c>
      <c r="Q26" s="63"/>
      <c r="R26" s="88"/>
      <c r="S26" s="63" t="s">
        <v>405</v>
      </c>
      <c r="T26" s="63"/>
      <c r="U26" s="88"/>
      <c r="V26" s="74" t="s">
        <v>417</v>
      </c>
      <c r="W26" s="82"/>
    </row>
    <row r="27" s="55" customFormat="1" spans="1:23">
      <c r="A27" s="76"/>
      <c r="B27" s="76"/>
      <c r="C27" s="76"/>
      <c r="D27" s="77"/>
      <c r="E27" s="76"/>
      <c r="F27" s="72"/>
      <c r="G27" s="4" t="s">
        <v>407</v>
      </c>
      <c r="H27" s="4" t="s">
        <v>69</v>
      </c>
      <c r="I27" s="4" t="s">
        <v>361</v>
      </c>
      <c r="J27" s="4" t="s">
        <v>407</v>
      </c>
      <c r="K27" s="4" t="s">
        <v>69</v>
      </c>
      <c r="L27" s="4" t="s">
        <v>361</v>
      </c>
      <c r="M27" s="4" t="s">
        <v>407</v>
      </c>
      <c r="N27" s="4" t="s">
        <v>69</v>
      </c>
      <c r="O27" s="4" t="s">
        <v>361</v>
      </c>
      <c r="P27" s="4" t="s">
        <v>407</v>
      </c>
      <c r="Q27" s="4" t="s">
        <v>69</v>
      </c>
      <c r="R27" s="4" t="s">
        <v>361</v>
      </c>
      <c r="S27" s="4" t="s">
        <v>407</v>
      </c>
      <c r="T27" s="4" t="s">
        <v>69</v>
      </c>
      <c r="U27" s="4" t="s">
        <v>361</v>
      </c>
      <c r="V27" s="76"/>
      <c r="W27" s="82"/>
    </row>
    <row r="28" s="60" customFormat="1" ht="49" customHeight="1" spans="1:23">
      <c r="A28" s="76"/>
      <c r="B28" s="76"/>
      <c r="C28" s="76"/>
      <c r="D28" s="77"/>
      <c r="E28" s="76"/>
      <c r="F28" s="72"/>
      <c r="G28" s="68"/>
      <c r="H28" s="69" t="s">
        <v>410</v>
      </c>
      <c r="I28" s="68" t="s">
        <v>409</v>
      </c>
      <c r="J28" s="68"/>
      <c r="K28" s="68" t="s">
        <v>411</v>
      </c>
      <c r="L28" s="68" t="s">
        <v>409</v>
      </c>
      <c r="M28" s="68"/>
      <c r="N28" s="69" t="s">
        <v>412</v>
      </c>
      <c r="O28" s="68" t="s">
        <v>409</v>
      </c>
      <c r="P28" s="66"/>
      <c r="Q28" s="509" t="s">
        <v>413</v>
      </c>
      <c r="R28" s="68" t="s">
        <v>414</v>
      </c>
      <c r="S28" s="67"/>
      <c r="T28" s="67" t="s">
        <v>415</v>
      </c>
      <c r="U28" s="68" t="s">
        <v>416</v>
      </c>
      <c r="V28" s="76"/>
      <c r="W28" s="93"/>
    </row>
    <row r="29" s="60" customFormat="1" spans="1:23">
      <c r="A29" s="76"/>
      <c r="B29" s="76"/>
      <c r="C29" s="76"/>
      <c r="D29" s="77"/>
      <c r="E29" s="76"/>
      <c r="F29" s="72"/>
      <c r="G29" s="62" t="s">
        <v>418</v>
      </c>
      <c r="H29" s="63"/>
      <c r="I29" s="88"/>
      <c r="J29" s="62" t="s">
        <v>419</v>
      </c>
      <c r="K29" s="63"/>
      <c r="L29" s="88"/>
      <c r="M29" s="62" t="s">
        <v>420</v>
      </c>
      <c r="N29" s="63"/>
      <c r="O29" s="88"/>
      <c r="P29" s="62" t="s">
        <v>421</v>
      </c>
      <c r="Q29" s="63"/>
      <c r="R29" s="88"/>
      <c r="S29" s="63" t="s">
        <v>422</v>
      </c>
      <c r="T29" s="63"/>
      <c r="U29" s="88"/>
      <c r="V29" s="76"/>
      <c r="W29" s="93"/>
    </row>
    <row r="30" s="60" customFormat="1" spans="1:23">
      <c r="A30" s="76"/>
      <c r="B30" s="76"/>
      <c r="C30" s="76"/>
      <c r="D30" s="77"/>
      <c r="E30" s="76"/>
      <c r="F30" s="72"/>
      <c r="G30" s="4" t="s">
        <v>407</v>
      </c>
      <c r="H30" s="4" t="s">
        <v>69</v>
      </c>
      <c r="I30" s="4" t="s">
        <v>361</v>
      </c>
      <c r="J30" s="4" t="s">
        <v>407</v>
      </c>
      <c r="K30" s="4" t="s">
        <v>69</v>
      </c>
      <c r="L30" s="4" t="s">
        <v>361</v>
      </c>
      <c r="M30" s="4" t="s">
        <v>407</v>
      </c>
      <c r="N30" s="4" t="s">
        <v>69</v>
      </c>
      <c r="O30" s="4" t="s">
        <v>361</v>
      </c>
      <c r="P30" s="4" t="s">
        <v>407</v>
      </c>
      <c r="Q30" s="4" t="s">
        <v>69</v>
      </c>
      <c r="R30" s="4" t="s">
        <v>361</v>
      </c>
      <c r="S30" s="4" t="s">
        <v>407</v>
      </c>
      <c r="T30" s="4" t="s">
        <v>69</v>
      </c>
      <c r="U30" s="4" t="s">
        <v>361</v>
      </c>
      <c r="V30" s="76"/>
      <c r="W30" s="93"/>
    </row>
    <row r="31" s="60" customFormat="1" ht="26" spans="1:23">
      <c r="A31" s="76"/>
      <c r="B31" s="76"/>
      <c r="C31" s="76"/>
      <c r="D31" s="77"/>
      <c r="E31" s="76"/>
      <c r="F31" s="72"/>
      <c r="G31" s="68" t="s">
        <v>423</v>
      </c>
      <c r="H31" s="69" t="s">
        <v>424</v>
      </c>
      <c r="I31" s="68" t="s">
        <v>416</v>
      </c>
      <c r="J31" s="68" t="s">
        <v>425</v>
      </c>
      <c r="K31" s="69" t="s">
        <v>426</v>
      </c>
      <c r="L31" s="68" t="s">
        <v>54</v>
      </c>
      <c r="M31" s="68"/>
      <c r="N31" s="69" t="s">
        <v>427</v>
      </c>
      <c r="O31" s="68" t="s">
        <v>54</v>
      </c>
      <c r="P31" s="66"/>
      <c r="Q31" s="67" t="s">
        <v>428</v>
      </c>
      <c r="R31" s="68" t="s">
        <v>54</v>
      </c>
      <c r="S31" s="67"/>
      <c r="T31" s="67" t="s">
        <v>429</v>
      </c>
      <c r="U31" s="68" t="s">
        <v>54</v>
      </c>
      <c r="V31" s="76"/>
      <c r="W31" s="93"/>
    </row>
    <row r="32" s="60" customFormat="1" spans="1:23">
      <c r="A32" s="76"/>
      <c r="B32" s="76"/>
      <c r="C32" s="76"/>
      <c r="D32" s="77"/>
      <c r="E32" s="76"/>
      <c r="F32" s="72"/>
      <c r="G32" s="62" t="s">
        <v>430</v>
      </c>
      <c r="H32" s="63"/>
      <c r="I32" s="88"/>
      <c r="J32" s="62" t="s">
        <v>431</v>
      </c>
      <c r="K32" s="63"/>
      <c r="L32" s="88"/>
      <c r="M32" s="62" t="s">
        <v>432</v>
      </c>
      <c r="N32" s="63"/>
      <c r="O32" s="88"/>
      <c r="P32" s="62" t="s">
        <v>433</v>
      </c>
      <c r="Q32" s="63"/>
      <c r="R32" s="88"/>
      <c r="S32" s="63" t="s">
        <v>434</v>
      </c>
      <c r="T32" s="63"/>
      <c r="U32" s="88"/>
      <c r="V32" s="76"/>
      <c r="W32" s="93"/>
    </row>
    <row r="33" s="60" customFormat="1" spans="1:23">
      <c r="A33" s="76"/>
      <c r="B33" s="76"/>
      <c r="C33" s="76"/>
      <c r="D33" s="77"/>
      <c r="E33" s="76"/>
      <c r="F33" s="72"/>
      <c r="G33" s="4" t="s">
        <v>407</v>
      </c>
      <c r="H33" s="4" t="s">
        <v>69</v>
      </c>
      <c r="I33" s="4" t="s">
        <v>361</v>
      </c>
      <c r="J33" s="4" t="s">
        <v>407</v>
      </c>
      <c r="K33" s="4" t="s">
        <v>69</v>
      </c>
      <c r="L33" s="4" t="s">
        <v>361</v>
      </c>
      <c r="M33" s="4" t="s">
        <v>407</v>
      </c>
      <c r="N33" s="4" t="s">
        <v>69</v>
      </c>
      <c r="O33" s="4" t="s">
        <v>361</v>
      </c>
      <c r="P33" s="4" t="s">
        <v>407</v>
      </c>
      <c r="Q33" s="4" t="s">
        <v>69</v>
      </c>
      <c r="R33" s="4" t="s">
        <v>361</v>
      </c>
      <c r="S33" s="4" t="s">
        <v>407</v>
      </c>
      <c r="T33" s="4" t="s">
        <v>69</v>
      </c>
      <c r="U33" s="4" t="s">
        <v>361</v>
      </c>
      <c r="V33" s="76"/>
      <c r="W33" s="93"/>
    </row>
    <row r="34" s="60" customFormat="1" spans="1:23">
      <c r="A34" s="76"/>
      <c r="B34" s="76"/>
      <c r="C34" s="76"/>
      <c r="D34" s="77"/>
      <c r="E34" s="76"/>
      <c r="F34" s="72"/>
      <c r="G34" s="66"/>
      <c r="H34" s="67" t="s">
        <v>435</v>
      </c>
      <c r="I34" s="68" t="s">
        <v>54</v>
      </c>
      <c r="J34" s="66"/>
      <c r="K34" s="66" t="s">
        <v>436</v>
      </c>
      <c r="L34" s="68"/>
      <c r="M34" s="66"/>
      <c r="N34" s="66" t="s">
        <v>437</v>
      </c>
      <c r="O34" s="68"/>
      <c r="P34" s="66"/>
      <c r="Q34" s="66" t="s">
        <v>438</v>
      </c>
      <c r="R34" s="68"/>
      <c r="S34" s="66"/>
      <c r="T34" s="67"/>
      <c r="U34" s="66"/>
      <c r="V34" s="76"/>
      <c r="W34" s="93"/>
    </row>
    <row r="35" s="60" customFormat="1" spans="1:23">
      <c r="A35" s="76"/>
      <c r="B35" s="76"/>
      <c r="C35" s="76"/>
      <c r="D35" s="77"/>
      <c r="E35" s="76"/>
      <c r="F35" s="72"/>
      <c r="G35" s="62" t="s">
        <v>439</v>
      </c>
      <c r="H35" s="63"/>
      <c r="I35" s="88"/>
      <c r="J35" s="62" t="s">
        <v>440</v>
      </c>
      <c r="K35" s="63"/>
      <c r="L35" s="88"/>
      <c r="M35" s="62" t="s">
        <v>441</v>
      </c>
      <c r="N35" s="63"/>
      <c r="O35" s="88"/>
      <c r="P35" s="62" t="s">
        <v>442</v>
      </c>
      <c r="Q35" s="63"/>
      <c r="R35" s="88"/>
      <c r="S35" s="63" t="s">
        <v>443</v>
      </c>
      <c r="T35" s="63"/>
      <c r="U35" s="88"/>
      <c r="V35" s="76"/>
      <c r="W35" s="93"/>
    </row>
    <row r="36" s="60" customFormat="1" spans="1:23">
      <c r="A36" s="76"/>
      <c r="B36" s="76"/>
      <c r="C36" s="76"/>
      <c r="D36" s="77"/>
      <c r="E36" s="76"/>
      <c r="F36" s="72"/>
      <c r="G36" s="4" t="s">
        <v>407</v>
      </c>
      <c r="H36" s="4" t="s">
        <v>69</v>
      </c>
      <c r="I36" s="4" t="s">
        <v>361</v>
      </c>
      <c r="J36" s="4" t="s">
        <v>407</v>
      </c>
      <c r="K36" s="4" t="s">
        <v>69</v>
      </c>
      <c r="L36" s="4" t="s">
        <v>361</v>
      </c>
      <c r="M36" s="4" t="s">
        <v>407</v>
      </c>
      <c r="N36" s="4" t="s">
        <v>69</v>
      </c>
      <c r="O36" s="4" t="s">
        <v>361</v>
      </c>
      <c r="P36" s="4" t="s">
        <v>407</v>
      </c>
      <c r="Q36" s="4" t="s">
        <v>69</v>
      </c>
      <c r="R36" s="4" t="s">
        <v>361</v>
      </c>
      <c r="S36" s="4" t="s">
        <v>407</v>
      </c>
      <c r="T36" s="4" t="s">
        <v>69</v>
      </c>
      <c r="U36" s="4" t="s">
        <v>361</v>
      </c>
      <c r="V36" s="76"/>
      <c r="W36" s="93"/>
    </row>
    <row r="37" s="60" customFormat="1" spans="1:23">
      <c r="A37" s="78"/>
      <c r="B37" s="78"/>
      <c r="C37" s="78"/>
      <c r="D37" s="79"/>
      <c r="E37" s="78"/>
      <c r="F37" s="73"/>
      <c r="G37" s="66"/>
      <c r="H37" s="66"/>
      <c r="I37" s="68"/>
      <c r="J37" s="66"/>
      <c r="K37" s="66"/>
      <c r="L37" s="68"/>
      <c r="M37" s="66"/>
      <c r="N37" s="66"/>
      <c r="O37" s="66"/>
      <c r="P37" s="66"/>
      <c r="Q37" s="66"/>
      <c r="R37" s="66"/>
      <c r="S37" s="66"/>
      <c r="T37" s="66"/>
      <c r="U37" s="66"/>
      <c r="V37" s="78"/>
      <c r="W37" s="93"/>
    </row>
    <row r="38" s="55" customFormat="1" spans="1:23">
      <c r="A38" s="80"/>
      <c r="B38" s="80"/>
      <c r="C38" s="80"/>
      <c r="D38" s="81"/>
      <c r="E38" s="80"/>
      <c r="F38" s="80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</row>
    <row r="39" s="55" customFormat="1" spans="1:23">
      <c r="A39" s="82"/>
      <c r="B39" s="82"/>
      <c r="C39" s="82"/>
      <c r="D39" s="83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</row>
    <row r="40" s="55" customFormat="1" ht="17.5" spans="1:23">
      <c r="A40" s="84" t="s">
        <v>444</v>
      </c>
      <c r="B40" s="85"/>
      <c r="C40" s="85"/>
      <c r="D40" s="85"/>
      <c r="E40" s="19"/>
      <c r="F40" s="14"/>
      <c r="G40" s="37"/>
      <c r="H40" s="54"/>
      <c r="I40" s="54"/>
      <c r="J40" s="84" t="s">
        <v>397</v>
      </c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19"/>
      <c r="V40" s="85"/>
      <c r="W40" s="19"/>
    </row>
    <row r="41" s="55" customFormat="1" ht="65" customHeight="1" spans="1:23">
      <c r="A41" s="86" t="s">
        <v>445</v>
      </c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I44" sqref="I44"/>
    </sheetView>
  </sheetViews>
  <sheetFormatPr defaultColWidth="9" defaultRowHeight="15"/>
  <cols>
    <col min="1" max="1" width="8.5" customWidth="1"/>
    <col min="2" max="2" width="10.375" customWidth="1"/>
    <col min="3" max="3" width="22.9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446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spans="1:14">
      <c r="A2" s="39" t="s">
        <v>447</v>
      </c>
      <c r="B2" s="40" t="s">
        <v>448</v>
      </c>
      <c r="C2" s="41" t="s">
        <v>407</v>
      </c>
      <c r="D2" s="41" t="s">
        <v>359</v>
      </c>
      <c r="E2" s="42" t="s">
        <v>360</v>
      </c>
      <c r="F2" s="42" t="s">
        <v>361</v>
      </c>
      <c r="G2" s="43" t="s">
        <v>449</v>
      </c>
      <c r="H2" s="43" t="s">
        <v>450</v>
      </c>
      <c r="I2" s="43" t="s">
        <v>451</v>
      </c>
      <c r="J2" s="43" t="s">
        <v>450</v>
      </c>
      <c r="K2" s="43" t="s">
        <v>452</v>
      </c>
      <c r="L2" s="43" t="s">
        <v>450</v>
      </c>
      <c r="M2" s="42" t="s">
        <v>406</v>
      </c>
      <c r="N2" s="42" t="s">
        <v>370</v>
      </c>
    </row>
    <row r="3" s="20" customFormat="1" spans="1:14">
      <c r="A3" s="44">
        <v>45139</v>
      </c>
      <c r="B3" s="25" t="s">
        <v>372</v>
      </c>
      <c r="C3" s="26" t="s">
        <v>373</v>
      </c>
      <c r="D3" s="26" t="s">
        <v>125</v>
      </c>
      <c r="E3" s="28" t="s">
        <v>63</v>
      </c>
      <c r="F3" s="27" t="s">
        <v>54</v>
      </c>
      <c r="G3" s="45">
        <v>0.388888888888889</v>
      </c>
      <c r="H3" s="46" t="s">
        <v>453</v>
      </c>
      <c r="I3" s="45">
        <v>0.625</v>
      </c>
      <c r="J3" s="46" t="s">
        <v>453</v>
      </c>
      <c r="K3" s="27"/>
      <c r="L3" s="27"/>
      <c r="M3" s="27" t="s">
        <v>417</v>
      </c>
      <c r="N3" s="27"/>
    </row>
    <row r="4" s="20" customFormat="1" spans="1:14">
      <c r="A4" s="44">
        <v>45140</v>
      </c>
      <c r="B4" s="25" t="s">
        <v>375</v>
      </c>
      <c r="C4" s="26" t="s">
        <v>373</v>
      </c>
      <c r="D4" s="26" t="s">
        <v>125</v>
      </c>
      <c r="E4" s="28" t="s">
        <v>63</v>
      </c>
      <c r="F4" s="27" t="s">
        <v>54</v>
      </c>
      <c r="G4" s="45">
        <v>0.375</v>
      </c>
      <c r="H4" s="46" t="s">
        <v>453</v>
      </c>
      <c r="I4" s="45">
        <v>0.635416666666667</v>
      </c>
      <c r="J4" s="46" t="s">
        <v>453</v>
      </c>
      <c r="K4" s="27"/>
      <c r="L4" s="27"/>
      <c r="M4" s="27" t="s">
        <v>417</v>
      </c>
      <c r="N4" s="27"/>
    </row>
    <row r="5" s="20" customFormat="1" spans="1:14">
      <c r="A5" s="44">
        <v>45141</v>
      </c>
      <c r="B5" s="25" t="s">
        <v>376</v>
      </c>
      <c r="C5" s="26" t="s">
        <v>373</v>
      </c>
      <c r="D5" s="26" t="s">
        <v>122</v>
      </c>
      <c r="E5" s="28" t="s">
        <v>63</v>
      </c>
      <c r="F5" s="27" t="s">
        <v>54</v>
      </c>
      <c r="G5" s="45">
        <v>0.385416666666667</v>
      </c>
      <c r="H5" s="46" t="s">
        <v>453</v>
      </c>
      <c r="I5" s="45">
        <v>0.604166666666667</v>
      </c>
      <c r="J5" s="46" t="s">
        <v>453</v>
      </c>
      <c r="K5" s="27"/>
      <c r="L5" s="27"/>
      <c r="M5" s="27" t="s">
        <v>417</v>
      </c>
      <c r="N5" s="27"/>
    </row>
    <row r="6" s="20" customFormat="1" spans="1:14">
      <c r="A6" s="44">
        <v>45142</v>
      </c>
      <c r="B6" s="25" t="s">
        <v>377</v>
      </c>
      <c r="C6" s="26" t="s">
        <v>373</v>
      </c>
      <c r="D6" s="26" t="s">
        <v>122</v>
      </c>
      <c r="E6" s="28" t="s">
        <v>63</v>
      </c>
      <c r="F6" s="27" t="s">
        <v>54</v>
      </c>
      <c r="G6" s="45">
        <v>0.395833333333333</v>
      </c>
      <c r="H6" s="46" t="s">
        <v>453</v>
      </c>
      <c r="I6" s="45">
        <v>0.645833333333333</v>
      </c>
      <c r="J6" s="46" t="s">
        <v>453</v>
      </c>
      <c r="K6" s="27"/>
      <c r="L6" s="27"/>
      <c r="M6" s="27" t="s">
        <v>417</v>
      </c>
      <c r="N6" s="27"/>
    </row>
    <row r="7" s="20" customFormat="1" spans="1:14">
      <c r="A7" s="44">
        <v>45143</v>
      </c>
      <c r="B7" s="25" t="s">
        <v>378</v>
      </c>
      <c r="C7" s="26" t="s">
        <v>373</v>
      </c>
      <c r="D7" s="26" t="s">
        <v>124</v>
      </c>
      <c r="E7" s="28" t="s">
        <v>63</v>
      </c>
      <c r="F7" s="27" t="s">
        <v>54</v>
      </c>
      <c r="G7" s="45">
        <v>0.388888888888889</v>
      </c>
      <c r="H7" s="46" t="s">
        <v>453</v>
      </c>
      <c r="I7" s="45">
        <v>0.666666666666667</v>
      </c>
      <c r="J7" s="46" t="s">
        <v>453</v>
      </c>
      <c r="K7" s="27"/>
      <c r="L7" s="27"/>
      <c r="M7" s="27" t="s">
        <v>417</v>
      </c>
      <c r="N7" s="27"/>
    </row>
    <row r="8" s="20" customFormat="1" spans="1:14">
      <c r="A8" s="44">
        <v>45144</v>
      </c>
      <c r="B8" s="25" t="s">
        <v>379</v>
      </c>
      <c r="C8" s="26" t="s">
        <v>373</v>
      </c>
      <c r="D8" s="26" t="s">
        <v>124</v>
      </c>
      <c r="E8" s="28" t="s">
        <v>63</v>
      </c>
      <c r="F8" s="27" t="s">
        <v>54</v>
      </c>
      <c r="G8" s="45">
        <v>0.40625</v>
      </c>
      <c r="H8" s="46" t="s">
        <v>453</v>
      </c>
      <c r="I8" s="45">
        <v>0.604166666666667</v>
      </c>
      <c r="J8" s="46" t="s">
        <v>453</v>
      </c>
      <c r="K8" s="27"/>
      <c r="L8" s="27"/>
      <c r="M8" s="27" t="s">
        <v>417</v>
      </c>
      <c r="N8" s="27"/>
    </row>
    <row r="9" s="20" customFormat="1" spans="1:14">
      <c r="A9" s="44">
        <v>45145</v>
      </c>
      <c r="B9" s="25" t="s">
        <v>380</v>
      </c>
      <c r="C9" s="26" t="s">
        <v>373</v>
      </c>
      <c r="D9" s="26" t="s">
        <v>126</v>
      </c>
      <c r="E9" s="28" t="s">
        <v>63</v>
      </c>
      <c r="F9" s="27" t="s">
        <v>54</v>
      </c>
      <c r="G9" s="45">
        <v>0.385416666666667</v>
      </c>
      <c r="H9" s="46" t="s">
        <v>453</v>
      </c>
      <c r="I9" s="45">
        <v>0.625</v>
      </c>
      <c r="J9" s="46" t="s">
        <v>453</v>
      </c>
      <c r="K9" s="27"/>
      <c r="L9" s="27"/>
      <c r="M9" s="27" t="s">
        <v>417</v>
      </c>
      <c r="N9" s="27"/>
    </row>
    <row r="10" s="20" customFormat="1" spans="1:14">
      <c r="A10" s="44">
        <v>45146</v>
      </c>
      <c r="B10" s="25" t="s">
        <v>381</v>
      </c>
      <c r="C10" s="26" t="s">
        <v>373</v>
      </c>
      <c r="D10" s="26" t="s">
        <v>126</v>
      </c>
      <c r="E10" s="28" t="s">
        <v>63</v>
      </c>
      <c r="F10" s="27" t="s">
        <v>54</v>
      </c>
      <c r="G10" s="45">
        <v>0.388888888888889</v>
      </c>
      <c r="H10" s="46" t="s">
        <v>453</v>
      </c>
      <c r="I10" s="45">
        <v>0.645833333333333</v>
      </c>
      <c r="J10" s="46" t="s">
        <v>453</v>
      </c>
      <c r="K10" s="27"/>
      <c r="L10" s="27"/>
      <c r="M10" s="27" t="s">
        <v>417</v>
      </c>
      <c r="N10" s="27"/>
    </row>
    <row r="11" s="20" customFormat="1" spans="1:14">
      <c r="A11" s="44">
        <v>45147</v>
      </c>
      <c r="B11" s="25" t="s">
        <v>382</v>
      </c>
      <c r="C11" s="26" t="s">
        <v>373</v>
      </c>
      <c r="D11" s="26" t="s">
        <v>123</v>
      </c>
      <c r="E11" s="28" t="s">
        <v>63</v>
      </c>
      <c r="F11" s="27" t="s">
        <v>54</v>
      </c>
      <c r="G11" s="47">
        <v>0.458333333333333</v>
      </c>
      <c r="H11" s="46" t="s">
        <v>453</v>
      </c>
      <c r="I11" s="48">
        <v>0.673611111111111</v>
      </c>
      <c r="J11" s="46" t="s">
        <v>453</v>
      </c>
      <c r="K11" s="27"/>
      <c r="L11" s="27"/>
      <c r="M11" s="27" t="s">
        <v>417</v>
      </c>
      <c r="N11" s="27"/>
    </row>
    <row r="12" s="20" customFormat="1" spans="1:14">
      <c r="A12" s="44">
        <v>45148</v>
      </c>
      <c r="B12" s="25" t="s">
        <v>383</v>
      </c>
      <c r="C12" s="26" t="s">
        <v>373</v>
      </c>
      <c r="D12" s="26" t="s">
        <v>123</v>
      </c>
      <c r="E12" s="28" t="s">
        <v>63</v>
      </c>
      <c r="F12" s="27" t="s">
        <v>54</v>
      </c>
      <c r="G12" s="47">
        <v>0.472222222222222</v>
      </c>
      <c r="H12" s="46" t="s">
        <v>453</v>
      </c>
      <c r="I12" s="48">
        <v>0.6875</v>
      </c>
      <c r="J12" s="46" t="s">
        <v>453</v>
      </c>
      <c r="K12" s="27"/>
      <c r="L12" s="27"/>
      <c r="M12" s="27" t="s">
        <v>417</v>
      </c>
      <c r="N12" s="27"/>
    </row>
    <row r="13" s="20" customFormat="1" spans="1:14">
      <c r="A13" s="44">
        <v>45149</v>
      </c>
      <c r="B13" s="25" t="s">
        <v>378</v>
      </c>
      <c r="C13" s="26" t="s">
        <v>373</v>
      </c>
      <c r="D13" s="26" t="s">
        <v>124</v>
      </c>
      <c r="E13" s="28" t="s">
        <v>63</v>
      </c>
      <c r="F13" s="27" t="s">
        <v>54</v>
      </c>
      <c r="G13" s="47">
        <v>0.322916666666667</v>
      </c>
      <c r="H13" s="46" t="s">
        <v>453</v>
      </c>
      <c r="I13" s="48">
        <v>0.548611111111111</v>
      </c>
      <c r="J13" s="46" t="s">
        <v>453</v>
      </c>
      <c r="K13" s="27"/>
      <c r="L13" s="27"/>
      <c r="M13" s="27" t="s">
        <v>417</v>
      </c>
      <c r="N13" s="27"/>
    </row>
    <row r="14" s="20" customFormat="1" spans="1:14">
      <c r="A14" s="44">
        <v>45150</v>
      </c>
      <c r="B14" s="25" t="s">
        <v>379</v>
      </c>
      <c r="C14" s="26" t="s">
        <v>373</v>
      </c>
      <c r="D14" s="26" t="s">
        <v>124</v>
      </c>
      <c r="E14" s="28" t="s">
        <v>63</v>
      </c>
      <c r="F14" s="27" t="s">
        <v>54</v>
      </c>
      <c r="G14" s="48">
        <v>0.34375</v>
      </c>
      <c r="H14" s="46" t="s">
        <v>453</v>
      </c>
      <c r="I14" s="48">
        <v>0.5625</v>
      </c>
      <c r="J14" s="46" t="s">
        <v>453</v>
      </c>
      <c r="K14" s="27"/>
      <c r="L14" s="27"/>
      <c r="M14" s="27" t="s">
        <v>417</v>
      </c>
      <c r="N14" s="27"/>
    </row>
    <row r="15" s="20" customFormat="1" spans="1:14">
      <c r="A15" s="44">
        <v>45151</v>
      </c>
      <c r="B15" s="25" t="s">
        <v>379</v>
      </c>
      <c r="C15" s="26" t="s">
        <v>373</v>
      </c>
      <c r="D15" s="26" t="s">
        <v>124</v>
      </c>
      <c r="E15" s="28" t="s">
        <v>63</v>
      </c>
      <c r="F15" s="27" t="s">
        <v>54</v>
      </c>
      <c r="G15" s="48">
        <v>0.375</v>
      </c>
      <c r="H15" s="46" t="s">
        <v>453</v>
      </c>
      <c r="I15" s="45">
        <v>0.625</v>
      </c>
      <c r="J15" s="46" t="s">
        <v>453</v>
      </c>
      <c r="K15" s="27"/>
      <c r="L15" s="27"/>
      <c r="M15" s="27" t="s">
        <v>417</v>
      </c>
      <c r="N15" s="27"/>
    </row>
    <row r="16" s="20" customFormat="1" spans="1:14">
      <c r="A16" s="44">
        <v>45152</v>
      </c>
      <c r="B16" s="25" t="s">
        <v>379</v>
      </c>
      <c r="C16" s="26" t="s">
        <v>373</v>
      </c>
      <c r="D16" s="26" t="s">
        <v>124</v>
      </c>
      <c r="E16" s="28" t="s">
        <v>63</v>
      </c>
      <c r="F16" s="27" t="s">
        <v>54</v>
      </c>
      <c r="G16" s="48">
        <v>0.416666666666667</v>
      </c>
      <c r="H16" s="46" t="s">
        <v>453</v>
      </c>
      <c r="I16" s="45">
        <v>0.645833333333333</v>
      </c>
      <c r="J16" s="46" t="s">
        <v>453</v>
      </c>
      <c r="K16" s="27"/>
      <c r="L16" s="27"/>
      <c r="M16" s="27" t="s">
        <v>417</v>
      </c>
      <c r="N16" s="27"/>
    </row>
    <row r="17" s="20" customFormat="1" spans="1:14">
      <c r="A17" s="44">
        <v>45153</v>
      </c>
      <c r="B17" s="25" t="s">
        <v>379</v>
      </c>
      <c r="C17" s="26" t="s">
        <v>373</v>
      </c>
      <c r="D17" s="26" t="s">
        <v>124</v>
      </c>
      <c r="E17" s="28" t="s">
        <v>63</v>
      </c>
      <c r="F17" s="27" t="s">
        <v>54</v>
      </c>
      <c r="G17" s="48">
        <v>0.4375</v>
      </c>
      <c r="H17" s="46" t="s">
        <v>453</v>
      </c>
      <c r="I17" s="48">
        <v>0.666666666666667</v>
      </c>
      <c r="J17" s="46" t="s">
        <v>453</v>
      </c>
      <c r="K17" s="27"/>
      <c r="L17" s="27"/>
      <c r="M17" s="27" t="s">
        <v>417</v>
      </c>
      <c r="N17" s="27"/>
    </row>
    <row r="18" s="20" customFormat="1" spans="1:14">
      <c r="A18" s="44"/>
      <c r="B18" s="30"/>
      <c r="C18" s="26"/>
      <c r="D18" s="26"/>
      <c r="E18" s="28"/>
      <c r="F18" s="27"/>
      <c r="G18" s="48"/>
      <c r="H18" s="46"/>
      <c r="I18" s="48"/>
      <c r="J18" s="46"/>
      <c r="K18" s="27"/>
      <c r="L18" s="27"/>
      <c r="M18" s="27"/>
      <c r="N18" s="27"/>
    </row>
    <row r="19" s="20" customFormat="1" spans="1:14">
      <c r="A19" s="49"/>
      <c r="B19" s="25"/>
      <c r="C19" s="26"/>
      <c r="D19" s="26"/>
      <c r="E19" s="28"/>
      <c r="F19" s="27"/>
      <c r="G19" s="48"/>
      <c r="H19" s="46"/>
      <c r="I19" s="48"/>
      <c r="J19" s="46"/>
      <c r="K19" s="27"/>
      <c r="L19" s="27"/>
      <c r="M19" s="27"/>
      <c r="N19" s="27"/>
    </row>
    <row r="20" s="20" customFormat="1" spans="1:14">
      <c r="A20" s="49"/>
      <c r="B20" s="30"/>
      <c r="C20" s="26"/>
      <c r="D20" s="26"/>
      <c r="E20" s="28"/>
      <c r="F20" s="27"/>
      <c r="G20" s="48"/>
      <c r="H20" s="46"/>
      <c r="I20" s="48"/>
      <c r="J20" s="46"/>
      <c r="K20" s="27"/>
      <c r="L20" s="27"/>
      <c r="M20" s="27"/>
      <c r="N20" s="27"/>
    </row>
    <row r="21" s="20" customFormat="1" hidden="1" spans="1:14">
      <c r="A21" s="49">
        <v>44323</v>
      </c>
      <c r="B21" s="30" t="s">
        <v>454</v>
      </c>
      <c r="C21" s="26" t="s">
        <v>455</v>
      </c>
      <c r="D21" s="26" t="s">
        <v>456</v>
      </c>
      <c r="E21" s="28" t="s">
        <v>457</v>
      </c>
      <c r="F21" s="27" t="s">
        <v>54</v>
      </c>
      <c r="G21" s="48">
        <v>0.333333333333333</v>
      </c>
      <c r="H21" s="46" t="s">
        <v>453</v>
      </c>
      <c r="I21" s="45">
        <v>0.625</v>
      </c>
      <c r="J21" s="46" t="s">
        <v>453</v>
      </c>
      <c r="K21" s="27"/>
      <c r="L21" s="27"/>
      <c r="M21" s="27" t="s">
        <v>417</v>
      </c>
      <c r="N21" s="27"/>
    </row>
    <row r="22" s="20" customFormat="1" hidden="1" spans="1:14">
      <c r="A22" s="49">
        <v>44326</v>
      </c>
      <c r="B22" s="30" t="s">
        <v>458</v>
      </c>
      <c r="C22" s="26" t="s">
        <v>455</v>
      </c>
      <c r="D22" s="26" t="s">
        <v>456</v>
      </c>
      <c r="E22" s="28" t="s">
        <v>457</v>
      </c>
      <c r="F22" s="27" t="s">
        <v>54</v>
      </c>
      <c r="G22" s="48">
        <v>0.319444444444444</v>
      </c>
      <c r="H22" s="46" t="s">
        <v>453</v>
      </c>
      <c r="I22" s="45">
        <v>0.635416666666667</v>
      </c>
      <c r="J22" s="46" t="s">
        <v>453</v>
      </c>
      <c r="K22" s="27"/>
      <c r="L22" s="27"/>
      <c r="M22" s="27" t="s">
        <v>417</v>
      </c>
      <c r="N22" s="27"/>
    </row>
    <row r="23" s="20" customFormat="1" hidden="1" spans="1:14">
      <c r="A23" s="49">
        <v>44328</v>
      </c>
      <c r="B23" s="50"/>
      <c r="C23" s="26" t="s">
        <v>459</v>
      </c>
      <c r="D23" s="27"/>
      <c r="E23" s="51" t="s">
        <v>460</v>
      </c>
      <c r="F23" s="27" t="s">
        <v>54</v>
      </c>
      <c r="G23" s="48">
        <v>0.420138888888889</v>
      </c>
      <c r="H23" s="46" t="s">
        <v>453</v>
      </c>
      <c r="I23" s="45">
        <v>0.604166666666667</v>
      </c>
      <c r="J23" s="46" t="s">
        <v>453</v>
      </c>
      <c r="K23" s="27"/>
      <c r="L23" s="27"/>
      <c r="M23" s="27" t="s">
        <v>417</v>
      </c>
      <c r="N23" s="27"/>
    </row>
    <row r="24" s="20" customFormat="1" hidden="1" spans="1:14">
      <c r="A24" s="49">
        <v>44331</v>
      </c>
      <c r="B24" s="50"/>
      <c r="C24" s="26" t="s">
        <v>459</v>
      </c>
      <c r="D24" s="27"/>
      <c r="E24" s="51" t="s">
        <v>460</v>
      </c>
      <c r="F24" s="27" t="s">
        <v>54</v>
      </c>
      <c r="G24" s="48">
        <v>0.350694444444444</v>
      </c>
      <c r="H24" s="46" t="s">
        <v>453</v>
      </c>
      <c r="I24" s="45">
        <v>0.645833333333333</v>
      </c>
      <c r="J24" s="46" t="s">
        <v>453</v>
      </c>
      <c r="K24" s="27"/>
      <c r="L24" s="27"/>
      <c r="M24" s="27" t="s">
        <v>417</v>
      </c>
      <c r="N24" s="27"/>
    </row>
    <row r="25" s="20" customFormat="1" hidden="1" spans="1:14">
      <c r="A25" s="49">
        <v>44333</v>
      </c>
      <c r="B25" s="50"/>
      <c r="C25" s="26" t="s">
        <v>459</v>
      </c>
      <c r="D25" s="27"/>
      <c r="E25" s="51" t="s">
        <v>460</v>
      </c>
      <c r="F25" s="27" t="s">
        <v>54</v>
      </c>
      <c r="G25" s="48">
        <v>0.385416666666667</v>
      </c>
      <c r="H25" s="46" t="s">
        <v>453</v>
      </c>
      <c r="I25" s="45">
        <v>0.666666666666667</v>
      </c>
      <c r="J25" s="46" t="s">
        <v>453</v>
      </c>
      <c r="K25" s="27"/>
      <c r="L25" s="27"/>
      <c r="M25" s="27" t="s">
        <v>417</v>
      </c>
      <c r="N25" s="27"/>
    </row>
    <row r="26" s="20" customFormat="1" hidden="1" spans="1:14">
      <c r="A26" s="49">
        <v>44338</v>
      </c>
      <c r="B26" s="50"/>
      <c r="C26" s="26" t="s">
        <v>459</v>
      </c>
      <c r="D26" s="27"/>
      <c r="E26" s="51" t="s">
        <v>460</v>
      </c>
      <c r="F26" s="27" t="s">
        <v>54</v>
      </c>
      <c r="G26" s="48">
        <v>0.357638888888889</v>
      </c>
      <c r="H26" s="46" t="s">
        <v>453</v>
      </c>
      <c r="I26" s="45">
        <v>0.604166666666667</v>
      </c>
      <c r="J26" s="46" t="s">
        <v>453</v>
      </c>
      <c r="K26" s="27"/>
      <c r="L26" s="27"/>
      <c r="M26" s="27" t="s">
        <v>417</v>
      </c>
      <c r="N26" s="27"/>
    </row>
    <row r="27" s="20" customFormat="1" hidden="1" spans="1:14">
      <c r="A27" s="49">
        <v>44340</v>
      </c>
      <c r="B27" s="50"/>
      <c r="C27" s="26" t="s">
        <v>459</v>
      </c>
      <c r="D27" s="27"/>
      <c r="E27" s="51" t="s">
        <v>460</v>
      </c>
      <c r="F27" s="27" t="s">
        <v>54</v>
      </c>
      <c r="G27" s="48">
        <v>0.427083333333333</v>
      </c>
      <c r="H27" s="46" t="s">
        <v>453</v>
      </c>
      <c r="I27" s="45">
        <v>0.625</v>
      </c>
      <c r="J27" s="46" t="s">
        <v>453</v>
      </c>
      <c r="K27" s="27"/>
      <c r="L27" s="27"/>
      <c r="M27" s="27" t="s">
        <v>417</v>
      </c>
      <c r="N27" s="27"/>
    </row>
    <row r="28" s="20" customFormat="1" hidden="1" spans="1:14">
      <c r="A28" s="49">
        <v>44342</v>
      </c>
      <c r="B28" s="52"/>
      <c r="C28" s="26" t="s">
        <v>459</v>
      </c>
      <c r="D28" s="27"/>
      <c r="E28" s="51" t="s">
        <v>460</v>
      </c>
      <c r="F28" s="27" t="s">
        <v>54</v>
      </c>
      <c r="G28" s="48">
        <v>0.357638888888889</v>
      </c>
      <c r="H28" s="46" t="s">
        <v>453</v>
      </c>
      <c r="I28" s="45">
        <v>0.645833333333333</v>
      </c>
      <c r="J28" s="46" t="s">
        <v>453</v>
      </c>
      <c r="K28" s="27"/>
      <c r="L28" s="27"/>
      <c r="M28" s="27" t="s">
        <v>417</v>
      </c>
      <c r="N28" s="27"/>
    </row>
    <row r="29" s="20" customFormat="1" hidden="1" spans="1:14">
      <c r="A29" s="49">
        <v>44348</v>
      </c>
      <c r="B29" s="52"/>
      <c r="C29" s="26" t="s">
        <v>459</v>
      </c>
      <c r="D29" s="27"/>
      <c r="E29" s="51" t="s">
        <v>460</v>
      </c>
      <c r="F29" s="27" t="s">
        <v>54</v>
      </c>
      <c r="G29" s="48">
        <v>0.375</v>
      </c>
      <c r="H29" s="46" t="s">
        <v>453</v>
      </c>
      <c r="I29" s="48">
        <v>0.597222222222222</v>
      </c>
      <c r="J29" s="46" t="s">
        <v>453</v>
      </c>
      <c r="K29" s="27"/>
      <c r="L29" s="27"/>
      <c r="M29" s="27" t="s">
        <v>417</v>
      </c>
      <c r="N29" s="27"/>
    </row>
    <row r="30" s="20" customFormat="1" hidden="1" spans="1:14">
      <c r="A30" s="49">
        <v>44352</v>
      </c>
      <c r="B30" s="50"/>
      <c r="C30" s="26" t="s">
        <v>459</v>
      </c>
      <c r="D30" s="27"/>
      <c r="E30" s="51" t="s">
        <v>460</v>
      </c>
      <c r="F30" s="27" t="s">
        <v>54</v>
      </c>
      <c r="G30" s="48">
        <v>0.388888888888889</v>
      </c>
      <c r="H30" s="46" t="s">
        <v>453</v>
      </c>
      <c r="I30" s="45">
        <v>0.625</v>
      </c>
      <c r="J30" s="46" t="s">
        <v>453</v>
      </c>
      <c r="K30" s="27"/>
      <c r="L30" s="27"/>
      <c r="M30" s="27" t="s">
        <v>417</v>
      </c>
      <c r="N30" s="27"/>
    </row>
    <row r="31" s="20" customFormat="1" hidden="1" spans="1:14">
      <c r="A31" s="49">
        <v>44355</v>
      </c>
      <c r="B31" s="50"/>
      <c r="C31" s="26" t="s">
        <v>459</v>
      </c>
      <c r="D31" s="27"/>
      <c r="E31" s="51" t="s">
        <v>460</v>
      </c>
      <c r="F31" s="27" t="s">
        <v>54</v>
      </c>
      <c r="G31" s="48">
        <v>0.340277777777778</v>
      </c>
      <c r="H31" s="46" t="s">
        <v>453</v>
      </c>
      <c r="I31" s="45">
        <v>0.635416666666667</v>
      </c>
      <c r="J31" s="46" t="s">
        <v>453</v>
      </c>
      <c r="K31" s="27"/>
      <c r="L31" s="27"/>
      <c r="M31" s="27" t="s">
        <v>417</v>
      </c>
      <c r="N31" s="27"/>
    </row>
    <row r="32" s="20" customFormat="1" hidden="1" spans="1:14">
      <c r="A32" s="49">
        <v>44357</v>
      </c>
      <c r="B32" s="50"/>
      <c r="C32" s="26" t="s">
        <v>459</v>
      </c>
      <c r="D32" s="27"/>
      <c r="E32" s="51" t="s">
        <v>460</v>
      </c>
      <c r="F32" s="27" t="s">
        <v>54</v>
      </c>
      <c r="G32" s="48">
        <v>0.326388888888889</v>
      </c>
      <c r="H32" s="46" t="s">
        <v>453</v>
      </c>
      <c r="I32" s="45">
        <v>0.604166666666667</v>
      </c>
      <c r="J32" s="46" t="s">
        <v>453</v>
      </c>
      <c r="K32" s="27"/>
      <c r="L32" s="27"/>
      <c r="M32" s="27" t="s">
        <v>417</v>
      </c>
      <c r="N32" s="27"/>
    </row>
    <row r="33" s="20" customFormat="1" hidden="1" spans="1:14">
      <c r="A33" s="49">
        <v>44359</v>
      </c>
      <c r="B33" s="50"/>
      <c r="C33" s="26" t="s">
        <v>459</v>
      </c>
      <c r="D33" s="27"/>
      <c r="E33" s="51" t="s">
        <v>460</v>
      </c>
      <c r="F33" s="27" t="s">
        <v>54</v>
      </c>
      <c r="G33" s="48">
        <v>0.319444444444444</v>
      </c>
      <c r="H33" s="46" t="s">
        <v>453</v>
      </c>
      <c r="I33" s="45">
        <v>0.645833333333333</v>
      </c>
      <c r="J33" s="46" t="s">
        <v>453</v>
      </c>
      <c r="K33" s="27"/>
      <c r="L33" s="27"/>
      <c r="M33" s="27" t="s">
        <v>417</v>
      </c>
      <c r="N33" s="27"/>
    </row>
    <row r="34" s="20" customFormat="1" hidden="1" spans="1:14">
      <c r="A34" s="49">
        <v>44361</v>
      </c>
      <c r="B34" s="50"/>
      <c r="C34" s="26" t="s">
        <v>459</v>
      </c>
      <c r="D34" s="27"/>
      <c r="E34" s="51" t="s">
        <v>460</v>
      </c>
      <c r="F34" s="27" t="s">
        <v>54</v>
      </c>
      <c r="G34" s="48">
        <v>0.336805555555556</v>
      </c>
      <c r="H34" s="46" t="s">
        <v>453</v>
      </c>
      <c r="I34" s="45">
        <v>0.666666666666667</v>
      </c>
      <c r="J34" s="46" t="s">
        <v>453</v>
      </c>
      <c r="K34" s="27"/>
      <c r="L34" s="27"/>
      <c r="M34" s="27" t="s">
        <v>417</v>
      </c>
      <c r="N34" s="27"/>
    </row>
    <row r="35" s="20" customFormat="1" hidden="1" spans="1:14">
      <c r="A35" s="49">
        <v>44363</v>
      </c>
      <c r="B35" s="50"/>
      <c r="C35" s="26" t="s">
        <v>459</v>
      </c>
      <c r="D35" s="27"/>
      <c r="E35" s="51" t="s">
        <v>460</v>
      </c>
      <c r="F35" s="27" t="s">
        <v>54</v>
      </c>
      <c r="G35" s="48">
        <v>0.350694444444444</v>
      </c>
      <c r="H35" s="46" t="s">
        <v>453</v>
      </c>
      <c r="I35" s="45">
        <v>0.604166666666667</v>
      </c>
      <c r="J35" s="46" t="s">
        <v>453</v>
      </c>
      <c r="K35" s="27"/>
      <c r="L35" s="27"/>
      <c r="M35" s="27" t="s">
        <v>417</v>
      </c>
      <c r="N35" s="27"/>
    </row>
    <row r="36" s="20" customFormat="1" hidden="1" spans="1:14">
      <c r="A36" s="49">
        <v>44367</v>
      </c>
      <c r="B36" s="50"/>
      <c r="C36" s="26" t="s">
        <v>459</v>
      </c>
      <c r="D36" s="27"/>
      <c r="E36" s="51" t="s">
        <v>460</v>
      </c>
      <c r="F36" s="27" t="s">
        <v>54</v>
      </c>
      <c r="G36" s="48">
        <v>0.364583333333333</v>
      </c>
      <c r="H36" s="46" t="s">
        <v>453</v>
      </c>
      <c r="I36" s="45">
        <v>0.625</v>
      </c>
      <c r="J36" s="46" t="s">
        <v>453</v>
      </c>
      <c r="K36" s="27"/>
      <c r="L36" s="27"/>
      <c r="M36" s="27" t="s">
        <v>417</v>
      </c>
      <c r="N36" s="27"/>
    </row>
    <row r="37" s="20" customFormat="1" hidden="1" spans="1:14">
      <c r="A37" s="49">
        <v>44372</v>
      </c>
      <c r="B37" s="53"/>
      <c r="C37" s="26" t="s">
        <v>459</v>
      </c>
      <c r="D37" s="27"/>
      <c r="E37" s="51" t="s">
        <v>460</v>
      </c>
      <c r="F37" s="27" t="s">
        <v>54</v>
      </c>
      <c r="G37" s="48">
        <v>0.385416666666667</v>
      </c>
      <c r="H37" s="46" t="s">
        <v>453</v>
      </c>
      <c r="I37" s="45">
        <v>0.645833333333333</v>
      </c>
      <c r="J37" s="46" t="s">
        <v>453</v>
      </c>
      <c r="K37" s="27"/>
      <c r="L37" s="27"/>
      <c r="M37" s="27" t="s">
        <v>417</v>
      </c>
      <c r="N37" s="27"/>
    </row>
    <row r="38" s="20" customFormat="1" hidden="1" spans="1:14">
      <c r="A38" s="49">
        <v>44373</v>
      </c>
      <c r="B38" s="53"/>
      <c r="C38" s="26" t="s">
        <v>459</v>
      </c>
      <c r="D38" s="27"/>
      <c r="E38" s="51" t="s">
        <v>460</v>
      </c>
      <c r="F38" s="27" t="s">
        <v>54</v>
      </c>
      <c r="G38" s="48">
        <v>0.420138888888889</v>
      </c>
      <c r="H38" s="46" t="s">
        <v>453</v>
      </c>
      <c r="I38" s="48">
        <v>0.715277777777778</v>
      </c>
      <c r="J38" s="46" t="s">
        <v>453</v>
      </c>
      <c r="K38" s="27"/>
      <c r="L38" s="27"/>
      <c r="M38" s="27" t="s">
        <v>417</v>
      </c>
      <c r="N38" s="27"/>
    </row>
    <row r="39" s="20" customFormat="1" hidden="1" spans="1:14">
      <c r="A39" s="49">
        <v>44378</v>
      </c>
      <c r="B39" s="50"/>
      <c r="C39" s="26" t="s">
        <v>459</v>
      </c>
      <c r="D39" s="27"/>
      <c r="E39" s="51" t="s">
        <v>460</v>
      </c>
      <c r="F39" s="27" t="s">
        <v>54</v>
      </c>
      <c r="G39" s="48">
        <v>0.465277777777778</v>
      </c>
      <c r="H39" s="46" t="s">
        <v>453</v>
      </c>
      <c r="I39" s="48">
        <v>0.680555555555555</v>
      </c>
      <c r="J39" s="46" t="s">
        <v>453</v>
      </c>
      <c r="K39" s="27"/>
      <c r="L39" s="27"/>
      <c r="M39" s="27" t="s">
        <v>417</v>
      </c>
      <c r="N39" s="27"/>
    </row>
    <row r="40" s="20" customFormat="1" hidden="1" spans="1:14">
      <c r="A40" s="49">
        <v>44382</v>
      </c>
      <c r="B40" s="50"/>
      <c r="C40" s="26" t="s">
        <v>459</v>
      </c>
      <c r="D40" s="27"/>
      <c r="E40" s="51" t="s">
        <v>460</v>
      </c>
      <c r="F40" s="27" t="s">
        <v>54</v>
      </c>
      <c r="G40" s="48">
        <v>0.451388888888889</v>
      </c>
      <c r="H40" s="46" t="s">
        <v>453</v>
      </c>
      <c r="I40" s="48">
        <v>0.732638888888889</v>
      </c>
      <c r="J40" s="46" t="s">
        <v>453</v>
      </c>
      <c r="K40" s="27"/>
      <c r="L40" s="27"/>
      <c r="M40" s="27" t="s">
        <v>417</v>
      </c>
      <c r="N40" s="27"/>
    </row>
    <row r="41" s="20" customFormat="1" spans="1:14">
      <c r="A41" s="49"/>
      <c r="B41" s="52"/>
      <c r="C41" s="27"/>
      <c r="D41" s="27"/>
      <c r="E41" s="51"/>
      <c r="F41" s="27"/>
      <c r="G41" s="48"/>
      <c r="H41" s="46"/>
      <c r="I41" s="48"/>
      <c r="J41" s="46"/>
      <c r="K41" s="27"/>
      <c r="L41" s="27"/>
      <c r="M41" s="27" t="s">
        <v>417</v>
      </c>
      <c r="N41" s="27"/>
    </row>
    <row r="42" s="2" customFormat="1" ht="17.5" spans="1:14">
      <c r="A42" s="11" t="s">
        <v>461</v>
      </c>
      <c r="B42" s="12"/>
      <c r="C42" s="12"/>
      <c r="D42" s="13"/>
      <c r="E42" s="14"/>
      <c r="F42" s="54"/>
      <c r="G42" s="37"/>
      <c r="H42" s="54"/>
      <c r="I42" s="11" t="s">
        <v>397</v>
      </c>
      <c r="J42" s="12"/>
      <c r="K42" s="12"/>
      <c r="L42" s="12"/>
      <c r="M42" s="12"/>
      <c r="N42" s="19"/>
    </row>
    <row r="43" ht="53" customHeight="1" spans="1:14">
      <c r="A43" s="15" t="s">
        <v>462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D20" sqref="D20"/>
    </sheetView>
  </sheetViews>
  <sheetFormatPr defaultColWidth="9" defaultRowHeight="1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7.5" spans="1:10">
      <c r="A1" s="3" t="s">
        <v>463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400</v>
      </c>
      <c r="B2" s="5" t="s">
        <v>361</v>
      </c>
      <c r="C2" s="23" t="s">
        <v>357</v>
      </c>
      <c r="D2" s="5" t="s">
        <v>358</v>
      </c>
      <c r="E2" s="5" t="s">
        <v>359</v>
      </c>
      <c r="F2" s="5" t="s">
        <v>360</v>
      </c>
      <c r="G2" s="4" t="s">
        <v>464</v>
      </c>
      <c r="H2" s="4" t="s">
        <v>465</v>
      </c>
      <c r="I2" s="4" t="s">
        <v>466</v>
      </c>
      <c r="J2" s="4" t="s">
        <v>467</v>
      </c>
      <c r="K2" s="5" t="s">
        <v>406</v>
      </c>
      <c r="L2" s="5" t="s">
        <v>370</v>
      </c>
    </row>
    <row r="3" s="20" customFormat="1" spans="1:12">
      <c r="A3" s="24" t="s">
        <v>408</v>
      </c>
      <c r="B3" s="24" t="s">
        <v>54</v>
      </c>
      <c r="C3" s="25" t="s">
        <v>372</v>
      </c>
      <c r="D3" s="26" t="s">
        <v>373</v>
      </c>
      <c r="E3" s="27" t="s">
        <v>125</v>
      </c>
      <c r="F3" s="28" t="s">
        <v>63</v>
      </c>
      <c r="G3" s="27" t="s">
        <v>468</v>
      </c>
      <c r="H3" s="27" t="s">
        <v>469</v>
      </c>
      <c r="I3" s="27"/>
      <c r="J3" s="27"/>
      <c r="K3" s="27" t="s">
        <v>417</v>
      </c>
      <c r="L3" s="27"/>
    </row>
    <row r="4" s="20" customFormat="1" spans="1:12">
      <c r="A4" s="29"/>
      <c r="B4" s="29"/>
      <c r="C4" s="30" t="s">
        <v>377</v>
      </c>
      <c r="D4" s="26" t="s">
        <v>373</v>
      </c>
      <c r="E4" s="27" t="s">
        <v>124</v>
      </c>
      <c r="F4" s="28" t="s">
        <v>63</v>
      </c>
      <c r="G4" s="27" t="s">
        <v>468</v>
      </c>
      <c r="H4" s="27" t="s">
        <v>469</v>
      </c>
      <c r="I4" s="27"/>
      <c r="J4" s="27"/>
      <c r="K4" s="27" t="s">
        <v>417</v>
      </c>
      <c r="L4" s="27"/>
    </row>
    <row r="5" s="20" customFormat="1" spans="1:12">
      <c r="A5" s="29"/>
      <c r="B5" s="29"/>
      <c r="C5" s="25" t="s">
        <v>380</v>
      </c>
      <c r="D5" s="26" t="s">
        <v>373</v>
      </c>
      <c r="E5" s="27" t="s">
        <v>122</v>
      </c>
      <c r="F5" s="28" t="s">
        <v>63</v>
      </c>
      <c r="G5" s="27" t="s">
        <v>468</v>
      </c>
      <c r="H5" s="27" t="s">
        <v>469</v>
      </c>
      <c r="I5" s="27"/>
      <c r="J5" s="27"/>
      <c r="K5" s="27" t="s">
        <v>417</v>
      </c>
      <c r="L5" s="27"/>
    </row>
    <row r="6" s="20" customFormat="1" spans="1:12">
      <c r="A6" s="31"/>
      <c r="B6" s="31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4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1" t="s">
        <v>444</v>
      </c>
      <c r="B11" s="12"/>
      <c r="C11" s="36"/>
      <c r="D11" s="12"/>
      <c r="E11" s="13"/>
      <c r="F11" s="14"/>
      <c r="G11" s="37"/>
      <c r="H11" s="11" t="s">
        <v>397</v>
      </c>
      <c r="I11" s="12"/>
      <c r="J11" s="12"/>
      <c r="K11" s="12"/>
      <c r="L11" s="19"/>
    </row>
    <row r="12" ht="69" customHeight="1" spans="1:12">
      <c r="A12" s="15" t="s">
        <v>470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471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356</v>
      </c>
      <c r="B2" s="5" t="s">
        <v>361</v>
      </c>
      <c r="C2" s="5" t="s">
        <v>407</v>
      </c>
      <c r="D2" s="5" t="s">
        <v>359</v>
      </c>
      <c r="E2" s="5" t="s">
        <v>360</v>
      </c>
      <c r="F2" s="4" t="s">
        <v>472</v>
      </c>
      <c r="G2" s="4" t="s">
        <v>389</v>
      </c>
      <c r="H2" s="6" t="s">
        <v>390</v>
      </c>
      <c r="I2" s="17" t="s">
        <v>392</v>
      </c>
    </row>
    <row r="3" s="1" customFormat="1" ht="16.5" spans="1:9">
      <c r="A3" s="4"/>
      <c r="B3" s="7"/>
      <c r="C3" s="7"/>
      <c r="D3" s="7"/>
      <c r="E3" s="7"/>
      <c r="F3" s="4" t="s">
        <v>473</v>
      </c>
      <c r="G3" s="4" t="s">
        <v>393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1" t="s">
        <v>474</v>
      </c>
      <c r="B12" s="12"/>
      <c r="C12" s="12"/>
      <c r="D12" s="13"/>
      <c r="E12" s="14"/>
      <c r="F12" s="11" t="s">
        <v>475</v>
      </c>
      <c r="G12" s="12"/>
      <c r="H12" s="13"/>
      <c r="I12" s="19"/>
    </row>
    <row r="13" spans="1:9">
      <c r="A13" s="15" t="s">
        <v>476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477" t="s">
        <v>35</v>
      </c>
      <c r="C2" s="478"/>
      <c r="D2" s="478"/>
      <c r="E2" s="478"/>
      <c r="F2" s="478"/>
      <c r="G2" s="478"/>
      <c r="H2" s="478"/>
      <c r="I2" s="492"/>
    </row>
    <row r="3" ht="27.95" customHeight="1" spans="2:9">
      <c r="B3" s="479"/>
      <c r="C3" s="480"/>
      <c r="D3" s="481" t="s">
        <v>36</v>
      </c>
      <c r="E3" s="482"/>
      <c r="F3" s="483" t="s">
        <v>37</v>
      </c>
      <c r="G3" s="484"/>
      <c r="H3" s="481" t="s">
        <v>38</v>
      </c>
      <c r="I3" s="493"/>
    </row>
    <row r="4" ht="27.95" customHeight="1" spans="2:9">
      <c r="B4" s="479" t="s">
        <v>39</v>
      </c>
      <c r="C4" s="480" t="s">
        <v>40</v>
      </c>
      <c r="D4" s="480" t="s">
        <v>41</v>
      </c>
      <c r="E4" s="480" t="s">
        <v>42</v>
      </c>
      <c r="F4" s="485" t="s">
        <v>41</v>
      </c>
      <c r="G4" s="485" t="s">
        <v>42</v>
      </c>
      <c r="H4" s="480" t="s">
        <v>41</v>
      </c>
      <c r="I4" s="494" t="s">
        <v>42</v>
      </c>
    </row>
    <row r="5" ht="27.95" customHeight="1" spans="2:9">
      <c r="B5" s="486" t="s">
        <v>43</v>
      </c>
      <c r="C5" s="9">
        <v>13</v>
      </c>
      <c r="D5" s="9">
        <v>0</v>
      </c>
      <c r="E5" s="9">
        <v>1</v>
      </c>
      <c r="F5" s="487">
        <v>0</v>
      </c>
      <c r="G5" s="487">
        <v>1</v>
      </c>
      <c r="H5" s="9">
        <v>1</v>
      </c>
      <c r="I5" s="495">
        <v>2</v>
      </c>
    </row>
    <row r="6" ht="27.95" customHeight="1" spans="2:9">
      <c r="B6" s="486" t="s">
        <v>44</v>
      </c>
      <c r="C6" s="9">
        <v>20</v>
      </c>
      <c r="D6" s="9">
        <v>0</v>
      </c>
      <c r="E6" s="9">
        <v>1</v>
      </c>
      <c r="F6" s="487">
        <v>1</v>
      </c>
      <c r="G6" s="487">
        <v>2</v>
      </c>
      <c r="H6" s="9">
        <v>2</v>
      </c>
      <c r="I6" s="495">
        <v>3</v>
      </c>
    </row>
    <row r="7" ht="27.95" customHeight="1" spans="2:9">
      <c r="B7" s="486" t="s">
        <v>45</v>
      </c>
      <c r="C7" s="9">
        <v>32</v>
      </c>
      <c r="D7" s="9">
        <v>0</v>
      </c>
      <c r="E7" s="9">
        <v>1</v>
      </c>
      <c r="F7" s="487">
        <v>2</v>
      </c>
      <c r="G7" s="487">
        <v>3</v>
      </c>
      <c r="H7" s="9">
        <v>3</v>
      </c>
      <c r="I7" s="495">
        <v>4</v>
      </c>
    </row>
    <row r="8" ht="27.95" customHeight="1" spans="2:9">
      <c r="B8" s="486" t="s">
        <v>46</v>
      </c>
      <c r="C8" s="9">
        <v>50</v>
      </c>
      <c r="D8" s="9">
        <v>1</v>
      </c>
      <c r="E8" s="9">
        <v>2</v>
      </c>
      <c r="F8" s="487">
        <v>3</v>
      </c>
      <c r="G8" s="487">
        <v>4</v>
      </c>
      <c r="H8" s="9">
        <v>5</v>
      </c>
      <c r="I8" s="495">
        <v>6</v>
      </c>
    </row>
    <row r="9" ht="27.95" customHeight="1" spans="2:9">
      <c r="B9" s="486" t="s">
        <v>47</v>
      </c>
      <c r="C9" s="9">
        <v>80</v>
      </c>
      <c r="D9" s="9">
        <v>2</v>
      </c>
      <c r="E9" s="9">
        <v>3</v>
      </c>
      <c r="F9" s="487">
        <v>5</v>
      </c>
      <c r="G9" s="487">
        <v>6</v>
      </c>
      <c r="H9" s="9">
        <v>7</v>
      </c>
      <c r="I9" s="495">
        <v>8</v>
      </c>
    </row>
    <row r="10" ht="27.95" customHeight="1" spans="2:9">
      <c r="B10" s="486" t="s">
        <v>48</v>
      </c>
      <c r="C10" s="9">
        <v>125</v>
      </c>
      <c r="D10" s="9">
        <v>3</v>
      </c>
      <c r="E10" s="9">
        <v>4</v>
      </c>
      <c r="F10" s="487">
        <v>7</v>
      </c>
      <c r="G10" s="487">
        <v>8</v>
      </c>
      <c r="H10" s="9">
        <v>10</v>
      </c>
      <c r="I10" s="495">
        <v>11</v>
      </c>
    </row>
    <row r="11" ht="27.95" customHeight="1" spans="2:9">
      <c r="B11" s="486" t="s">
        <v>49</v>
      </c>
      <c r="C11" s="9">
        <v>200</v>
      </c>
      <c r="D11" s="9">
        <v>5</v>
      </c>
      <c r="E11" s="9">
        <v>6</v>
      </c>
      <c r="F11" s="487">
        <v>10</v>
      </c>
      <c r="G11" s="487">
        <v>11</v>
      </c>
      <c r="H11" s="9">
        <v>14</v>
      </c>
      <c r="I11" s="495">
        <v>15</v>
      </c>
    </row>
    <row r="12" ht="27.95" customHeight="1" spans="2:9">
      <c r="B12" s="488" t="s">
        <v>50</v>
      </c>
      <c r="C12" s="489">
        <v>315</v>
      </c>
      <c r="D12" s="489">
        <v>7</v>
      </c>
      <c r="E12" s="489">
        <v>8</v>
      </c>
      <c r="F12" s="490">
        <v>14</v>
      </c>
      <c r="G12" s="490">
        <v>15</v>
      </c>
      <c r="H12" s="489">
        <v>21</v>
      </c>
      <c r="I12" s="496">
        <v>22</v>
      </c>
    </row>
    <row r="14" spans="2:4">
      <c r="B14" s="491" t="s">
        <v>51</v>
      </c>
      <c r="C14" s="491"/>
      <c r="D14" s="49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6" style="280" customWidth="1"/>
    <col min="2" max="6" width="10.375" style="280"/>
    <col min="7" max="7" width="11.75" style="280" customWidth="1"/>
    <col min="8" max="9" width="10.375" style="280"/>
    <col min="10" max="10" width="8.875" style="280" customWidth="1"/>
    <col min="11" max="11" width="12" style="280" customWidth="1"/>
    <col min="12" max="16384" width="10.375" style="280"/>
  </cols>
  <sheetData>
    <row r="1" ht="21.75" spans="1:11">
      <c r="A1" s="409" t="s">
        <v>52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</row>
    <row r="2" ht="15.75" spans="1:11">
      <c r="A2" s="282" t="s">
        <v>53</v>
      </c>
      <c r="B2" s="283" t="s">
        <v>54</v>
      </c>
      <c r="C2" s="283"/>
      <c r="D2" s="284" t="s">
        <v>55</v>
      </c>
      <c r="E2" s="284"/>
      <c r="F2" s="283" t="s">
        <v>56</v>
      </c>
      <c r="G2" s="283"/>
      <c r="H2" s="285" t="s">
        <v>57</v>
      </c>
      <c r="I2" s="363" t="s">
        <v>58</v>
      </c>
      <c r="J2" s="363"/>
      <c r="K2" s="364"/>
    </row>
    <row r="3" ht="15" spans="1:11">
      <c r="A3" s="286" t="s">
        <v>59</v>
      </c>
      <c r="B3" s="287"/>
      <c r="C3" s="288"/>
      <c r="D3" s="289" t="s">
        <v>60</v>
      </c>
      <c r="E3" s="290"/>
      <c r="F3" s="290"/>
      <c r="G3" s="291"/>
      <c r="H3" s="292" t="s">
        <v>61</v>
      </c>
      <c r="I3" s="365"/>
      <c r="J3" s="365"/>
      <c r="K3" s="366"/>
    </row>
    <row r="4" ht="15" spans="1:11">
      <c r="A4" s="293" t="s">
        <v>62</v>
      </c>
      <c r="B4" s="294" t="s">
        <v>63</v>
      </c>
      <c r="C4" s="295"/>
      <c r="D4" s="293" t="s">
        <v>64</v>
      </c>
      <c r="E4" s="296"/>
      <c r="F4" s="297" t="s">
        <v>65</v>
      </c>
      <c r="G4" s="298"/>
      <c r="H4" s="299" t="s">
        <v>66</v>
      </c>
      <c r="I4" s="367"/>
      <c r="J4" s="336" t="s">
        <v>67</v>
      </c>
      <c r="K4" s="368" t="s">
        <v>68</v>
      </c>
    </row>
    <row r="5" ht="15" spans="1:11">
      <c r="A5" s="300" t="s">
        <v>69</v>
      </c>
      <c r="B5" s="301" t="s">
        <v>70</v>
      </c>
      <c r="C5" s="302"/>
      <c r="D5" s="293" t="s">
        <v>71</v>
      </c>
      <c r="E5" s="296"/>
      <c r="F5" s="297" t="s">
        <v>72</v>
      </c>
      <c r="G5" s="298"/>
      <c r="H5" s="299" t="s">
        <v>73</v>
      </c>
      <c r="I5" s="367"/>
      <c r="J5" s="336" t="s">
        <v>67</v>
      </c>
      <c r="K5" s="368" t="s">
        <v>68</v>
      </c>
    </row>
    <row r="6" ht="15" spans="1:11">
      <c r="A6" s="293" t="s">
        <v>74</v>
      </c>
      <c r="B6" s="303">
        <v>3</v>
      </c>
      <c r="C6" s="304">
        <v>7</v>
      </c>
      <c r="D6" s="300" t="s">
        <v>75</v>
      </c>
      <c r="E6" s="305"/>
      <c r="F6" s="306" t="s">
        <v>76</v>
      </c>
      <c r="G6" s="307"/>
      <c r="H6" s="299" t="s">
        <v>77</v>
      </c>
      <c r="I6" s="367"/>
      <c r="J6" s="336" t="s">
        <v>67</v>
      </c>
      <c r="K6" s="368" t="s">
        <v>68</v>
      </c>
    </row>
    <row r="7" ht="15" spans="1:11">
      <c r="A7" s="293" t="s">
        <v>78</v>
      </c>
      <c r="B7" s="308">
        <v>7420</v>
      </c>
      <c r="C7" s="309"/>
      <c r="D7" s="300" t="s">
        <v>79</v>
      </c>
      <c r="E7" s="310"/>
      <c r="F7" s="306" t="s">
        <v>76</v>
      </c>
      <c r="G7" s="307"/>
      <c r="H7" s="299" t="s">
        <v>80</v>
      </c>
      <c r="I7" s="367"/>
      <c r="J7" s="336" t="s">
        <v>67</v>
      </c>
      <c r="K7" s="368" t="s">
        <v>68</v>
      </c>
    </row>
    <row r="8" ht="15.75" spans="1:11">
      <c r="A8" s="311" t="s">
        <v>81</v>
      </c>
      <c r="B8" s="312"/>
      <c r="C8" s="313"/>
      <c r="D8" s="314" t="s">
        <v>82</v>
      </c>
      <c r="E8" s="315"/>
      <c r="F8" s="316" t="s">
        <v>76</v>
      </c>
      <c r="G8" s="317"/>
      <c r="H8" s="318" t="s">
        <v>83</v>
      </c>
      <c r="I8" s="369"/>
      <c r="J8" s="370" t="s">
        <v>67</v>
      </c>
      <c r="K8" s="371" t="s">
        <v>68</v>
      </c>
    </row>
    <row r="9" ht="15.75" spans="1:11">
      <c r="A9" s="410" t="s">
        <v>84</v>
      </c>
      <c r="B9" s="411"/>
      <c r="C9" s="411"/>
      <c r="D9" s="411"/>
      <c r="E9" s="411"/>
      <c r="F9" s="411"/>
      <c r="G9" s="411"/>
      <c r="H9" s="411"/>
      <c r="I9" s="411"/>
      <c r="J9" s="411"/>
      <c r="K9" s="458"/>
    </row>
    <row r="10" ht="15.75" spans="1:11">
      <c r="A10" s="412" t="s">
        <v>85</v>
      </c>
      <c r="B10" s="413"/>
      <c r="C10" s="413"/>
      <c r="D10" s="413"/>
      <c r="E10" s="413"/>
      <c r="F10" s="413"/>
      <c r="G10" s="413"/>
      <c r="H10" s="413"/>
      <c r="I10" s="413"/>
      <c r="J10" s="413"/>
      <c r="K10" s="459"/>
    </row>
    <row r="11" ht="15" spans="1:11">
      <c r="A11" s="414" t="s">
        <v>86</v>
      </c>
      <c r="B11" s="415" t="s">
        <v>87</v>
      </c>
      <c r="C11" s="416" t="s">
        <v>88</v>
      </c>
      <c r="D11" s="417"/>
      <c r="E11" s="418" t="s">
        <v>89</v>
      </c>
      <c r="F11" s="415" t="s">
        <v>87</v>
      </c>
      <c r="G11" s="416" t="s">
        <v>88</v>
      </c>
      <c r="H11" s="416" t="s">
        <v>90</v>
      </c>
      <c r="I11" s="418" t="s">
        <v>91</v>
      </c>
      <c r="J11" s="415" t="s">
        <v>87</v>
      </c>
      <c r="K11" s="460" t="s">
        <v>88</v>
      </c>
    </row>
    <row r="12" ht="15" spans="1:11">
      <c r="A12" s="300" t="s">
        <v>92</v>
      </c>
      <c r="B12" s="325" t="s">
        <v>87</v>
      </c>
      <c r="C12" s="301" t="s">
        <v>88</v>
      </c>
      <c r="D12" s="310"/>
      <c r="E12" s="305" t="s">
        <v>93</v>
      </c>
      <c r="F12" s="325" t="s">
        <v>87</v>
      </c>
      <c r="G12" s="301" t="s">
        <v>88</v>
      </c>
      <c r="H12" s="301" t="s">
        <v>90</v>
      </c>
      <c r="I12" s="305" t="s">
        <v>94</v>
      </c>
      <c r="J12" s="325" t="s">
        <v>87</v>
      </c>
      <c r="K12" s="302" t="s">
        <v>88</v>
      </c>
    </row>
    <row r="13" ht="15" spans="1:11">
      <c r="A13" s="300" t="s">
        <v>95</v>
      </c>
      <c r="B13" s="325" t="s">
        <v>87</v>
      </c>
      <c r="C13" s="301" t="s">
        <v>88</v>
      </c>
      <c r="D13" s="310"/>
      <c r="E13" s="305" t="s">
        <v>96</v>
      </c>
      <c r="F13" s="301" t="s">
        <v>97</v>
      </c>
      <c r="G13" s="301" t="s">
        <v>98</v>
      </c>
      <c r="H13" s="301" t="s">
        <v>90</v>
      </c>
      <c r="I13" s="305" t="s">
        <v>99</v>
      </c>
      <c r="J13" s="325" t="s">
        <v>87</v>
      </c>
      <c r="K13" s="302" t="s">
        <v>88</v>
      </c>
    </row>
    <row r="14" ht="15.75" spans="1:11">
      <c r="A14" s="314" t="s">
        <v>100</v>
      </c>
      <c r="B14" s="315"/>
      <c r="C14" s="315"/>
      <c r="D14" s="315"/>
      <c r="E14" s="315"/>
      <c r="F14" s="315"/>
      <c r="G14" s="315"/>
      <c r="H14" s="315"/>
      <c r="I14" s="315"/>
      <c r="J14" s="315"/>
      <c r="K14" s="373"/>
    </row>
    <row r="15" ht="15.75" spans="1:11">
      <c r="A15" s="412" t="s">
        <v>101</v>
      </c>
      <c r="B15" s="413"/>
      <c r="C15" s="413"/>
      <c r="D15" s="413"/>
      <c r="E15" s="413"/>
      <c r="F15" s="413"/>
      <c r="G15" s="413"/>
      <c r="H15" s="413"/>
      <c r="I15" s="413"/>
      <c r="J15" s="413"/>
      <c r="K15" s="459"/>
    </row>
    <row r="16" ht="15" spans="1:11">
      <c r="A16" s="419" t="s">
        <v>102</v>
      </c>
      <c r="B16" s="416" t="s">
        <v>97</v>
      </c>
      <c r="C16" s="416" t="s">
        <v>98</v>
      </c>
      <c r="D16" s="420"/>
      <c r="E16" s="421" t="s">
        <v>103</v>
      </c>
      <c r="F16" s="416" t="s">
        <v>97</v>
      </c>
      <c r="G16" s="416" t="s">
        <v>98</v>
      </c>
      <c r="H16" s="422"/>
      <c r="I16" s="421" t="s">
        <v>104</v>
      </c>
      <c r="J16" s="416" t="s">
        <v>97</v>
      </c>
      <c r="K16" s="460" t="s">
        <v>98</v>
      </c>
    </row>
    <row r="17" customHeight="1" spans="1:22">
      <c r="A17" s="339" t="s">
        <v>105</v>
      </c>
      <c r="B17" s="301" t="s">
        <v>97</v>
      </c>
      <c r="C17" s="301" t="s">
        <v>98</v>
      </c>
      <c r="D17" s="423"/>
      <c r="E17" s="340" t="s">
        <v>106</v>
      </c>
      <c r="F17" s="301" t="s">
        <v>97</v>
      </c>
      <c r="G17" s="301" t="s">
        <v>98</v>
      </c>
      <c r="H17" s="424"/>
      <c r="I17" s="340" t="s">
        <v>107</v>
      </c>
      <c r="J17" s="301" t="s">
        <v>97</v>
      </c>
      <c r="K17" s="302" t="s">
        <v>98</v>
      </c>
      <c r="L17" s="461"/>
      <c r="M17" s="461"/>
      <c r="N17" s="461"/>
      <c r="O17" s="461"/>
      <c r="P17" s="461"/>
      <c r="Q17" s="461"/>
      <c r="R17" s="461"/>
      <c r="S17" s="461"/>
      <c r="T17" s="461"/>
      <c r="U17" s="461"/>
      <c r="V17" s="461"/>
    </row>
    <row r="18" ht="18" customHeight="1" spans="1:11">
      <c r="A18" s="425" t="s">
        <v>108</v>
      </c>
      <c r="B18" s="426"/>
      <c r="C18" s="426"/>
      <c r="D18" s="426"/>
      <c r="E18" s="426"/>
      <c r="F18" s="426"/>
      <c r="G18" s="426"/>
      <c r="H18" s="426"/>
      <c r="I18" s="426"/>
      <c r="J18" s="426"/>
      <c r="K18" s="462"/>
    </row>
    <row r="19" s="408" customFormat="1" ht="18" customHeight="1" spans="1:11">
      <c r="A19" s="412" t="s">
        <v>109</v>
      </c>
      <c r="B19" s="413"/>
      <c r="C19" s="413"/>
      <c r="D19" s="413"/>
      <c r="E19" s="413"/>
      <c r="F19" s="413"/>
      <c r="G19" s="413"/>
      <c r="H19" s="413"/>
      <c r="I19" s="413"/>
      <c r="J19" s="413"/>
      <c r="K19" s="459"/>
    </row>
    <row r="20" customHeight="1" spans="1:11">
      <c r="A20" s="427" t="s">
        <v>110</v>
      </c>
      <c r="B20" s="428"/>
      <c r="C20" s="428"/>
      <c r="D20" s="428"/>
      <c r="E20" s="428"/>
      <c r="F20" s="428"/>
      <c r="G20" s="428"/>
      <c r="H20" s="428"/>
      <c r="I20" s="428"/>
      <c r="J20" s="428"/>
      <c r="K20" s="463"/>
    </row>
    <row r="21" ht="21.75" customHeight="1" spans="1:11">
      <c r="A21" s="429" t="s">
        <v>111</v>
      </c>
      <c r="B21" s="340" t="s">
        <v>112</v>
      </c>
      <c r="C21" s="340" t="s">
        <v>113</v>
      </c>
      <c r="D21" s="340" t="s">
        <v>114</v>
      </c>
      <c r="E21" s="340" t="s">
        <v>115</v>
      </c>
      <c r="F21" s="340" t="s">
        <v>116</v>
      </c>
      <c r="G21" s="340" t="s">
        <v>117</v>
      </c>
      <c r="H21" s="340" t="s">
        <v>118</v>
      </c>
      <c r="I21" s="340" t="s">
        <v>119</v>
      </c>
      <c r="J21" s="340" t="s">
        <v>120</v>
      </c>
      <c r="K21" s="381" t="s">
        <v>121</v>
      </c>
    </row>
    <row r="22" customHeight="1" spans="1:11">
      <c r="A22" s="430" t="s">
        <v>122</v>
      </c>
      <c r="B22" s="431"/>
      <c r="C22" s="431">
        <v>1</v>
      </c>
      <c r="D22" s="431">
        <v>1</v>
      </c>
      <c r="E22" s="431">
        <v>1</v>
      </c>
      <c r="F22" s="431">
        <v>1</v>
      </c>
      <c r="G22" s="431">
        <v>1</v>
      </c>
      <c r="H22" s="431">
        <v>1</v>
      </c>
      <c r="I22" s="431">
        <v>1</v>
      </c>
      <c r="J22" s="431"/>
      <c r="K22" s="464"/>
    </row>
    <row r="23" customHeight="1" spans="1:11">
      <c r="A23" s="432" t="s">
        <v>123</v>
      </c>
      <c r="B23" s="431"/>
      <c r="C23" s="431">
        <v>1</v>
      </c>
      <c r="D23" s="431">
        <v>1</v>
      </c>
      <c r="E23" s="431">
        <v>1</v>
      </c>
      <c r="F23" s="431">
        <v>1</v>
      </c>
      <c r="G23" s="431">
        <v>1</v>
      </c>
      <c r="H23" s="431">
        <v>1</v>
      </c>
      <c r="I23" s="431">
        <v>1</v>
      </c>
      <c r="J23" s="431"/>
      <c r="K23" s="465"/>
    </row>
    <row r="24" customHeight="1" spans="1:11">
      <c r="A24" s="432" t="s">
        <v>124</v>
      </c>
      <c r="B24" s="431"/>
      <c r="C24" s="431">
        <v>1</v>
      </c>
      <c r="D24" s="431">
        <v>1</v>
      </c>
      <c r="E24" s="431">
        <v>1</v>
      </c>
      <c r="F24" s="431">
        <v>1</v>
      </c>
      <c r="G24" s="431">
        <v>1</v>
      </c>
      <c r="H24" s="431">
        <v>1</v>
      </c>
      <c r="I24" s="431">
        <v>1</v>
      </c>
      <c r="J24" s="431"/>
      <c r="K24" s="465"/>
    </row>
    <row r="25" customHeight="1" spans="1:11">
      <c r="A25" s="432" t="s">
        <v>125</v>
      </c>
      <c r="B25" s="431"/>
      <c r="C25" s="431">
        <v>1</v>
      </c>
      <c r="D25" s="431">
        <v>1</v>
      </c>
      <c r="E25" s="431">
        <v>1</v>
      </c>
      <c r="F25" s="431">
        <v>1</v>
      </c>
      <c r="G25" s="431">
        <v>1</v>
      </c>
      <c r="H25" s="431">
        <v>1</v>
      </c>
      <c r="I25" s="431">
        <v>1</v>
      </c>
      <c r="J25" s="431"/>
      <c r="K25" s="465"/>
    </row>
    <row r="26" customHeight="1" spans="1:11">
      <c r="A26" s="433" t="s">
        <v>126</v>
      </c>
      <c r="B26" s="431"/>
      <c r="C26" s="431">
        <v>1</v>
      </c>
      <c r="D26" s="431">
        <v>1</v>
      </c>
      <c r="E26" s="431">
        <v>1</v>
      </c>
      <c r="F26" s="431">
        <v>1</v>
      </c>
      <c r="G26" s="431">
        <v>1</v>
      </c>
      <c r="H26" s="431">
        <v>1</v>
      </c>
      <c r="I26" s="431">
        <v>1</v>
      </c>
      <c r="J26" s="431"/>
      <c r="K26" s="465"/>
    </row>
    <row r="27" customHeight="1" spans="1:11">
      <c r="A27" s="434"/>
      <c r="B27" s="431"/>
      <c r="C27" s="431"/>
      <c r="D27" s="431"/>
      <c r="E27" s="431"/>
      <c r="F27" s="431"/>
      <c r="G27" s="431"/>
      <c r="H27" s="431"/>
      <c r="I27" s="431"/>
      <c r="J27" s="431"/>
      <c r="K27" s="466"/>
    </row>
    <row r="28" customHeight="1" spans="1:11">
      <c r="A28" s="434"/>
      <c r="B28" s="431"/>
      <c r="C28" s="431"/>
      <c r="D28" s="431"/>
      <c r="E28" s="431"/>
      <c r="F28" s="431"/>
      <c r="G28" s="431"/>
      <c r="H28" s="431"/>
      <c r="I28" s="431"/>
      <c r="J28" s="431"/>
      <c r="K28" s="466"/>
    </row>
    <row r="29" ht="18" customHeight="1" spans="1:11">
      <c r="A29" s="435" t="s">
        <v>127</v>
      </c>
      <c r="B29" s="436"/>
      <c r="C29" s="436"/>
      <c r="D29" s="436"/>
      <c r="E29" s="436"/>
      <c r="F29" s="436"/>
      <c r="G29" s="436"/>
      <c r="H29" s="436"/>
      <c r="I29" s="436"/>
      <c r="J29" s="436"/>
      <c r="K29" s="467"/>
    </row>
    <row r="30" ht="18.75" customHeight="1" spans="1:11">
      <c r="A30" s="437" t="s">
        <v>128</v>
      </c>
      <c r="B30" s="438"/>
      <c r="C30" s="438"/>
      <c r="D30" s="438"/>
      <c r="E30" s="438"/>
      <c r="F30" s="438"/>
      <c r="G30" s="438"/>
      <c r="H30" s="438"/>
      <c r="I30" s="438"/>
      <c r="J30" s="438"/>
      <c r="K30" s="468"/>
    </row>
    <row r="31" ht="18.75" customHeight="1" spans="1:11">
      <c r="A31" s="439"/>
      <c r="B31" s="440"/>
      <c r="C31" s="440"/>
      <c r="D31" s="440"/>
      <c r="E31" s="440"/>
      <c r="F31" s="440"/>
      <c r="G31" s="440"/>
      <c r="H31" s="440"/>
      <c r="I31" s="440"/>
      <c r="J31" s="440"/>
      <c r="K31" s="469"/>
    </row>
    <row r="32" ht="18" customHeight="1" spans="1:11">
      <c r="A32" s="435" t="s">
        <v>129</v>
      </c>
      <c r="B32" s="436"/>
      <c r="C32" s="436"/>
      <c r="D32" s="436"/>
      <c r="E32" s="436"/>
      <c r="F32" s="436"/>
      <c r="G32" s="436"/>
      <c r="H32" s="436"/>
      <c r="I32" s="436"/>
      <c r="J32" s="436"/>
      <c r="K32" s="467"/>
    </row>
    <row r="33" ht="15" spans="1:11">
      <c r="A33" s="441" t="s">
        <v>130</v>
      </c>
      <c r="B33" s="442"/>
      <c r="C33" s="442"/>
      <c r="D33" s="442"/>
      <c r="E33" s="442"/>
      <c r="F33" s="442"/>
      <c r="G33" s="442"/>
      <c r="H33" s="442"/>
      <c r="I33" s="442"/>
      <c r="J33" s="442"/>
      <c r="K33" s="470"/>
    </row>
    <row r="34" ht="15.75" spans="1:11">
      <c r="A34" s="126" t="s">
        <v>131</v>
      </c>
      <c r="B34" s="128"/>
      <c r="C34" s="301" t="s">
        <v>67</v>
      </c>
      <c r="D34" s="301" t="s">
        <v>68</v>
      </c>
      <c r="E34" s="443" t="s">
        <v>132</v>
      </c>
      <c r="F34" s="444"/>
      <c r="G34" s="444"/>
      <c r="H34" s="444"/>
      <c r="I34" s="444"/>
      <c r="J34" s="444"/>
      <c r="K34" s="471"/>
    </row>
    <row r="35" ht="15.75" spans="1:11">
      <c r="A35" s="445" t="s">
        <v>133</v>
      </c>
      <c r="B35" s="445"/>
      <c r="C35" s="445"/>
      <c r="D35" s="445"/>
      <c r="E35" s="445"/>
      <c r="F35" s="445"/>
      <c r="G35" s="445"/>
      <c r="H35" s="445"/>
      <c r="I35" s="445"/>
      <c r="J35" s="445"/>
      <c r="K35" s="445"/>
    </row>
    <row r="36" ht="15" spans="1:11">
      <c r="A36" s="446" t="s">
        <v>134</v>
      </c>
      <c r="B36" s="447"/>
      <c r="C36" s="447"/>
      <c r="D36" s="447"/>
      <c r="E36" s="447"/>
      <c r="F36" s="447"/>
      <c r="G36" s="447"/>
      <c r="H36" s="447"/>
      <c r="I36" s="447"/>
      <c r="J36" s="447"/>
      <c r="K36" s="472"/>
    </row>
    <row r="37" ht="15" spans="1:11">
      <c r="A37" s="347" t="s">
        <v>135</v>
      </c>
      <c r="B37" s="348"/>
      <c r="C37" s="348"/>
      <c r="D37" s="348"/>
      <c r="E37" s="348"/>
      <c r="F37" s="348"/>
      <c r="G37" s="348"/>
      <c r="H37" s="348"/>
      <c r="I37" s="348"/>
      <c r="J37" s="348"/>
      <c r="K37" s="385"/>
    </row>
    <row r="38" ht="15" spans="1:11">
      <c r="A38" s="347" t="s">
        <v>136</v>
      </c>
      <c r="B38" s="348"/>
      <c r="C38" s="348"/>
      <c r="D38" s="348"/>
      <c r="E38" s="348"/>
      <c r="F38" s="348"/>
      <c r="G38" s="348"/>
      <c r="H38" s="348"/>
      <c r="I38" s="348"/>
      <c r="J38" s="348"/>
      <c r="K38" s="385"/>
    </row>
    <row r="39" ht="15" spans="1:11">
      <c r="A39" s="347"/>
      <c r="B39" s="348"/>
      <c r="C39" s="348"/>
      <c r="D39" s="348"/>
      <c r="E39" s="348"/>
      <c r="F39" s="348"/>
      <c r="G39" s="348"/>
      <c r="H39" s="348"/>
      <c r="I39" s="348"/>
      <c r="J39" s="348"/>
      <c r="K39" s="385"/>
    </row>
    <row r="40" ht="15" spans="1:11">
      <c r="A40" s="347"/>
      <c r="B40" s="348"/>
      <c r="C40" s="348"/>
      <c r="D40" s="348"/>
      <c r="E40" s="348"/>
      <c r="F40" s="348"/>
      <c r="G40" s="348"/>
      <c r="H40" s="348"/>
      <c r="I40" s="348"/>
      <c r="J40" s="348"/>
      <c r="K40" s="385"/>
    </row>
    <row r="41" ht="15" spans="1:11">
      <c r="A41" s="347"/>
      <c r="B41" s="348"/>
      <c r="C41" s="348"/>
      <c r="D41" s="348"/>
      <c r="E41" s="348"/>
      <c r="F41" s="348"/>
      <c r="G41" s="348"/>
      <c r="H41" s="348"/>
      <c r="I41" s="348"/>
      <c r="J41" s="348"/>
      <c r="K41" s="385"/>
    </row>
    <row r="42" ht="15" spans="1:11">
      <c r="A42" s="347"/>
      <c r="B42" s="348"/>
      <c r="C42" s="348"/>
      <c r="D42" s="348"/>
      <c r="E42" s="348"/>
      <c r="F42" s="348"/>
      <c r="G42" s="348"/>
      <c r="H42" s="348"/>
      <c r="I42" s="348"/>
      <c r="J42" s="348"/>
      <c r="K42" s="385"/>
    </row>
    <row r="43" ht="15.75" spans="1:11">
      <c r="A43" s="342" t="s">
        <v>137</v>
      </c>
      <c r="B43" s="343"/>
      <c r="C43" s="343"/>
      <c r="D43" s="343"/>
      <c r="E43" s="343"/>
      <c r="F43" s="343"/>
      <c r="G43" s="343"/>
      <c r="H43" s="343"/>
      <c r="I43" s="343"/>
      <c r="J43" s="343"/>
      <c r="K43" s="382"/>
    </row>
    <row r="44" ht="15.75" spans="1:11">
      <c r="A44" s="412" t="s">
        <v>138</v>
      </c>
      <c r="B44" s="413"/>
      <c r="C44" s="413"/>
      <c r="D44" s="413"/>
      <c r="E44" s="413"/>
      <c r="F44" s="413"/>
      <c r="G44" s="413"/>
      <c r="H44" s="413"/>
      <c r="I44" s="413"/>
      <c r="J44" s="413"/>
      <c r="K44" s="459"/>
    </row>
    <row r="45" ht="15" spans="1:11">
      <c r="A45" s="419" t="s">
        <v>139</v>
      </c>
      <c r="B45" s="416" t="s">
        <v>97</v>
      </c>
      <c r="C45" s="416" t="s">
        <v>98</v>
      </c>
      <c r="D45" s="416" t="s">
        <v>90</v>
      </c>
      <c r="E45" s="421" t="s">
        <v>140</v>
      </c>
      <c r="F45" s="416" t="s">
        <v>97</v>
      </c>
      <c r="G45" s="416" t="s">
        <v>98</v>
      </c>
      <c r="H45" s="416" t="s">
        <v>90</v>
      </c>
      <c r="I45" s="421" t="s">
        <v>141</v>
      </c>
      <c r="J45" s="416" t="s">
        <v>97</v>
      </c>
      <c r="K45" s="460" t="s">
        <v>98</v>
      </c>
    </row>
    <row r="46" ht="15" spans="1:11">
      <c r="A46" s="339" t="s">
        <v>89</v>
      </c>
      <c r="B46" s="301" t="s">
        <v>97</v>
      </c>
      <c r="C46" s="301" t="s">
        <v>98</v>
      </c>
      <c r="D46" s="301" t="s">
        <v>90</v>
      </c>
      <c r="E46" s="340" t="s">
        <v>96</v>
      </c>
      <c r="F46" s="301" t="s">
        <v>97</v>
      </c>
      <c r="G46" s="301" t="s">
        <v>98</v>
      </c>
      <c r="H46" s="301" t="s">
        <v>90</v>
      </c>
      <c r="I46" s="340" t="s">
        <v>107</v>
      </c>
      <c r="J46" s="301" t="s">
        <v>97</v>
      </c>
      <c r="K46" s="302" t="s">
        <v>98</v>
      </c>
    </row>
    <row r="47" ht="15.75" spans="1:11">
      <c r="A47" s="314" t="s">
        <v>100</v>
      </c>
      <c r="B47" s="315"/>
      <c r="C47" s="315"/>
      <c r="D47" s="315"/>
      <c r="E47" s="315"/>
      <c r="F47" s="315"/>
      <c r="G47" s="315"/>
      <c r="H47" s="315"/>
      <c r="I47" s="315"/>
      <c r="J47" s="315"/>
      <c r="K47" s="373"/>
    </row>
    <row r="48" ht="15.75" spans="1:11">
      <c r="A48" s="445" t="s">
        <v>142</v>
      </c>
      <c r="B48" s="445"/>
      <c r="C48" s="445"/>
      <c r="D48" s="445"/>
      <c r="E48" s="445"/>
      <c r="F48" s="445"/>
      <c r="G48" s="445"/>
      <c r="H48" s="445"/>
      <c r="I48" s="445"/>
      <c r="J48" s="445"/>
      <c r="K48" s="445"/>
    </row>
    <row r="49" ht="15.75" spans="1:11">
      <c r="A49" s="446"/>
      <c r="B49" s="447"/>
      <c r="C49" s="447"/>
      <c r="D49" s="447"/>
      <c r="E49" s="447"/>
      <c r="F49" s="447"/>
      <c r="G49" s="447"/>
      <c r="H49" s="447"/>
      <c r="I49" s="447"/>
      <c r="J49" s="447"/>
      <c r="K49" s="472"/>
    </row>
    <row r="50" ht="15.75" spans="1:11">
      <c r="A50" s="448" t="s">
        <v>143</v>
      </c>
      <c r="B50" s="449" t="s">
        <v>144</v>
      </c>
      <c r="C50" s="449"/>
      <c r="D50" s="450" t="s">
        <v>145</v>
      </c>
      <c r="E50" s="451" t="s">
        <v>146</v>
      </c>
      <c r="F50" s="452" t="s">
        <v>147</v>
      </c>
      <c r="G50" s="453">
        <v>45141</v>
      </c>
      <c r="H50" s="454" t="s">
        <v>148</v>
      </c>
      <c r="I50" s="473"/>
      <c r="J50" s="474" t="s">
        <v>149</v>
      </c>
      <c r="K50" s="475"/>
    </row>
    <row r="51" ht="15.75" spans="1:11">
      <c r="A51" s="445" t="s">
        <v>150</v>
      </c>
      <c r="B51" s="445"/>
      <c r="C51" s="445"/>
      <c r="D51" s="445"/>
      <c r="E51" s="445"/>
      <c r="F51" s="445"/>
      <c r="G51" s="445"/>
      <c r="H51" s="445"/>
      <c r="I51" s="445"/>
      <c r="J51" s="445"/>
      <c r="K51" s="445"/>
    </row>
    <row r="52" ht="15.75" spans="1:11">
      <c r="A52" s="455"/>
      <c r="B52" s="456"/>
      <c r="C52" s="456"/>
      <c r="D52" s="456"/>
      <c r="E52" s="456"/>
      <c r="F52" s="456"/>
      <c r="G52" s="456"/>
      <c r="H52" s="456"/>
      <c r="I52" s="456"/>
      <c r="J52" s="456"/>
      <c r="K52" s="476"/>
    </row>
    <row r="53" ht="15.75" spans="1:11">
      <c r="A53" s="448" t="s">
        <v>143</v>
      </c>
      <c r="B53" s="449" t="s">
        <v>144</v>
      </c>
      <c r="C53" s="449"/>
      <c r="D53" s="450" t="s">
        <v>145</v>
      </c>
      <c r="E53" s="457"/>
      <c r="F53" s="452" t="s">
        <v>151</v>
      </c>
      <c r="G53" s="453"/>
      <c r="H53" s="454" t="s">
        <v>148</v>
      </c>
      <c r="I53" s="473"/>
      <c r="J53" s="474"/>
      <c r="K53" s="47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zoomScale="80" zoomScaleNormal="80" topLeftCell="A19" workbookViewId="0">
      <selection activeCell="A2" sqref="A2:H42"/>
    </sheetView>
  </sheetViews>
  <sheetFormatPr defaultColWidth="9" defaultRowHeight="26" customHeight="1"/>
  <cols>
    <col min="1" max="1" width="17.1666666666667" style="192" customWidth="1"/>
    <col min="2" max="8" width="9.33333333333333" style="192" customWidth="1"/>
    <col min="9" max="9" width="1.33333333333333" style="192" customWidth="1"/>
    <col min="10" max="10" width="12.6" style="192" customWidth="1"/>
    <col min="11" max="11" width="13.7" style="192" customWidth="1"/>
    <col min="12" max="12" width="12.9" style="192" customWidth="1"/>
    <col min="13" max="13" width="16.6666666666667" style="192" customWidth="1"/>
    <col min="14" max="14" width="14.1666666666667" style="192" customWidth="1"/>
    <col min="15" max="15" width="16.3333333333333" style="192" customWidth="1"/>
    <col min="16" max="16384" width="9" style="192"/>
  </cols>
  <sheetData>
    <row r="1" s="192" customFormat="1" ht="16" customHeight="1" spans="1:15">
      <c r="A1" s="259" t="s">
        <v>152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="192" customFormat="1" ht="16" customHeight="1" spans="1:15">
      <c r="A2" s="196" t="s">
        <v>62</v>
      </c>
      <c r="B2" s="117" t="s">
        <v>63</v>
      </c>
      <c r="C2" s="118"/>
      <c r="D2" s="197" t="s">
        <v>69</v>
      </c>
      <c r="E2" s="198" t="s">
        <v>153</v>
      </c>
      <c r="F2" s="198"/>
      <c r="G2" s="198"/>
      <c r="H2" s="198"/>
      <c r="I2" s="270"/>
      <c r="J2" s="271" t="s">
        <v>57</v>
      </c>
      <c r="K2" s="198" t="s">
        <v>58</v>
      </c>
      <c r="L2" s="198"/>
      <c r="M2" s="198"/>
      <c r="N2" s="198"/>
      <c r="O2" s="272"/>
    </row>
    <row r="3" s="192" customFormat="1" ht="16" customHeight="1" spans="1:15">
      <c r="A3" s="199" t="s">
        <v>154</v>
      </c>
      <c r="B3" s="200" t="s">
        <v>155</v>
      </c>
      <c r="C3" s="200"/>
      <c r="D3" s="200"/>
      <c r="E3" s="200"/>
      <c r="F3" s="200"/>
      <c r="G3" s="200"/>
      <c r="H3" s="200"/>
      <c r="I3" s="273"/>
      <c r="J3" s="234" t="s">
        <v>156</v>
      </c>
      <c r="K3" s="234"/>
      <c r="L3" s="234"/>
      <c r="M3" s="234"/>
      <c r="N3" s="234"/>
      <c r="O3" s="274"/>
    </row>
    <row r="4" s="192" customFormat="1" ht="16" customHeight="1" spans="1:15">
      <c r="A4" s="199"/>
      <c r="B4" s="201" t="s">
        <v>113</v>
      </c>
      <c r="C4" s="202" t="s">
        <v>114</v>
      </c>
      <c r="D4" s="202" t="s">
        <v>115</v>
      </c>
      <c r="E4" s="203" t="s">
        <v>116</v>
      </c>
      <c r="F4" s="202" t="s">
        <v>117</v>
      </c>
      <c r="G4" s="202" t="s">
        <v>118</v>
      </c>
      <c r="H4" s="202" t="s">
        <v>119</v>
      </c>
      <c r="I4" s="273"/>
      <c r="J4" s="237" t="s">
        <v>116</v>
      </c>
      <c r="K4" s="237" t="s">
        <v>117</v>
      </c>
      <c r="L4" s="237" t="s">
        <v>118</v>
      </c>
      <c r="M4" s="237"/>
      <c r="N4" s="237"/>
      <c r="O4" s="397"/>
    </row>
    <row r="5" s="192" customFormat="1" ht="16" customHeight="1" spans="1:15">
      <c r="A5" s="199"/>
      <c r="B5" s="201" t="s">
        <v>157</v>
      </c>
      <c r="C5" s="202" t="s">
        <v>158</v>
      </c>
      <c r="D5" s="202" t="s">
        <v>159</v>
      </c>
      <c r="E5" s="203" t="s">
        <v>160</v>
      </c>
      <c r="F5" s="202" t="s">
        <v>161</v>
      </c>
      <c r="G5" s="202" t="s">
        <v>162</v>
      </c>
      <c r="H5" s="202" t="s">
        <v>163</v>
      </c>
      <c r="I5" s="273"/>
      <c r="J5" s="398" t="s">
        <v>164</v>
      </c>
      <c r="K5" s="398" t="s">
        <v>164</v>
      </c>
      <c r="L5" s="398" t="s">
        <v>164</v>
      </c>
      <c r="M5" s="398"/>
      <c r="N5" s="398"/>
      <c r="O5" s="399"/>
    </row>
    <row r="6" s="192" customFormat="1" ht="16" customHeight="1" spans="1:15">
      <c r="A6" s="204" t="s">
        <v>165</v>
      </c>
      <c r="B6" s="205"/>
      <c r="C6" s="206">
        <f>D6-1</f>
        <v>73</v>
      </c>
      <c r="D6" s="206">
        <f>E6-2</f>
        <v>74</v>
      </c>
      <c r="E6" s="207">
        <v>76</v>
      </c>
      <c r="F6" s="206">
        <f>E6+2</f>
        <v>78</v>
      </c>
      <c r="G6" s="206">
        <f>F6+2</f>
        <v>80</v>
      </c>
      <c r="H6" s="206">
        <f>G6+1</f>
        <v>81</v>
      </c>
      <c r="I6" s="273"/>
      <c r="J6" s="243" t="s">
        <v>166</v>
      </c>
      <c r="K6" s="243" t="s">
        <v>167</v>
      </c>
      <c r="L6" s="243" t="s">
        <v>166</v>
      </c>
      <c r="M6" s="241"/>
      <c r="N6" s="241"/>
      <c r="O6" s="400"/>
    </row>
    <row r="7" s="192" customFormat="1" ht="16" customHeight="1" spans="1:15">
      <c r="A7" s="208" t="s">
        <v>168</v>
      </c>
      <c r="B7" s="205"/>
      <c r="C7" s="206">
        <f>D7-1</f>
        <v>71</v>
      </c>
      <c r="D7" s="206">
        <f>E7-2</f>
        <v>72</v>
      </c>
      <c r="E7" s="207">
        <v>74</v>
      </c>
      <c r="F7" s="206">
        <f>E7+2</f>
        <v>76</v>
      </c>
      <c r="G7" s="206">
        <f>F7+2</f>
        <v>78</v>
      </c>
      <c r="H7" s="206">
        <f>G7+1</f>
        <v>79</v>
      </c>
      <c r="I7" s="273"/>
      <c r="J7" s="243" t="s">
        <v>169</v>
      </c>
      <c r="K7" s="243" t="s">
        <v>170</v>
      </c>
      <c r="L7" s="243" t="s">
        <v>167</v>
      </c>
      <c r="M7" s="243"/>
      <c r="N7" s="243"/>
      <c r="O7" s="277"/>
    </row>
    <row r="8" s="192" customFormat="1" ht="16" customHeight="1" spans="1:15">
      <c r="A8" s="208" t="s">
        <v>171</v>
      </c>
      <c r="B8" s="205"/>
      <c r="C8" s="206">
        <f t="shared" ref="C8:C10" si="0">D8-4</f>
        <v>118</v>
      </c>
      <c r="D8" s="206">
        <f t="shared" ref="D8:D10" si="1">E8-4</f>
        <v>122</v>
      </c>
      <c r="E8" s="207">
        <v>126</v>
      </c>
      <c r="F8" s="206">
        <f t="shared" ref="F8:F10" si="2">E8+4</f>
        <v>130</v>
      </c>
      <c r="G8" s="206">
        <f>F8+4</f>
        <v>134</v>
      </c>
      <c r="H8" s="206">
        <f t="shared" ref="H8:H10" si="3">G8+6</f>
        <v>140</v>
      </c>
      <c r="I8" s="273"/>
      <c r="J8" s="243" t="s">
        <v>167</v>
      </c>
      <c r="K8" s="243" t="s">
        <v>172</v>
      </c>
      <c r="L8" s="243" t="s">
        <v>172</v>
      </c>
      <c r="M8" s="243"/>
      <c r="N8" s="243"/>
      <c r="O8" s="277"/>
    </row>
    <row r="9" s="192" customFormat="1" ht="16" customHeight="1" spans="1:15">
      <c r="A9" s="208" t="s">
        <v>173</v>
      </c>
      <c r="B9" s="205"/>
      <c r="C9" s="206">
        <f t="shared" si="0"/>
        <v>118</v>
      </c>
      <c r="D9" s="206">
        <f t="shared" si="1"/>
        <v>122</v>
      </c>
      <c r="E9" s="207">
        <v>126</v>
      </c>
      <c r="F9" s="206">
        <f t="shared" si="2"/>
        <v>130</v>
      </c>
      <c r="G9" s="206">
        <f>F9+5</f>
        <v>135</v>
      </c>
      <c r="H9" s="206">
        <f t="shared" si="3"/>
        <v>141</v>
      </c>
      <c r="I9" s="273"/>
      <c r="J9" s="243" t="s">
        <v>174</v>
      </c>
      <c r="K9" s="243" t="s">
        <v>175</v>
      </c>
      <c r="L9" s="243" t="s">
        <v>167</v>
      </c>
      <c r="M9" s="241"/>
      <c r="N9" s="241"/>
      <c r="O9" s="400"/>
    </row>
    <row r="10" s="192" customFormat="1" ht="16" customHeight="1" spans="1:15">
      <c r="A10" s="208" t="s">
        <v>176</v>
      </c>
      <c r="B10" s="205"/>
      <c r="C10" s="206">
        <f t="shared" si="0"/>
        <v>118</v>
      </c>
      <c r="D10" s="206">
        <f t="shared" si="1"/>
        <v>122</v>
      </c>
      <c r="E10" s="207">
        <v>126</v>
      </c>
      <c r="F10" s="206">
        <f t="shared" si="2"/>
        <v>130</v>
      </c>
      <c r="G10" s="206">
        <f>F10+5</f>
        <v>135</v>
      </c>
      <c r="H10" s="206">
        <f t="shared" si="3"/>
        <v>141</v>
      </c>
      <c r="I10" s="273"/>
      <c r="J10" s="243" t="s">
        <v>175</v>
      </c>
      <c r="K10" s="243" t="s">
        <v>177</v>
      </c>
      <c r="L10" s="243" t="s">
        <v>178</v>
      </c>
      <c r="M10" s="241"/>
      <c r="N10" s="241"/>
      <c r="O10" s="400"/>
    </row>
    <row r="11" s="192" customFormat="1" ht="16" customHeight="1" spans="1:15">
      <c r="A11" s="209" t="s">
        <v>179</v>
      </c>
      <c r="B11" s="210"/>
      <c r="C11" s="206">
        <f>D11-1.2</f>
        <v>57.1</v>
      </c>
      <c r="D11" s="206">
        <f>E11-1.2</f>
        <v>58.3</v>
      </c>
      <c r="E11" s="207">
        <v>59.5</v>
      </c>
      <c r="F11" s="206">
        <f>E11+1.2</f>
        <v>60.7</v>
      </c>
      <c r="G11" s="206">
        <f>F11+1.2</f>
        <v>61.9</v>
      </c>
      <c r="H11" s="206">
        <f>G11+1.4</f>
        <v>63.3</v>
      </c>
      <c r="I11" s="273"/>
      <c r="J11" s="243" t="s">
        <v>180</v>
      </c>
      <c r="K11" s="243" t="s">
        <v>181</v>
      </c>
      <c r="L11" s="243" t="s">
        <v>182</v>
      </c>
      <c r="M11" s="241"/>
      <c r="N11" s="241"/>
      <c r="O11" s="400"/>
    </row>
    <row r="12" s="192" customFormat="1" ht="16" customHeight="1" spans="1:15">
      <c r="A12" s="209" t="s">
        <v>183</v>
      </c>
      <c r="B12" s="210"/>
      <c r="C12" s="206">
        <f>D12-0.6</f>
        <v>58.2</v>
      </c>
      <c r="D12" s="206">
        <f>E12-1.2</f>
        <v>58.8</v>
      </c>
      <c r="E12" s="207">
        <v>60</v>
      </c>
      <c r="F12" s="206">
        <f>E12+1.2</f>
        <v>61.2</v>
      </c>
      <c r="G12" s="206">
        <f>F12+1.2</f>
        <v>62.4</v>
      </c>
      <c r="H12" s="206">
        <f>G12+0.6</f>
        <v>63</v>
      </c>
      <c r="I12" s="273"/>
      <c r="J12" s="243" t="s">
        <v>184</v>
      </c>
      <c r="K12" s="243" t="s">
        <v>185</v>
      </c>
      <c r="L12" s="243" t="s">
        <v>186</v>
      </c>
      <c r="M12" s="241"/>
      <c r="N12" s="241"/>
      <c r="O12" s="400"/>
    </row>
    <row r="13" s="192" customFormat="1" ht="16" customHeight="1" spans="1:15">
      <c r="A13" s="208" t="s">
        <v>187</v>
      </c>
      <c r="B13" s="205"/>
      <c r="C13" s="206">
        <f>D13-0.8</f>
        <v>24.4</v>
      </c>
      <c r="D13" s="206">
        <f>E13-0.8</f>
        <v>25.2</v>
      </c>
      <c r="E13" s="207">
        <v>26</v>
      </c>
      <c r="F13" s="206">
        <f>E13+0.8</f>
        <v>26.8</v>
      </c>
      <c r="G13" s="206">
        <f>F13+0.8</f>
        <v>27.6</v>
      </c>
      <c r="H13" s="206">
        <f>G13+1.3</f>
        <v>28.9</v>
      </c>
      <c r="I13" s="273"/>
      <c r="J13" s="243" t="s">
        <v>184</v>
      </c>
      <c r="K13" s="243" t="s">
        <v>184</v>
      </c>
      <c r="L13" s="243" t="s">
        <v>188</v>
      </c>
      <c r="M13" s="241"/>
      <c r="N13" s="241"/>
      <c r="O13" s="400"/>
    </row>
    <row r="14" s="192" customFormat="1" ht="16" customHeight="1" spans="1:15">
      <c r="A14" s="208" t="s">
        <v>189</v>
      </c>
      <c r="B14" s="205"/>
      <c r="C14" s="206">
        <f>D14-0.7</f>
        <v>20.1</v>
      </c>
      <c r="D14" s="206">
        <f>E14-0.7</f>
        <v>20.8</v>
      </c>
      <c r="E14" s="207">
        <v>21.5</v>
      </c>
      <c r="F14" s="206">
        <f>E14+0.7</f>
        <v>22.2</v>
      </c>
      <c r="G14" s="206">
        <f>F14+0.7</f>
        <v>22.9</v>
      </c>
      <c r="H14" s="206">
        <f>G14+1</f>
        <v>23.9</v>
      </c>
      <c r="I14" s="273"/>
      <c r="J14" s="243" t="s">
        <v>190</v>
      </c>
      <c r="K14" s="243" t="s">
        <v>190</v>
      </c>
      <c r="L14" s="243" t="s">
        <v>167</v>
      </c>
      <c r="M14" s="241"/>
      <c r="N14" s="241"/>
      <c r="O14" s="400"/>
    </row>
    <row r="15" s="192" customFormat="1" ht="16" customHeight="1" spans="1:15">
      <c r="A15" s="208" t="s">
        <v>191</v>
      </c>
      <c r="B15" s="205"/>
      <c r="C15" s="206">
        <f t="shared" ref="C15:C20" si="4">D15-0.5</f>
        <v>14</v>
      </c>
      <c r="D15" s="206">
        <f t="shared" ref="D15:D20" si="5">E15-0.5</f>
        <v>14.5</v>
      </c>
      <c r="E15" s="211">
        <v>15</v>
      </c>
      <c r="F15" s="206">
        <f>E15+0.5</f>
        <v>15.5</v>
      </c>
      <c r="G15" s="206">
        <f>F15+0.5</f>
        <v>16</v>
      </c>
      <c r="H15" s="206">
        <f>G15+0.7</f>
        <v>16.7</v>
      </c>
      <c r="I15" s="273"/>
      <c r="J15" s="243" t="s">
        <v>184</v>
      </c>
      <c r="K15" s="243" t="s">
        <v>185</v>
      </c>
      <c r="L15" s="243" t="s">
        <v>186</v>
      </c>
      <c r="M15" s="241"/>
      <c r="N15" s="241"/>
      <c r="O15" s="400"/>
    </row>
    <row r="16" s="192" customFormat="1" ht="16" customHeight="1" spans="1:15">
      <c r="A16" s="208" t="s">
        <v>192</v>
      </c>
      <c r="B16" s="205"/>
      <c r="C16" s="206">
        <f>D16</f>
        <v>11</v>
      </c>
      <c r="D16" s="206">
        <f>E16</f>
        <v>11</v>
      </c>
      <c r="E16" s="211">
        <v>11</v>
      </c>
      <c r="F16" s="206">
        <f t="shared" ref="F16:H16" si="6">E16</f>
        <v>11</v>
      </c>
      <c r="G16" s="206">
        <f t="shared" si="6"/>
        <v>11</v>
      </c>
      <c r="H16" s="206">
        <f t="shared" si="6"/>
        <v>11</v>
      </c>
      <c r="I16" s="273"/>
      <c r="J16" s="243" t="s">
        <v>184</v>
      </c>
      <c r="K16" s="243" t="s">
        <v>184</v>
      </c>
      <c r="L16" s="243" t="s">
        <v>184</v>
      </c>
      <c r="M16" s="241"/>
      <c r="N16" s="241"/>
      <c r="O16" s="400"/>
    </row>
    <row r="17" s="192" customFormat="1" ht="16" customHeight="1" spans="1:15">
      <c r="A17" s="208" t="s">
        <v>193</v>
      </c>
      <c r="B17" s="205"/>
      <c r="C17" s="205">
        <f>D17-1</f>
        <v>58</v>
      </c>
      <c r="D17" s="205">
        <f t="shared" ref="D17:D21" si="7">E17-1</f>
        <v>59</v>
      </c>
      <c r="E17" s="212">
        <v>60</v>
      </c>
      <c r="F17" s="205">
        <f>E17+1</f>
        <v>61</v>
      </c>
      <c r="G17" s="205">
        <f>F17+1</f>
        <v>62</v>
      </c>
      <c r="H17" s="205">
        <f>G17+1.5</f>
        <v>63.5</v>
      </c>
      <c r="I17" s="273"/>
      <c r="J17" s="243" t="s">
        <v>194</v>
      </c>
      <c r="K17" s="243" t="s">
        <v>195</v>
      </c>
      <c r="L17" s="243" t="s">
        <v>196</v>
      </c>
      <c r="M17" s="241"/>
      <c r="N17" s="241"/>
      <c r="O17" s="400"/>
    </row>
    <row r="18" s="192" customFormat="1" ht="16" customHeight="1" spans="1:15">
      <c r="A18" s="208" t="s">
        <v>197</v>
      </c>
      <c r="B18" s="205"/>
      <c r="C18" s="205">
        <f>D18-1</f>
        <v>55</v>
      </c>
      <c r="D18" s="205">
        <f t="shared" si="7"/>
        <v>56</v>
      </c>
      <c r="E18" s="212">
        <v>57</v>
      </c>
      <c r="F18" s="205">
        <f>E18+1</f>
        <v>58</v>
      </c>
      <c r="G18" s="205">
        <f>F18+1</f>
        <v>59</v>
      </c>
      <c r="H18" s="205">
        <f>G18+1.5</f>
        <v>60.5</v>
      </c>
      <c r="I18" s="273"/>
      <c r="J18" s="243" t="s">
        <v>184</v>
      </c>
      <c r="K18" s="243" t="s">
        <v>184</v>
      </c>
      <c r="L18" s="243" t="s">
        <v>184</v>
      </c>
      <c r="M18" s="241"/>
      <c r="N18" s="241"/>
      <c r="O18" s="400"/>
    </row>
    <row r="19" s="192" customFormat="1" ht="16" customHeight="1" spans="1:15">
      <c r="A19" s="208" t="s">
        <v>198</v>
      </c>
      <c r="B19" s="205"/>
      <c r="C19" s="205">
        <f t="shared" si="4"/>
        <v>36</v>
      </c>
      <c r="D19" s="205">
        <f t="shared" si="5"/>
        <v>36.5</v>
      </c>
      <c r="E19" s="213">
        <v>37</v>
      </c>
      <c r="F19" s="205">
        <f t="shared" ref="F19:H19" si="8">E19+0.5</f>
        <v>37.5</v>
      </c>
      <c r="G19" s="205">
        <f t="shared" si="8"/>
        <v>38</v>
      </c>
      <c r="H19" s="205">
        <f t="shared" si="8"/>
        <v>38.5</v>
      </c>
      <c r="I19" s="273"/>
      <c r="J19" s="243" t="s">
        <v>185</v>
      </c>
      <c r="K19" s="243" t="s">
        <v>199</v>
      </c>
      <c r="L19" s="243" t="s">
        <v>186</v>
      </c>
      <c r="M19" s="241"/>
      <c r="N19" s="241"/>
      <c r="O19" s="400"/>
    </row>
    <row r="20" s="192" customFormat="1" ht="16" customHeight="1" spans="1:15">
      <c r="A20" s="208" t="s">
        <v>200</v>
      </c>
      <c r="B20" s="205"/>
      <c r="C20" s="205">
        <f t="shared" si="4"/>
        <v>26</v>
      </c>
      <c r="D20" s="205">
        <f t="shared" si="5"/>
        <v>26.5</v>
      </c>
      <c r="E20" s="212">
        <v>27</v>
      </c>
      <c r="F20" s="205">
        <f>E20+0.5</f>
        <v>27.5</v>
      </c>
      <c r="G20" s="205">
        <f>F20+0.5</f>
        <v>28</v>
      </c>
      <c r="H20" s="214">
        <f>G20+0.75</f>
        <v>28.75</v>
      </c>
      <c r="I20" s="273"/>
      <c r="J20" s="243" t="s">
        <v>184</v>
      </c>
      <c r="K20" s="243" t="s">
        <v>184</v>
      </c>
      <c r="L20" s="243" t="s">
        <v>184</v>
      </c>
      <c r="M20" s="241"/>
      <c r="N20" s="241"/>
      <c r="O20" s="400"/>
    </row>
    <row r="21" s="192" customFormat="1" ht="16" customHeight="1" spans="1:15">
      <c r="A21" s="208" t="s">
        <v>201</v>
      </c>
      <c r="B21" s="215"/>
      <c r="C21" s="206">
        <f>D21</f>
        <v>17</v>
      </c>
      <c r="D21" s="206">
        <f t="shared" si="7"/>
        <v>17</v>
      </c>
      <c r="E21" s="211">
        <v>18</v>
      </c>
      <c r="F21" s="206">
        <f>E21</f>
        <v>18</v>
      </c>
      <c r="G21" s="206">
        <f>F21+1.5</f>
        <v>19.5</v>
      </c>
      <c r="H21" s="206">
        <f>G21</f>
        <v>19.5</v>
      </c>
      <c r="I21" s="273"/>
      <c r="J21" s="243" t="s">
        <v>184</v>
      </c>
      <c r="K21" s="243" t="s">
        <v>184</v>
      </c>
      <c r="L21" s="243" t="s">
        <v>184</v>
      </c>
      <c r="M21" s="241"/>
      <c r="N21" s="241"/>
      <c r="O21" s="400"/>
    </row>
    <row r="22" s="192" customFormat="1" ht="20" customHeight="1" spans="1:15">
      <c r="A22" s="216"/>
      <c r="B22" s="217"/>
      <c r="C22" s="217"/>
      <c r="D22" s="212"/>
      <c r="E22" s="218"/>
      <c r="F22" s="217"/>
      <c r="G22" s="217"/>
      <c r="H22" s="217"/>
      <c r="I22" s="273"/>
      <c r="J22" s="243"/>
      <c r="K22" s="243"/>
      <c r="L22" s="243"/>
      <c r="M22" s="241"/>
      <c r="N22" s="241"/>
      <c r="O22" s="400"/>
    </row>
    <row r="23" s="192" customFormat="1" ht="20" customHeight="1" spans="1:15">
      <c r="A23" s="196" t="s">
        <v>62</v>
      </c>
      <c r="B23" s="117" t="s">
        <v>63</v>
      </c>
      <c r="C23" s="118"/>
      <c r="D23" s="197" t="s">
        <v>69</v>
      </c>
      <c r="E23" s="198" t="s">
        <v>202</v>
      </c>
      <c r="F23" s="198"/>
      <c r="G23" s="198"/>
      <c r="H23" s="198"/>
      <c r="I23" s="273"/>
      <c r="J23" s="243"/>
      <c r="K23" s="243"/>
      <c r="L23" s="243"/>
      <c r="M23" s="241"/>
      <c r="N23" s="241"/>
      <c r="O23" s="400"/>
    </row>
    <row r="24" s="192" customFormat="1" ht="20" customHeight="1" spans="1:15">
      <c r="A24" s="199" t="s">
        <v>154</v>
      </c>
      <c r="B24" s="200" t="s">
        <v>155</v>
      </c>
      <c r="C24" s="200"/>
      <c r="D24" s="200"/>
      <c r="E24" s="200"/>
      <c r="F24" s="200"/>
      <c r="G24" s="200"/>
      <c r="H24" s="200"/>
      <c r="I24" s="273"/>
      <c r="J24" s="243"/>
      <c r="K24" s="243"/>
      <c r="L24" s="243"/>
      <c r="M24" s="241"/>
      <c r="N24" s="241"/>
      <c r="O24" s="400"/>
    </row>
    <row r="25" s="192" customFormat="1" ht="20" customHeight="1" spans="1:15">
      <c r="A25" s="199"/>
      <c r="B25" s="201" t="s">
        <v>113</v>
      </c>
      <c r="C25" s="202" t="s">
        <v>114</v>
      </c>
      <c r="D25" s="202" t="s">
        <v>115</v>
      </c>
      <c r="E25" s="203" t="s">
        <v>116</v>
      </c>
      <c r="F25" s="202" t="s">
        <v>117</v>
      </c>
      <c r="G25" s="202" t="s">
        <v>118</v>
      </c>
      <c r="H25" s="202" t="s">
        <v>119</v>
      </c>
      <c r="I25" s="273"/>
      <c r="J25" s="237" t="s">
        <v>116</v>
      </c>
      <c r="K25" s="237" t="s">
        <v>117</v>
      </c>
      <c r="L25" s="237" t="s">
        <v>118</v>
      </c>
      <c r="M25" s="241"/>
      <c r="N25" s="241"/>
      <c r="O25" s="400"/>
    </row>
    <row r="26" s="192" customFormat="1" ht="20" customHeight="1" spans="1:15">
      <c r="A26" s="199"/>
      <c r="B26" s="201" t="s">
        <v>157</v>
      </c>
      <c r="C26" s="202" t="s">
        <v>158</v>
      </c>
      <c r="D26" s="202" t="s">
        <v>159</v>
      </c>
      <c r="E26" s="203" t="s">
        <v>160</v>
      </c>
      <c r="F26" s="202" t="s">
        <v>161</v>
      </c>
      <c r="G26" s="202" t="s">
        <v>162</v>
      </c>
      <c r="H26" s="202" t="s">
        <v>163</v>
      </c>
      <c r="I26" s="273"/>
      <c r="J26" s="398" t="s">
        <v>164</v>
      </c>
      <c r="K26" s="398" t="s">
        <v>164</v>
      </c>
      <c r="L26" s="398" t="s">
        <v>164</v>
      </c>
      <c r="M26" s="241"/>
      <c r="N26" s="241"/>
      <c r="O26" s="400"/>
    </row>
    <row r="27" s="192" customFormat="1" ht="20" customHeight="1" spans="1:15">
      <c r="A27" s="204" t="s">
        <v>165</v>
      </c>
      <c r="B27" s="219"/>
      <c r="C27" s="206">
        <f>D27-1</f>
        <v>68</v>
      </c>
      <c r="D27" s="206">
        <f>E27-2</f>
        <v>69</v>
      </c>
      <c r="E27" s="394">
        <v>71</v>
      </c>
      <c r="F27" s="206">
        <f>E27+2</f>
        <v>73</v>
      </c>
      <c r="G27" s="206">
        <f>F27+2</f>
        <v>75</v>
      </c>
      <c r="H27" s="206">
        <f>G27+1</f>
        <v>76</v>
      </c>
      <c r="I27" s="273"/>
      <c r="J27" s="243" t="s">
        <v>180</v>
      </c>
      <c r="K27" s="243" t="s">
        <v>167</v>
      </c>
      <c r="L27" s="243" t="s">
        <v>166</v>
      </c>
      <c r="M27" s="241"/>
      <c r="N27" s="241"/>
      <c r="O27" s="400"/>
    </row>
    <row r="28" s="192" customFormat="1" ht="20" customHeight="1" spans="1:15">
      <c r="A28" s="208" t="s">
        <v>168</v>
      </c>
      <c r="B28" s="219"/>
      <c r="C28" s="206">
        <f>D28-1</f>
        <v>60</v>
      </c>
      <c r="D28" s="206">
        <f>E28-2</f>
        <v>61</v>
      </c>
      <c r="E28" s="394">
        <v>63</v>
      </c>
      <c r="F28" s="206">
        <f>E28+2</f>
        <v>65</v>
      </c>
      <c r="G28" s="206">
        <f>F28+2</f>
        <v>67</v>
      </c>
      <c r="H28" s="206">
        <f>G28+1</f>
        <v>68</v>
      </c>
      <c r="I28" s="273"/>
      <c r="J28" s="243" t="s">
        <v>169</v>
      </c>
      <c r="K28" s="243" t="s">
        <v>180</v>
      </c>
      <c r="L28" s="243" t="s">
        <v>167</v>
      </c>
      <c r="M28" s="241"/>
      <c r="N28" s="241"/>
      <c r="O28" s="400"/>
    </row>
    <row r="29" s="192" customFormat="1" ht="20" customHeight="1" spans="1:15">
      <c r="A29" s="208" t="s">
        <v>171</v>
      </c>
      <c r="B29" s="219"/>
      <c r="C29" s="206">
        <f t="shared" ref="C29:C31" si="9">D29-4</f>
        <v>108</v>
      </c>
      <c r="D29" s="206">
        <f t="shared" ref="D29:D31" si="10">E29-4</f>
        <v>112</v>
      </c>
      <c r="E29" s="394" t="s">
        <v>203</v>
      </c>
      <c r="F29" s="206">
        <f t="shared" ref="F29:F31" si="11">E29+4</f>
        <v>120</v>
      </c>
      <c r="G29" s="206">
        <f>F29+4</f>
        <v>124</v>
      </c>
      <c r="H29" s="206">
        <f t="shared" ref="H29:H31" si="12">G29+6</f>
        <v>130</v>
      </c>
      <c r="I29" s="273"/>
      <c r="J29" s="243" t="s">
        <v>167</v>
      </c>
      <c r="K29" s="243" t="s">
        <v>172</v>
      </c>
      <c r="L29" s="243" t="s">
        <v>180</v>
      </c>
      <c r="M29" s="241"/>
      <c r="N29" s="241"/>
      <c r="O29" s="400"/>
    </row>
    <row r="30" s="192" customFormat="1" ht="20" customHeight="1" spans="1:15">
      <c r="A30" s="208" t="s">
        <v>173</v>
      </c>
      <c r="B30" s="219"/>
      <c r="C30" s="206">
        <f t="shared" si="9"/>
        <v>106</v>
      </c>
      <c r="D30" s="206">
        <f t="shared" si="10"/>
        <v>110</v>
      </c>
      <c r="E30" s="394" t="s">
        <v>204</v>
      </c>
      <c r="F30" s="206">
        <f t="shared" si="11"/>
        <v>118</v>
      </c>
      <c r="G30" s="206">
        <f>F30+5</f>
        <v>123</v>
      </c>
      <c r="H30" s="206">
        <f t="shared" si="12"/>
        <v>129</v>
      </c>
      <c r="I30" s="273"/>
      <c r="J30" s="243" t="s">
        <v>180</v>
      </c>
      <c r="K30" s="243" t="s">
        <v>180</v>
      </c>
      <c r="L30" s="243" t="s">
        <v>167</v>
      </c>
      <c r="M30" s="241"/>
      <c r="N30" s="241"/>
      <c r="O30" s="400"/>
    </row>
    <row r="31" s="192" customFormat="1" ht="20" customHeight="1" spans="1:15">
      <c r="A31" s="208" t="s">
        <v>176</v>
      </c>
      <c r="B31" s="219"/>
      <c r="C31" s="206">
        <f t="shared" si="9"/>
        <v>104</v>
      </c>
      <c r="D31" s="206">
        <f t="shared" si="10"/>
        <v>108</v>
      </c>
      <c r="E31" s="394" t="s">
        <v>205</v>
      </c>
      <c r="F31" s="206">
        <f t="shared" si="11"/>
        <v>116</v>
      </c>
      <c r="G31" s="206">
        <f>F31+5</f>
        <v>121</v>
      </c>
      <c r="H31" s="206">
        <f t="shared" si="12"/>
        <v>127</v>
      </c>
      <c r="I31" s="273"/>
      <c r="J31" s="243" t="s">
        <v>180</v>
      </c>
      <c r="K31" s="243" t="s">
        <v>180</v>
      </c>
      <c r="L31" s="243" t="s">
        <v>178</v>
      </c>
      <c r="M31" s="241"/>
      <c r="N31" s="241"/>
      <c r="O31" s="400"/>
    </row>
    <row r="32" s="192" customFormat="1" ht="20" customHeight="1" spans="1:15">
      <c r="A32" s="209" t="s">
        <v>179</v>
      </c>
      <c r="B32" s="219"/>
      <c r="C32" s="206">
        <f>D32-1.2</f>
        <v>46.1</v>
      </c>
      <c r="D32" s="206">
        <f>E32-1.2</f>
        <v>47.3</v>
      </c>
      <c r="E32" s="394">
        <v>48.5</v>
      </c>
      <c r="F32" s="206">
        <f>E32+1.2</f>
        <v>49.7</v>
      </c>
      <c r="G32" s="206">
        <f>F32+1.2</f>
        <v>50.9</v>
      </c>
      <c r="H32" s="206">
        <f>G32+1.4</f>
        <v>52.3</v>
      </c>
      <c r="I32" s="273"/>
      <c r="J32" s="243" t="s">
        <v>180</v>
      </c>
      <c r="K32" s="243" t="s">
        <v>181</v>
      </c>
      <c r="L32" s="243" t="s">
        <v>182</v>
      </c>
      <c r="M32" s="241"/>
      <c r="N32" s="241"/>
      <c r="O32" s="400"/>
    </row>
    <row r="33" s="192" customFormat="1" ht="20" customHeight="1" spans="1:15">
      <c r="A33" s="209" t="s">
        <v>183</v>
      </c>
      <c r="B33" s="219"/>
      <c r="C33" s="206">
        <f>D33-0.6</f>
        <v>61.7</v>
      </c>
      <c r="D33" s="206">
        <f>E33-1.2</f>
        <v>62.3</v>
      </c>
      <c r="E33" s="394">
        <v>63.5</v>
      </c>
      <c r="F33" s="206">
        <f>E33+1.2</f>
        <v>64.7</v>
      </c>
      <c r="G33" s="206">
        <f>F33+1.2</f>
        <v>65.9</v>
      </c>
      <c r="H33" s="206">
        <f>G33+0.6</f>
        <v>66.5</v>
      </c>
      <c r="I33" s="273"/>
      <c r="J33" s="243" t="s">
        <v>184</v>
      </c>
      <c r="K33" s="243" t="s">
        <v>185</v>
      </c>
      <c r="L33" s="243" t="s">
        <v>186</v>
      </c>
      <c r="M33" s="241"/>
      <c r="N33" s="241"/>
      <c r="O33" s="400"/>
    </row>
    <row r="34" s="192" customFormat="1" ht="20" customHeight="1" spans="1:15">
      <c r="A34" s="220" t="s">
        <v>187</v>
      </c>
      <c r="B34" s="219"/>
      <c r="C34" s="221">
        <f>D34-0.7</f>
        <v>22.1</v>
      </c>
      <c r="D34" s="221">
        <f>E34-0.7</f>
        <v>22.8</v>
      </c>
      <c r="E34" s="395">
        <v>23.5</v>
      </c>
      <c r="F34" s="221">
        <f>E34+0.7</f>
        <v>24.2</v>
      </c>
      <c r="G34" s="221">
        <f>F34+0.7</f>
        <v>24.9</v>
      </c>
      <c r="H34" s="221">
        <f>G34+0.95</f>
        <v>25.85</v>
      </c>
      <c r="I34" s="273"/>
      <c r="J34" s="243" t="s">
        <v>184</v>
      </c>
      <c r="K34" s="243" t="s">
        <v>184</v>
      </c>
      <c r="L34" s="243" t="s">
        <v>188</v>
      </c>
      <c r="M34" s="241"/>
      <c r="N34" s="241"/>
      <c r="O34" s="400"/>
    </row>
    <row r="35" s="192" customFormat="1" ht="20" customHeight="1" spans="1:15">
      <c r="A35" s="220" t="s">
        <v>189</v>
      </c>
      <c r="B35" s="219"/>
      <c r="C35" s="221">
        <f>D35-0.6</f>
        <v>17.8</v>
      </c>
      <c r="D35" s="221">
        <f>E35-0.6</f>
        <v>18.4</v>
      </c>
      <c r="E35" s="395">
        <v>19</v>
      </c>
      <c r="F35" s="221">
        <f>E35+0.6</f>
        <v>19.6</v>
      </c>
      <c r="G35" s="221">
        <f>F35+0.6</f>
        <v>20.2</v>
      </c>
      <c r="H35" s="221">
        <f>G35+0.95</f>
        <v>21.15</v>
      </c>
      <c r="I35" s="273"/>
      <c r="J35" s="243" t="s">
        <v>190</v>
      </c>
      <c r="K35" s="243" t="s">
        <v>190</v>
      </c>
      <c r="L35" s="243" t="s">
        <v>180</v>
      </c>
      <c r="M35" s="241"/>
      <c r="N35" s="241"/>
      <c r="O35" s="400"/>
    </row>
    <row r="36" s="192" customFormat="1" ht="20" customHeight="1" spans="1:15">
      <c r="A36" s="208" t="s">
        <v>206</v>
      </c>
      <c r="B36" s="219"/>
      <c r="C36" s="206">
        <f>D36-0.5</f>
        <v>9.5</v>
      </c>
      <c r="D36" s="206">
        <f>E36-0.5</f>
        <v>10</v>
      </c>
      <c r="E36" s="396">
        <v>10.5</v>
      </c>
      <c r="F36" s="206">
        <f>E36+0.5</f>
        <v>11</v>
      </c>
      <c r="G36" s="206">
        <f>F36+0.5</f>
        <v>11.5</v>
      </c>
      <c r="H36" s="206">
        <f>G36+0.7</f>
        <v>12.2</v>
      </c>
      <c r="I36" s="273"/>
      <c r="J36" s="243" t="s">
        <v>184</v>
      </c>
      <c r="K36" s="243" t="s">
        <v>184</v>
      </c>
      <c r="L36" s="243" t="s">
        <v>188</v>
      </c>
      <c r="M36" s="241"/>
      <c r="N36" s="241"/>
      <c r="O36" s="400"/>
    </row>
    <row r="37" s="192" customFormat="1" ht="20" customHeight="1" spans="1:15">
      <c r="A37" s="208" t="s">
        <v>207</v>
      </c>
      <c r="B37" s="219"/>
      <c r="C37" s="206">
        <f>D37-0.5</f>
        <v>13.5</v>
      </c>
      <c r="D37" s="206">
        <f>E37-0.5</f>
        <v>14</v>
      </c>
      <c r="E37" s="396">
        <v>14.5</v>
      </c>
      <c r="F37" s="206">
        <f>E37+0.5</f>
        <v>15</v>
      </c>
      <c r="G37" s="206">
        <f>F37+0.5</f>
        <v>15.5</v>
      </c>
      <c r="H37" s="206">
        <f>G37+0.7</f>
        <v>16.2</v>
      </c>
      <c r="I37" s="273"/>
      <c r="J37" s="243" t="s">
        <v>184</v>
      </c>
      <c r="K37" s="243" t="s">
        <v>184</v>
      </c>
      <c r="L37" s="243" t="s">
        <v>184</v>
      </c>
      <c r="M37" s="241"/>
      <c r="N37" s="241"/>
      <c r="O37" s="400"/>
    </row>
    <row r="38" s="192" customFormat="1" ht="20" customHeight="1" spans="1:15">
      <c r="A38" s="208" t="s">
        <v>208</v>
      </c>
      <c r="B38" s="219"/>
      <c r="C38" s="206">
        <f t="shared" ref="C38:C41" si="13">D38</f>
        <v>5</v>
      </c>
      <c r="D38" s="206">
        <f>E38</f>
        <v>5</v>
      </c>
      <c r="E38" s="396">
        <v>5</v>
      </c>
      <c r="F38" s="206">
        <f t="shared" ref="F38:H38" si="14">E38</f>
        <v>5</v>
      </c>
      <c r="G38" s="206">
        <f t="shared" si="14"/>
        <v>5</v>
      </c>
      <c r="H38" s="206">
        <f t="shared" si="14"/>
        <v>5</v>
      </c>
      <c r="I38" s="273"/>
      <c r="J38" s="243" t="s">
        <v>194</v>
      </c>
      <c r="K38" s="243" t="s">
        <v>195</v>
      </c>
      <c r="L38" s="243" t="s">
        <v>196</v>
      </c>
      <c r="M38" s="241"/>
      <c r="N38" s="241"/>
      <c r="O38" s="400"/>
    </row>
    <row r="39" s="192" customFormat="1" ht="20" customHeight="1" spans="1:15">
      <c r="A39" s="208" t="s">
        <v>209</v>
      </c>
      <c r="B39" s="219"/>
      <c r="C39" s="206">
        <f t="shared" si="13"/>
        <v>5</v>
      </c>
      <c r="D39" s="206">
        <f>E39</f>
        <v>5</v>
      </c>
      <c r="E39" s="396">
        <v>5</v>
      </c>
      <c r="F39" s="206">
        <f t="shared" ref="F39:H39" si="15">E39</f>
        <v>5</v>
      </c>
      <c r="G39" s="206">
        <f t="shared" si="15"/>
        <v>5</v>
      </c>
      <c r="H39" s="206">
        <f t="shared" si="15"/>
        <v>5</v>
      </c>
      <c r="I39" s="273"/>
      <c r="J39" s="243" t="s">
        <v>184</v>
      </c>
      <c r="K39" s="243" t="s">
        <v>184</v>
      </c>
      <c r="L39" s="243" t="s">
        <v>184</v>
      </c>
      <c r="M39" s="241"/>
      <c r="N39" s="241"/>
      <c r="O39" s="400"/>
    </row>
    <row r="40" s="192" customFormat="1" ht="16" customHeight="1" spans="1:15">
      <c r="A40" s="208" t="s">
        <v>197</v>
      </c>
      <c r="B40" s="219"/>
      <c r="C40" s="205">
        <f>D40-1</f>
        <v>47</v>
      </c>
      <c r="D40" s="205">
        <f>E40-1</f>
        <v>48</v>
      </c>
      <c r="E40" s="394">
        <v>49</v>
      </c>
      <c r="F40" s="205">
        <f>E40+1</f>
        <v>50</v>
      </c>
      <c r="G40" s="205">
        <f>F40+1</f>
        <v>51</v>
      </c>
      <c r="H40" s="205">
        <f>G40+1.5</f>
        <v>52.5</v>
      </c>
      <c r="I40" s="401"/>
      <c r="J40" s="243" t="s">
        <v>180</v>
      </c>
      <c r="K40" s="243" t="s">
        <v>196</v>
      </c>
      <c r="L40" s="243" t="s">
        <v>210</v>
      </c>
      <c r="M40" s="402"/>
      <c r="N40" s="402"/>
      <c r="O40" s="403"/>
    </row>
    <row r="41" s="192" customFormat="1" ht="16" customHeight="1" spans="1:15">
      <c r="A41" s="208" t="s">
        <v>201</v>
      </c>
      <c r="B41" s="219"/>
      <c r="C41" s="206">
        <f t="shared" si="13"/>
        <v>16.5</v>
      </c>
      <c r="D41" s="206">
        <f>E41-1</f>
        <v>16.5</v>
      </c>
      <c r="E41" s="394">
        <v>17.5</v>
      </c>
      <c r="F41" s="206">
        <f>E41</f>
        <v>17.5</v>
      </c>
      <c r="G41" s="206">
        <f>F41+1.5</f>
        <v>19</v>
      </c>
      <c r="H41" s="206">
        <f>G41</f>
        <v>19</v>
      </c>
      <c r="I41" s="401"/>
      <c r="J41" s="243" t="s">
        <v>184</v>
      </c>
      <c r="K41" s="243" t="s">
        <v>184</v>
      </c>
      <c r="L41" s="243" t="s">
        <v>184</v>
      </c>
      <c r="M41" s="402"/>
      <c r="N41" s="402"/>
      <c r="O41" s="403"/>
    </row>
    <row r="42" s="192" customFormat="1" ht="16" customHeight="1" spans="1:15">
      <c r="A42" s="222"/>
      <c r="B42" s="223"/>
      <c r="C42" s="223"/>
      <c r="D42" s="224"/>
      <c r="E42" s="223"/>
      <c r="F42" s="223"/>
      <c r="G42" s="223"/>
      <c r="H42" s="223"/>
      <c r="I42" s="404"/>
      <c r="J42" s="405"/>
      <c r="K42" s="405"/>
      <c r="L42" s="405"/>
      <c r="M42" s="406"/>
      <c r="N42" s="406"/>
      <c r="O42" s="407"/>
    </row>
    <row r="43" s="192" customFormat="1" ht="15" spans="1:15">
      <c r="A43" s="253" t="s">
        <v>211</v>
      </c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</row>
    <row r="44" s="192" customFormat="1" ht="15" spans="1:15">
      <c r="A44" s="192" t="s">
        <v>212</v>
      </c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</row>
    <row r="45" s="192" customFormat="1" ht="15" spans="1:14">
      <c r="A45" s="227"/>
      <c r="B45" s="227"/>
      <c r="C45" s="227"/>
      <c r="D45" s="227"/>
      <c r="E45" s="227"/>
      <c r="F45" s="227"/>
      <c r="G45" s="227"/>
      <c r="H45" s="227"/>
      <c r="I45" s="227"/>
      <c r="J45" s="253" t="s">
        <v>213</v>
      </c>
      <c r="K45" s="279"/>
      <c r="L45" s="253" t="s">
        <v>214</v>
      </c>
      <c r="M45" s="253"/>
      <c r="N45" s="253" t="s">
        <v>215</v>
      </c>
    </row>
  </sheetData>
  <mergeCells count="11">
    <mergeCell ref="A1:O1"/>
    <mergeCell ref="B2:C2"/>
    <mergeCell ref="E2:H2"/>
    <mergeCell ref="K2:O2"/>
    <mergeCell ref="B3:H3"/>
    <mergeCell ref="J3:O3"/>
    <mergeCell ref="B23:C23"/>
    <mergeCell ref="E23:H23"/>
    <mergeCell ref="B24:H24"/>
    <mergeCell ref="A3:A5"/>
    <mergeCell ref="A24:A26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4" sqref="B4:C4"/>
    </sheetView>
  </sheetViews>
  <sheetFormatPr defaultColWidth="10" defaultRowHeight="16.5" customHeight="1"/>
  <cols>
    <col min="1" max="1" width="10.875" style="280" customWidth="1"/>
    <col min="2" max="16384" width="10" style="280"/>
  </cols>
  <sheetData>
    <row r="1" ht="22.5" customHeight="1" spans="1:11">
      <c r="A1" s="281" t="s">
        <v>216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ht="17.25" customHeight="1" spans="1:11">
      <c r="A2" s="282" t="s">
        <v>53</v>
      </c>
      <c r="B2" s="283"/>
      <c r="C2" s="283"/>
      <c r="D2" s="284" t="s">
        <v>55</v>
      </c>
      <c r="E2" s="284"/>
      <c r="F2" s="283"/>
      <c r="G2" s="283"/>
      <c r="H2" s="285" t="s">
        <v>57</v>
      </c>
      <c r="I2" s="363"/>
      <c r="J2" s="363"/>
      <c r="K2" s="364"/>
    </row>
    <row r="3" customHeight="1" spans="1:11">
      <c r="A3" s="286" t="s">
        <v>59</v>
      </c>
      <c r="B3" s="287"/>
      <c r="C3" s="288"/>
      <c r="D3" s="289" t="s">
        <v>60</v>
      </c>
      <c r="E3" s="290"/>
      <c r="F3" s="290"/>
      <c r="G3" s="291"/>
      <c r="H3" s="292" t="s">
        <v>61</v>
      </c>
      <c r="I3" s="365"/>
      <c r="J3" s="365"/>
      <c r="K3" s="366"/>
    </row>
    <row r="4" customHeight="1" spans="1:11">
      <c r="A4" s="293" t="s">
        <v>62</v>
      </c>
      <c r="B4" s="294" t="s">
        <v>63</v>
      </c>
      <c r="C4" s="295"/>
      <c r="D4" s="293" t="s">
        <v>64</v>
      </c>
      <c r="E4" s="296"/>
      <c r="F4" s="297" t="s">
        <v>65</v>
      </c>
      <c r="G4" s="298"/>
      <c r="H4" s="299" t="s">
        <v>66</v>
      </c>
      <c r="I4" s="367"/>
      <c r="J4" s="336" t="s">
        <v>67</v>
      </c>
      <c r="K4" s="368" t="s">
        <v>68</v>
      </c>
    </row>
    <row r="5" customHeight="1" spans="1:11">
      <c r="A5" s="300" t="s">
        <v>69</v>
      </c>
      <c r="B5" s="301" t="s">
        <v>70</v>
      </c>
      <c r="C5" s="302"/>
      <c r="D5" s="293" t="s">
        <v>71</v>
      </c>
      <c r="E5" s="296"/>
      <c r="F5" s="297" t="s">
        <v>72</v>
      </c>
      <c r="G5" s="298"/>
      <c r="H5" s="299" t="s">
        <v>73</v>
      </c>
      <c r="I5" s="367"/>
      <c r="J5" s="336" t="s">
        <v>67</v>
      </c>
      <c r="K5" s="368" t="s">
        <v>68</v>
      </c>
    </row>
    <row r="6" customHeight="1" spans="1:11">
      <c r="A6" s="293" t="s">
        <v>74</v>
      </c>
      <c r="B6" s="303">
        <v>3</v>
      </c>
      <c r="C6" s="304">
        <v>7</v>
      </c>
      <c r="D6" s="300" t="s">
        <v>75</v>
      </c>
      <c r="E6" s="305"/>
      <c r="F6" s="306" t="s">
        <v>76</v>
      </c>
      <c r="G6" s="307"/>
      <c r="H6" s="299" t="s">
        <v>77</v>
      </c>
      <c r="I6" s="367"/>
      <c r="J6" s="336" t="s">
        <v>67</v>
      </c>
      <c r="K6" s="368" t="s">
        <v>68</v>
      </c>
    </row>
    <row r="7" customHeight="1" spans="1:11">
      <c r="A7" s="293" t="s">
        <v>78</v>
      </c>
      <c r="B7" s="308">
        <v>7420</v>
      </c>
      <c r="C7" s="309"/>
      <c r="D7" s="300" t="s">
        <v>79</v>
      </c>
      <c r="E7" s="310"/>
      <c r="F7" s="306" t="s">
        <v>76</v>
      </c>
      <c r="G7" s="307"/>
      <c r="H7" s="299" t="s">
        <v>80</v>
      </c>
      <c r="I7" s="367"/>
      <c r="J7" s="336" t="s">
        <v>67</v>
      </c>
      <c r="K7" s="368" t="s">
        <v>68</v>
      </c>
    </row>
    <row r="8" customHeight="1" spans="1:11">
      <c r="A8" s="311" t="s">
        <v>81</v>
      </c>
      <c r="B8" s="312"/>
      <c r="C8" s="313"/>
      <c r="D8" s="314" t="s">
        <v>82</v>
      </c>
      <c r="E8" s="315"/>
      <c r="F8" s="316" t="s">
        <v>76</v>
      </c>
      <c r="G8" s="317"/>
      <c r="H8" s="318" t="s">
        <v>83</v>
      </c>
      <c r="I8" s="369"/>
      <c r="J8" s="370" t="s">
        <v>67</v>
      </c>
      <c r="K8" s="371" t="s">
        <v>68</v>
      </c>
    </row>
    <row r="9" customHeight="1" spans="1:11">
      <c r="A9" s="319" t="s">
        <v>217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</row>
    <row r="10" customHeight="1" spans="1:11">
      <c r="A10" s="320" t="s">
        <v>86</v>
      </c>
      <c r="B10" s="321" t="s">
        <v>87</v>
      </c>
      <c r="C10" s="322" t="s">
        <v>88</v>
      </c>
      <c r="D10" s="323"/>
      <c r="E10" s="324" t="s">
        <v>91</v>
      </c>
      <c r="F10" s="321" t="s">
        <v>87</v>
      </c>
      <c r="G10" s="322" t="s">
        <v>88</v>
      </c>
      <c r="H10" s="321"/>
      <c r="I10" s="324" t="s">
        <v>89</v>
      </c>
      <c r="J10" s="321" t="s">
        <v>87</v>
      </c>
      <c r="K10" s="372" t="s">
        <v>88</v>
      </c>
    </row>
    <row r="11" customHeight="1" spans="1:11">
      <c r="A11" s="300" t="s">
        <v>92</v>
      </c>
      <c r="B11" s="325" t="s">
        <v>87</v>
      </c>
      <c r="C11" s="301" t="s">
        <v>88</v>
      </c>
      <c r="D11" s="310"/>
      <c r="E11" s="305" t="s">
        <v>94</v>
      </c>
      <c r="F11" s="325" t="s">
        <v>87</v>
      </c>
      <c r="G11" s="301" t="s">
        <v>88</v>
      </c>
      <c r="H11" s="325"/>
      <c r="I11" s="305" t="s">
        <v>99</v>
      </c>
      <c r="J11" s="325" t="s">
        <v>87</v>
      </c>
      <c r="K11" s="302" t="s">
        <v>88</v>
      </c>
    </row>
    <row r="12" customHeight="1" spans="1:11">
      <c r="A12" s="314" t="s">
        <v>211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73"/>
    </row>
    <row r="13" customHeight="1" spans="1:11">
      <c r="A13" s="326" t="s">
        <v>218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</row>
    <row r="14" customHeight="1" spans="1:11">
      <c r="A14" s="327" t="s">
        <v>219</v>
      </c>
      <c r="B14" s="328"/>
      <c r="C14" s="328"/>
      <c r="D14" s="328"/>
      <c r="E14" s="328"/>
      <c r="F14" s="328"/>
      <c r="G14" s="328"/>
      <c r="H14" s="328"/>
      <c r="I14" s="374"/>
      <c r="J14" s="374"/>
      <c r="K14" s="375"/>
    </row>
    <row r="15" customHeight="1" spans="1:11">
      <c r="A15" s="329"/>
      <c r="B15" s="330"/>
      <c r="C15" s="330"/>
      <c r="D15" s="331"/>
      <c r="E15" s="332"/>
      <c r="F15" s="330"/>
      <c r="G15" s="330"/>
      <c r="H15" s="331"/>
      <c r="I15" s="376"/>
      <c r="J15" s="377"/>
      <c r="K15" s="378"/>
    </row>
    <row r="16" customHeight="1" spans="1:11">
      <c r="A16" s="333"/>
      <c r="B16" s="334"/>
      <c r="C16" s="334"/>
      <c r="D16" s="334"/>
      <c r="E16" s="334"/>
      <c r="F16" s="334"/>
      <c r="G16" s="334"/>
      <c r="H16" s="334"/>
      <c r="I16" s="334"/>
      <c r="J16" s="334"/>
      <c r="K16" s="379"/>
    </row>
    <row r="17" customHeight="1" spans="1:11">
      <c r="A17" s="326" t="s">
        <v>220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customHeight="1" spans="1:11">
      <c r="A18" s="327" t="s">
        <v>221</v>
      </c>
      <c r="B18" s="328"/>
      <c r="C18" s="328"/>
      <c r="D18" s="328"/>
      <c r="E18" s="328"/>
      <c r="F18" s="328"/>
      <c r="G18" s="328"/>
      <c r="H18" s="328"/>
      <c r="I18" s="374"/>
      <c r="J18" s="374"/>
      <c r="K18" s="375"/>
    </row>
    <row r="19" customHeight="1" spans="1:11">
      <c r="A19" s="329"/>
      <c r="B19" s="330"/>
      <c r="C19" s="330"/>
      <c r="D19" s="331"/>
      <c r="E19" s="332"/>
      <c r="F19" s="330"/>
      <c r="G19" s="330"/>
      <c r="H19" s="331"/>
      <c r="I19" s="376"/>
      <c r="J19" s="377"/>
      <c r="K19" s="378"/>
    </row>
    <row r="20" customHeight="1" spans="1:11">
      <c r="A20" s="333"/>
      <c r="B20" s="334"/>
      <c r="C20" s="334"/>
      <c r="D20" s="334"/>
      <c r="E20" s="334"/>
      <c r="F20" s="334"/>
      <c r="G20" s="334"/>
      <c r="H20" s="334"/>
      <c r="I20" s="334"/>
      <c r="J20" s="334"/>
      <c r="K20" s="379"/>
    </row>
    <row r="21" customHeight="1" spans="1:11">
      <c r="A21" s="335" t="s">
        <v>129</v>
      </c>
      <c r="B21" s="335"/>
      <c r="C21" s="335"/>
      <c r="D21" s="335"/>
      <c r="E21" s="335"/>
      <c r="F21" s="335"/>
      <c r="G21" s="335"/>
      <c r="H21" s="335"/>
      <c r="I21" s="335"/>
      <c r="J21" s="335"/>
      <c r="K21" s="335"/>
    </row>
    <row r="22" customHeight="1" spans="1:11">
      <c r="A22" s="114" t="s">
        <v>130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82"/>
    </row>
    <row r="23" customHeight="1" spans="1:11">
      <c r="A23" s="126" t="s">
        <v>131</v>
      </c>
      <c r="B23" s="128"/>
      <c r="C23" s="301" t="s">
        <v>67</v>
      </c>
      <c r="D23" s="301" t="s">
        <v>68</v>
      </c>
      <c r="E23" s="125"/>
      <c r="F23" s="125"/>
      <c r="G23" s="125"/>
      <c r="H23" s="125"/>
      <c r="I23" s="125"/>
      <c r="J23" s="125"/>
      <c r="K23" s="176"/>
    </row>
    <row r="24" customHeight="1" spans="1:11">
      <c r="A24" s="299" t="s">
        <v>222</v>
      </c>
      <c r="B24" s="336"/>
      <c r="C24" s="336"/>
      <c r="D24" s="336"/>
      <c r="E24" s="336"/>
      <c r="F24" s="336"/>
      <c r="G24" s="336"/>
      <c r="H24" s="336"/>
      <c r="I24" s="336"/>
      <c r="J24" s="336"/>
      <c r="K24" s="368"/>
    </row>
    <row r="25" customHeight="1" spans="1:11">
      <c r="A25" s="337"/>
      <c r="B25" s="338"/>
      <c r="C25" s="338"/>
      <c r="D25" s="338"/>
      <c r="E25" s="338"/>
      <c r="F25" s="338"/>
      <c r="G25" s="338"/>
      <c r="H25" s="338"/>
      <c r="I25" s="338"/>
      <c r="J25" s="338"/>
      <c r="K25" s="380"/>
    </row>
    <row r="26" customHeight="1" spans="1:11">
      <c r="A26" s="319" t="s">
        <v>138</v>
      </c>
      <c r="B26" s="319"/>
      <c r="C26" s="319"/>
      <c r="D26" s="319"/>
      <c r="E26" s="319"/>
      <c r="F26" s="319"/>
      <c r="G26" s="319"/>
      <c r="H26" s="319"/>
      <c r="I26" s="319"/>
      <c r="J26" s="319"/>
      <c r="K26" s="319"/>
    </row>
    <row r="27" customHeight="1" spans="1:11">
      <c r="A27" s="286" t="s">
        <v>139</v>
      </c>
      <c r="B27" s="322" t="s">
        <v>97</v>
      </c>
      <c r="C27" s="322" t="s">
        <v>98</v>
      </c>
      <c r="D27" s="322" t="s">
        <v>90</v>
      </c>
      <c r="E27" s="287" t="s">
        <v>140</v>
      </c>
      <c r="F27" s="322" t="s">
        <v>97</v>
      </c>
      <c r="G27" s="322" t="s">
        <v>98</v>
      </c>
      <c r="H27" s="322" t="s">
        <v>90</v>
      </c>
      <c r="I27" s="287" t="s">
        <v>141</v>
      </c>
      <c r="J27" s="322" t="s">
        <v>97</v>
      </c>
      <c r="K27" s="372" t="s">
        <v>98</v>
      </c>
    </row>
    <row r="28" customHeight="1" spans="1:11">
      <c r="A28" s="339" t="s">
        <v>89</v>
      </c>
      <c r="B28" s="301" t="s">
        <v>97</v>
      </c>
      <c r="C28" s="301" t="s">
        <v>98</v>
      </c>
      <c r="D28" s="301" t="s">
        <v>90</v>
      </c>
      <c r="E28" s="340" t="s">
        <v>96</v>
      </c>
      <c r="F28" s="301" t="s">
        <v>97</v>
      </c>
      <c r="G28" s="301" t="s">
        <v>98</v>
      </c>
      <c r="H28" s="301" t="s">
        <v>90</v>
      </c>
      <c r="I28" s="340" t="s">
        <v>107</v>
      </c>
      <c r="J28" s="301" t="s">
        <v>97</v>
      </c>
      <c r="K28" s="302" t="s">
        <v>98</v>
      </c>
    </row>
    <row r="29" customHeight="1" spans="1:11">
      <c r="A29" s="293" t="s">
        <v>100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81"/>
    </row>
    <row r="30" customHeight="1" spans="1:11">
      <c r="A30" s="342"/>
      <c r="B30" s="343"/>
      <c r="C30" s="343"/>
      <c r="D30" s="343"/>
      <c r="E30" s="343"/>
      <c r="F30" s="343"/>
      <c r="G30" s="343"/>
      <c r="H30" s="343"/>
      <c r="I30" s="343"/>
      <c r="J30" s="343"/>
      <c r="K30" s="382"/>
    </row>
    <row r="31" customHeight="1" spans="1:11">
      <c r="A31" s="344" t="s">
        <v>223</v>
      </c>
      <c r="B31" s="344"/>
      <c r="C31" s="344"/>
      <c r="D31" s="344"/>
      <c r="E31" s="344"/>
      <c r="F31" s="344"/>
      <c r="G31" s="344"/>
      <c r="H31" s="344"/>
      <c r="I31" s="344"/>
      <c r="J31" s="344"/>
      <c r="K31" s="344"/>
    </row>
    <row r="32" ht="17.25" customHeight="1" spans="1:11">
      <c r="A32" s="345" t="s">
        <v>224</v>
      </c>
      <c r="B32" s="346"/>
      <c r="C32" s="346"/>
      <c r="D32" s="346"/>
      <c r="E32" s="346"/>
      <c r="F32" s="346"/>
      <c r="G32" s="346"/>
      <c r="H32" s="346"/>
      <c r="I32" s="346"/>
      <c r="J32" s="346"/>
      <c r="K32" s="383"/>
    </row>
    <row r="33" ht="17.25" customHeight="1" spans="1:11">
      <c r="A33" s="280" t="s">
        <v>225</v>
      </c>
      <c r="K33" s="384"/>
    </row>
    <row r="34" ht="17.25" customHeight="1" spans="1:11">
      <c r="A34" s="347"/>
      <c r="B34" s="348"/>
      <c r="C34" s="348"/>
      <c r="D34" s="348"/>
      <c r="E34" s="348"/>
      <c r="F34" s="348"/>
      <c r="G34" s="348"/>
      <c r="H34" s="348"/>
      <c r="I34" s="348"/>
      <c r="J34" s="348"/>
      <c r="K34" s="385"/>
    </row>
    <row r="35" ht="17.25" customHeight="1" spans="1:11">
      <c r="A35" s="347"/>
      <c r="B35" s="348"/>
      <c r="C35" s="348"/>
      <c r="D35" s="348"/>
      <c r="E35" s="348"/>
      <c r="F35" s="348"/>
      <c r="G35" s="348"/>
      <c r="H35" s="348"/>
      <c r="I35" s="348"/>
      <c r="J35" s="348"/>
      <c r="K35" s="385"/>
    </row>
    <row r="36" ht="17.25" customHeight="1" spans="1:11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85"/>
    </row>
    <row r="37" ht="17.25" customHeight="1" spans="1:11">
      <c r="A37" s="347"/>
      <c r="B37" s="348"/>
      <c r="C37" s="348"/>
      <c r="D37" s="348"/>
      <c r="E37" s="348"/>
      <c r="F37" s="348"/>
      <c r="G37" s="348"/>
      <c r="H37" s="348"/>
      <c r="I37" s="348"/>
      <c r="J37" s="348"/>
      <c r="K37" s="385"/>
    </row>
    <row r="38" ht="17.25" customHeight="1" spans="1:11">
      <c r="A38" s="347"/>
      <c r="B38" s="348"/>
      <c r="C38" s="348"/>
      <c r="D38" s="348"/>
      <c r="E38" s="348"/>
      <c r="F38" s="348"/>
      <c r="G38" s="348"/>
      <c r="H38" s="348"/>
      <c r="I38" s="348"/>
      <c r="J38" s="348"/>
      <c r="K38" s="385"/>
    </row>
    <row r="39" ht="17.25" customHeight="1" spans="1:11">
      <c r="A39" s="347"/>
      <c r="B39" s="348"/>
      <c r="C39" s="348"/>
      <c r="D39" s="348"/>
      <c r="E39" s="348"/>
      <c r="F39" s="348"/>
      <c r="G39" s="348"/>
      <c r="H39" s="348"/>
      <c r="I39" s="348"/>
      <c r="J39" s="348"/>
      <c r="K39" s="385"/>
    </row>
    <row r="40" ht="17.25" customHeight="1" spans="1:11">
      <c r="A40" s="347"/>
      <c r="B40" s="348"/>
      <c r="C40" s="348"/>
      <c r="D40" s="348"/>
      <c r="E40" s="348"/>
      <c r="F40" s="348"/>
      <c r="G40" s="348"/>
      <c r="H40" s="348"/>
      <c r="I40" s="348"/>
      <c r="J40" s="348"/>
      <c r="K40" s="385"/>
    </row>
    <row r="41" ht="17.25" customHeight="1" spans="1:11">
      <c r="A41" s="347"/>
      <c r="B41" s="348"/>
      <c r="C41" s="348"/>
      <c r="D41" s="348"/>
      <c r="E41" s="348"/>
      <c r="F41" s="348"/>
      <c r="G41" s="348"/>
      <c r="H41" s="348"/>
      <c r="I41" s="348"/>
      <c r="J41" s="348"/>
      <c r="K41" s="385"/>
    </row>
    <row r="42" ht="17.25" customHeight="1" spans="1:11">
      <c r="A42" s="347"/>
      <c r="B42" s="348"/>
      <c r="C42" s="348"/>
      <c r="D42" s="348"/>
      <c r="E42" s="348"/>
      <c r="F42" s="348"/>
      <c r="G42" s="348"/>
      <c r="H42" s="348"/>
      <c r="I42" s="348"/>
      <c r="J42" s="348"/>
      <c r="K42" s="385"/>
    </row>
    <row r="43" ht="17.25" customHeight="1" spans="1:11">
      <c r="A43" s="342" t="s">
        <v>137</v>
      </c>
      <c r="B43" s="343"/>
      <c r="C43" s="343"/>
      <c r="D43" s="343"/>
      <c r="E43" s="343"/>
      <c r="F43" s="343"/>
      <c r="G43" s="343"/>
      <c r="H43" s="343"/>
      <c r="I43" s="343"/>
      <c r="J43" s="343"/>
      <c r="K43" s="382"/>
    </row>
    <row r="44" customHeight="1" spans="1:11">
      <c r="A44" s="344" t="s">
        <v>226</v>
      </c>
      <c r="B44" s="344"/>
      <c r="C44" s="344"/>
      <c r="D44" s="344"/>
      <c r="E44" s="344"/>
      <c r="F44" s="344"/>
      <c r="G44" s="344"/>
      <c r="H44" s="344"/>
      <c r="I44" s="344"/>
      <c r="J44" s="344"/>
      <c r="K44" s="386"/>
    </row>
    <row r="45" ht="18" customHeight="1" spans="1:11">
      <c r="A45" s="349" t="s">
        <v>211</v>
      </c>
      <c r="B45" s="350"/>
      <c r="C45" s="350"/>
      <c r="D45" s="350"/>
      <c r="E45" s="350"/>
      <c r="F45" s="350"/>
      <c r="G45" s="350"/>
      <c r="H45" s="350"/>
      <c r="I45" s="350"/>
      <c r="J45" s="350"/>
      <c r="K45" s="387"/>
    </row>
    <row r="46" ht="18" customHeight="1" spans="1:11">
      <c r="A46" s="349"/>
      <c r="B46" s="350"/>
      <c r="C46" s="350"/>
      <c r="D46" s="350"/>
      <c r="E46" s="350"/>
      <c r="F46" s="350"/>
      <c r="G46" s="350"/>
      <c r="H46" s="350"/>
      <c r="I46" s="350"/>
      <c r="J46" s="350"/>
      <c r="K46" s="387"/>
    </row>
    <row r="47" ht="18" customHeight="1" spans="1:11">
      <c r="A47" s="337"/>
      <c r="B47" s="338"/>
      <c r="C47" s="338"/>
      <c r="D47" s="338"/>
      <c r="E47" s="338"/>
      <c r="F47" s="338"/>
      <c r="G47" s="338"/>
      <c r="H47" s="338"/>
      <c r="I47" s="338"/>
      <c r="J47" s="338"/>
      <c r="K47" s="380"/>
    </row>
    <row r="48" ht="21" customHeight="1" spans="1:11">
      <c r="A48" s="351" t="s">
        <v>143</v>
      </c>
      <c r="B48" s="352" t="s">
        <v>144</v>
      </c>
      <c r="C48" s="352"/>
      <c r="D48" s="353" t="s">
        <v>145</v>
      </c>
      <c r="E48" s="354" t="s">
        <v>146</v>
      </c>
      <c r="F48" s="353" t="s">
        <v>147</v>
      </c>
      <c r="G48" s="355" t="s">
        <v>227</v>
      </c>
      <c r="H48" s="356" t="s">
        <v>148</v>
      </c>
      <c r="I48" s="356"/>
      <c r="J48" s="352" t="s">
        <v>149</v>
      </c>
      <c r="K48" s="388"/>
    </row>
    <row r="49" customHeight="1" spans="1:11">
      <c r="A49" s="357" t="s">
        <v>150</v>
      </c>
      <c r="B49" s="358"/>
      <c r="C49" s="358"/>
      <c r="D49" s="358"/>
      <c r="E49" s="358"/>
      <c r="F49" s="358"/>
      <c r="G49" s="358"/>
      <c r="H49" s="358"/>
      <c r="I49" s="358"/>
      <c r="J49" s="358"/>
      <c r="K49" s="389"/>
    </row>
    <row r="50" customHeight="1" spans="1:11">
      <c r="A50" s="359"/>
      <c r="B50" s="360"/>
      <c r="C50" s="360"/>
      <c r="D50" s="360"/>
      <c r="E50" s="360"/>
      <c r="F50" s="360"/>
      <c r="G50" s="360"/>
      <c r="H50" s="360"/>
      <c r="I50" s="360"/>
      <c r="J50" s="360"/>
      <c r="K50" s="390"/>
    </row>
    <row r="51" customHeight="1" spans="1:11">
      <c r="A51" s="361"/>
      <c r="B51" s="362"/>
      <c r="C51" s="362"/>
      <c r="D51" s="362"/>
      <c r="E51" s="362"/>
      <c r="F51" s="362"/>
      <c r="G51" s="362"/>
      <c r="H51" s="362"/>
      <c r="I51" s="362"/>
      <c r="J51" s="362"/>
      <c r="K51" s="391"/>
    </row>
    <row r="52" ht="21" customHeight="1" spans="1:11">
      <c r="A52" s="351" t="s">
        <v>143</v>
      </c>
      <c r="B52" s="352" t="s">
        <v>144</v>
      </c>
      <c r="C52" s="352"/>
      <c r="D52" s="353" t="s">
        <v>145</v>
      </c>
      <c r="E52" s="353"/>
      <c r="F52" s="353" t="s">
        <v>147</v>
      </c>
      <c r="G52" s="353"/>
      <c r="H52" s="356" t="s">
        <v>148</v>
      </c>
      <c r="I52" s="356"/>
      <c r="J52" s="392"/>
      <c r="K52" s="393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"/>
  <sheetViews>
    <sheetView workbookViewId="0">
      <selection activeCell="B2" sqref="B2:C2"/>
    </sheetView>
  </sheetViews>
  <sheetFormatPr defaultColWidth="9" defaultRowHeight="26" customHeight="1"/>
  <cols>
    <col min="1" max="1" width="17.875" style="192" customWidth="1"/>
    <col min="2" max="8" width="9.33333333333333" style="192" customWidth="1"/>
    <col min="9" max="9" width="1.33333333333333" style="192" customWidth="1"/>
    <col min="10" max="10" width="10.9" style="192" customWidth="1"/>
    <col min="11" max="11" width="11" style="192" customWidth="1"/>
    <col min="12" max="12" width="11.6" style="192" customWidth="1"/>
    <col min="13" max="13" width="11.7" style="192" customWidth="1"/>
    <col min="14" max="14" width="11.8" style="192" customWidth="1"/>
    <col min="15" max="15" width="13.4" style="192" customWidth="1"/>
    <col min="16" max="16" width="9.625" style="192" customWidth="1"/>
    <col min="17" max="16384" width="9" style="192"/>
  </cols>
  <sheetData>
    <row r="1" s="192" customFormat="1" ht="16" customHeight="1" spans="1:16">
      <c r="A1" s="259" t="s">
        <v>152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="192" customFormat="1" ht="16" customHeight="1" spans="1:16">
      <c r="A2" s="196" t="s">
        <v>62</v>
      </c>
      <c r="B2" s="117" t="s">
        <v>63</v>
      </c>
      <c r="C2" s="118"/>
      <c r="D2" s="197" t="s">
        <v>69</v>
      </c>
      <c r="E2" s="198" t="s">
        <v>153</v>
      </c>
      <c r="F2" s="198"/>
      <c r="G2" s="198"/>
      <c r="H2" s="198"/>
      <c r="I2" s="270"/>
      <c r="J2" s="271" t="s">
        <v>57</v>
      </c>
      <c r="K2" s="198" t="s">
        <v>58</v>
      </c>
      <c r="L2" s="198"/>
      <c r="M2" s="198"/>
      <c r="N2" s="198"/>
      <c r="O2" s="198"/>
      <c r="P2" s="272"/>
    </row>
    <row r="3" s="192" customFormat="1" ht="16" customHeight="1" spans="1:16">
      <c r="A3" s="199" t="s">
        <v>154</v>
      </c>
      <c r="B3" s="200" t="s">
        <v>155</v>
      </c>
      <c r="C3" s="200"/>
      <c r="D3" s="200"/>
      <c r="E3" s="200"/>
      <c r="F3" s="200"/>
      <c r="G3" s="200"/>
      <c r="H3" s="200"/>
      <c r="I3" s="273"/>
      <c r="J3" s="234" t="s">
        <v>156</v>
      </c>
      <c r="K3" s="234"/>
      <c r="L3" s="234"/>
      <c r="M3" s="234"/>
      <c r="N3" s="234"/>
      <c r="O3" s="234"/>
      <c r="P3" s="274"/>
    </row>
    <row r="4" s="192" customFormat="1" ht="16" customHeight="1" spans="1:16">
      <c r="A4" s="199"/>
      <c r="B4" s="201" t="s">
        <v>113</v>
      </c>
      <c r="C4" s="202" t="s">
        <v>114</v>
      </c>
      <c r="D4" s="202" t="s">
        <v>115</v>
      </c>
      <c r="E4" s="203" t="s">
        <v>116</v>
      </c>
      <c r="F4" s="202" t="s">
        <v>117</v>
      </c>
      <c r="G4" s="202" t="s">
        <v>118</v>
      </c>
      <c r="H4" s="202" t="s">
        <v>119</v>
      </c>
      <c r="I4" s="273"/>
      <c r="J4" s="237" t="s">
        <v>122</v>
      </c>
      <c r="K4" s="237" t="s">
        <v>124</v>
      </c>
      <c r="L4" s="237" t="s">
        <v>126</v>
      </c>
      <c r="M4" s="237" t="s">
        <v>125</v>
      </c>
      <c r="N4" s="237" t="s">
        <v>123</v>
      </c>
      <c r="O4" s="237" t="s">
        <v>124</v>
      </c>
      <c r="P4" s="237"/>
    </row>
    <row r="5" s="192" customFormat="1" ht="16" customHeight="1" spans="1:16">
      <c r="A5" s="199"/>
      <c r="B5" s="201" t="s">
        <v>157</v>
      </c>
      <c r="C5" s="202" t="s">
        <v>158</v>
      </c>
      <c r="D5" s="202" t="s">
        <v>159</v>
      </c>
      <c r="E5" s="203" t="s">
        <v>160</v>
      </c>
      <c r="F5" s="202" t="s">
        <v>161</v>
      </c>
      <c r="G5" s="202" t="s">
        <v>162</v>
      </c>
      <c r="H5" s="202" t="s">
        <v>163</v>
      </c>
      <c r="I5" s="273"/>
      <c r="J5" s="275" t="s">
        <v>228</v>
      </c>
      <c r="K5" s="249" t="s">
        <v>229</v>
      </c>
      <c r="L5" s="249" t="s">
        <v>230</v>
      </c>
      <c r="M5" s="249" t="s">
        <v>231</v>
      </c>
      <c r="N5" s="249" t="s">
        <v>232</v>
      </c>
      <c r="O5" s="249" t="s">
        <v>233</v>
      </c>
      <c r="P5" s="276"/>
    </row>
    <row r="6" s="192" customFormat="1" ht="16" customHeight="1" spans="1:16">
      <c r="A6" s="204" t="s">
        <v>165</v>
      </c>
      <c r="B6" s="205"/>
      <c r="C6" s="206">
        <f>D6-1</f>
        <v>73</v>
      </c>
      <c r="D6" s="206">
        <f>E6-2</f>
        <v>74</v>
      </c>
      <c r="E6" s="207">
        <v>76</v>
      </c>
      <c r="F6" s="206">
        <f>E6+2</f>
        <v>78</v>
      </c>
      <c r="G6" s="206">
        <f>F6+2</f>
        <v>80</v>
      </c>
      <c r="H6" s="206">
        <f>G6+1</f>
        <v>81</v>
      </c>
      <c r="I6" s="273"/>
      <c r="J6" s="243" t="s">
        <v>234</v>
      </c>
      <c r="K6" s="243" t="s">
        <v>235</v>
      </c>
      <c r="L6" s="243" t="s">
        <v>236</v>
      </c>
      <c r="M6" s="243" t="s">
        <v>237</v>
      </c>
      <c r="N6" s="243" t="s">
        <v>238</v>
      </c>
      <c r="O6" s="243" t="s">
        <v>239</v>
      </c>
      <c r="P6" s="243"/>
    </row>
    <row r="7" s="192" customFormat="1" ht="16" customHeight="1" spans="1:16">
      <c r="A7" s="208" t="s">
        <v>168</v>
      </c>
      <c r="B7" s="205"/>
      <c r="C7" s="206">
        <f>D7-1</f>
        <v>71</v>
      </c>
      <c r="D7" s="206">
        <f>E7-2</f>
        <v>72</v>
      </c>
      <c r="E7" s="207">
        <v>74</v>
      </c>
      <c r="F7" s="206">
        <f>E7+2</f>
        <v>76</v>
      </c>
      <c r="G7" s="206">
        <f>F7+2</f>
        <v>78</v>
      </c>
      <c r="H7" s="206">
        <f>G7+1</f>
        <v>79</v>
      </c>
      <c r="I7" s="273"/>
      <c r="J7" s="243" t="s">
        <v>240</v>
      </c>
      <c r="K7" s="243" t="s">
        <v>241</v>
      </c>
      <c r="L7" s="243" t="s">
        <v>242</v>
      </c>
      <c r="M7" s="243" t="s">
        <v>236</v>
      </c>
      <c r="N7" s="243" t="s">
        <v>243</v>
      </c>
      <c r="O7" s="243" t="s">
        <v>199</v>
      </c>
      <c r="P7" s="243"/>
    </row>
    <row r="8" s="192" customFormat="1" ht="16" customHeight="1" spans="1:16">
      <c r="A8" s="208" t="s">
        <v>171</v>
      </c>
      <c r="B8" s="205"/>
      <c r="C8" s="206">
        <f t="shared" ref="C8:C10" si="0">D8-4</f>
        <v>118</v>
      </c>
      <c r="D8" s="206">
        <f t="shared" ref="D8:D10" si="1">E8-4</f>
        <v>122</v>
      </c>
      <c r="E8" s="207">
        <v>126</v>
      </c>
      <c r="F8" s="206">
        <f t="shared" ref="F8:F10" si="2">E8+4</f>
        <v>130</v>
      </c>
      <c r="G8" s="206">
        <f>F8+4</f>
        <v>134</v>
      </c>
      <c r="H8" s="206">
        <f t="shared" ref="H8:H10" si="3">G8+6</f>
        <v>140</v>
      </c>
      <c r="I8" s="273"/>
      <c r="J8" s="243" t="s">
        <v>240</v>
      </c>
      <c r="K8" s="243" t="s">
        <v>244</v>
      </c>
      <c r="L8" s="243" t="s">
        <v>184</v>
      </c>
      <c r="M8" s="243" t="s">
        <v>236</v>
      </c>
      <c r="N8" s="243" t="s">
        <v>172</v>
      </c>
      <c r="O8" s="243" t="s">
        <v>167</v>
      </c>
      <c r="P8" s="243"/>
    </row>
    <row r="9" s="192" customFormat="1" ht="16" customHeight="1" spans="1:16">
      <c r="A9" s="208" t="s">
        <v>173</v>
      </c>
      <c r="B9" s="205"/>
      <c r="C9" s="206">
        <f t="shared" si="0"/>
        <v>118</v>
      </c>
      <c r="D9" s="206">
        <f t="shared" si="1"/>
        <v>122</v>
      </c>
      <c r="E9" s="207">
        <v>126</v>
      </c>
      <c r="F9" s="206">
        <f t="shared" si="2"/>
        <v>130</v>
      </c>
      <c r="G9" s="206">
        <f>F9+5</f>
        <v>135</v>
      </c>
      <c r="H9" s="206">
        <f t="shared" si="3"/>
        <v>141</v>
      </c>
      <c r="I9" s="273"/>
      <c r="J9" s="243" t="s">
        <v>180</v>
      </c>
      <c r="K9" s="243" t="s">
        <v>245</v>
      </c>
      <c r="L9" s="243" t="s">
        <v>166</v>
      </c>
      <c r="M9" s="243" t="s">
        <v>167</v>
      </c>
      <c r="N9" s="243" t="s">
        <v>166</v>
      </c>
      <c r="O9" s="243" t="s">
        <v>241</v>
      </c>
      <c r="P9" s="243"/>
    </row>
    <row r="10" s="192" customFormat="1" ht="16" customHeight="1" spans="1:16">
      <c r="A10" s="208" t="s">
        <v>176</v>
      </c>
      <c r="B10" s="205"/>
      <c r="C10" s="206">
        <f t="shared" si="0"/>
        <v>118</v>
      </c>
      <c r="D10" s="206">
        <f t="shared" si="1"/>
        <v>122</v>
      </c>
      <c r="E10" s="207">
        <v>126</v>
      </c>
      <c r="F10" s="206">
        <f t="shared" si="2"/>
        <v>130</v>
      </c>
      <c r="G10" s="206">
        <f>F10+5</f>
        <v>135</v>
      </c>
      <c r="H10" s="206">
        <f t="shared" si="3"/>
        <v>141</v>
      </c>
      <c r="I10" s="273"/>
      <c r="J10" s="243" t="s">
        <v>246</v>
      </c>
      <c r="K10" s="243" t="s">
        <v>178</v>
      </c>
      <c r="L10" s="243" t="s">
        <v>180</v>
      </c>
      <c r="M10" s="243" t="s">
        <v>247</v>
      </c>
      <c r="N10" s="243" t="s">
        <v>248</v>
      </c>
      <c r="O10" s="243" t="s">
        <v>249</v>
      </c>
      <c r="P10" s="243"/>
    </row>
    <row r="11" s="192" customFormat="1" ht="16" customHeight="1" spans="1:16">
      <c r="A11" s="209" t="s">
        <v>179</v>
      </c>
      <c r="B11" s="210"/>
      <c r="C11" s="206">
        <f>D11-1.2</f>
        <v>57.1</v>
      </c>
      <c r="D11" s="206">
        <f>E11-1.2</f>
        <v>58.3</v>
      </c>
      <c r="E11" s="207">
        <v>59.5</v>
      </c>
      <c r="F11" s="206">
        <f>E11+1.2</f>
        <v>60.7</v>
      </c>
      <c r="G11" s="206">
        <f>F11+1.2</f>
        <v>61.9</v>
      </c>
      <c r="H11" s="206">
        <f>G11+1.4</f>
        <v>63.3</v>
      </c>
      <c r="I11" s="273"/>
      <c r="J11" s="243" t="s">
        <v>250</v>
      </c>
      <c r="K11" s="243" t="s">
        <v>251</v>
      </c>
      <c r="L11" s="243" t="s">
        <v>172</v>
      </c>
      <c r="M11" s="243" t="s">
        <v>252</v>
      </c>
      <c r="N11" s="243" t="s">
        <v>253</v>
      </c>
      <c r="O11" s="243" t="s">
        <v>172</v>
      </c>
      <c r="P11" s="243"/>
    </row>
    <row r="12" s="192" customFormat="1" ht="16" customHeight="1" spans="1:16">
      <c r="A12" s="209" t="s">
        <v>183</v>
      </c>
      <c r="B12" s="210"/>
      <c r="C12" s="206">
        <f>D12-0.6</f>
        <v>58.2</v>
      </c>
      <c r="D12" s="206">
        <f>E12-1.2</f>
        <v>58.8</v>
      </c>
      <c r="E12" s="207">
        <v>60</v>
      </c>
      <c r="F12" s="206">
        <f>E12+1.2</f>
        <v>61.2</v>
      </c>
      <c r="G12" s="206">
        <f>F12+1.2</f>
        <v>62.4</v>
      </c>
      <c r="H12" s="206">
        <f>G12+0.6</f>
        <v>63</v>
      </c>
      <c r="I12" s="273"/>
      <c r="J12" s="243" t="s">
        <v>184</v>
      </c>
      <c r="K12" s="243" t="s">
        <v>185</v>
      </c>
      <c r="L12" s="243" t="s">
        <v>186</v>
      </c>
      <c r="M12" s="243" t="s">
        <v>254</v>
      </c>
      <c r="N12" s="243" t="s">
        <v>255</v>
      </c>
      <c r="O12" s="243" t="s">
        <v>256</v>
      </c>
      <c r="P12" s="243"/>
    </row>
    <row r="13" s="192" customFormat="1" ht="16" customHeight="1" spans="1:16">
      <c r="A13" s="208" t="s">
        <v>187</v>
      </c>
      <c r="B13" s="205"/>
      <c r="C13" s="206">
        <f>D13-0.8</f>
        <v>24.4</v>
      </c>
      <c r="D13" s="206">
        <f>E13-0.8</f>
        <v>25.2</v>
      </c>
      <c r="E13" s="207">
        <v>26</v>
      </c>
      <c r="F13" s="206">
        <f>E13+0.8</f>
        <v>26.8</v>
      </c>
      <c r="G13" s="206">
        <f>F13+0.8</f>
        <v>27.6</v>
      </c>
      <c r="H13" s="206">
        <f>G13+1.3</f>
        <v>28.9</v>
      </c>
      <c r="I13" s="273"/>
      <c r="J13" s="243" t="s">
        <v>242</v>
      </c>
      <c r="K13" s="243" t="s">
        <v>241</v>
      </c>
      <c r="L13" s="243" t="s">
        <v>188</v>
      </c>
      <c r="M13" s="243" t="s">
        <v>184</v>
      </c>
      <c r="N13" s="243" t="s">
        <v>257</v>
      </c>
      <c r="O13" s="243" t="s">
        <v>252</v>
      </c>
      <c r="P13" s="243"/>
    </row>
    <row r="14" s="192" customFormat="1" ht="16" customHeight="1" spans="1:16">
      <c r="A14" s="208" t="s">
        <v>189</v>
      </c>
      <c r="B14" s="205"/>
      <c r="C14" s="206">
        <f>D14-0.7</f>
        <v>20.1</v>
      </c>
      <c r="D14" s="206">
        <f>E14-0.7</f>
        <v>20.8</v>
      </c>
      <c r="E14" s="207">
        <v>21.5</v>
      </c>
      <c r="F14" s="206">
        <f>E14+0.7</f>
        <v>22.2</v>
      </c>
      <c r="G14" s="206">
        <f>F14+0.7</f>
        <v>22.9</v>
      </c>
      <c r="H14" s="206">
        <f>G14+1</f>
        <v>23.9</v>
      </c>
      <c r="I14" s="273"/>
      <c r="J14" s="243" t="s">
        <v>190</v>
      </c>
      <c r="K14" s="243" t="s">
        <v>167</v>
      </c>
      <c r="L14" s="243" t="s">
        <v>167</v>
      </c>
      <c r="M14" s="243" t="s">
        <v>172</v>
      </c>
      <c r="N14" s="243" t="s">
        <v>172</v>
      </c>
      <c r="O14" s="243" t="s">
        <v>167</v>
      </c>
      <c r="P14" s="243"/>
    </row>
    <row r="15" s="192" customFormat="1" ht="16" customHeight="1" spans="1:16">
      <c r="A15" s="208" t="s">
        <v>191</v>
      </c>
      <c r="B15" s="205"/>
      <c r="C15" s="206">
        <f t="shared" ref="C15:C20" si="4">D15-0.5</f>
        <v>14</v>
      </c>
      <c r="D15" s="206">
        <f t="shared" ref="D15:D20" si="5">E15-0.5</f>
        <v>14.5</v>
      </c>
      <c r="E15" s="211">
        <v>15</v>
      </c>
      <c r="F15" s="206">
        <f>E15+0.5</f>
        <v>15.5</v>
      </c>
      <c r="G15" s="206">
        <f>F15+0.5</f>
        <v>16</v>
      </c>
      <c r="H15" s="206">
        <f>G15+0.7</f>
        <v>16.7</v>
      </c>
      <c r="I15" s="273"/>
      <c r="J15" s="243" t="s">
        <v>184</v>
      </c>
      <c r="K15" s="243" t="s">
        <v>184</v>
      </c>
      <c r="L15" s="243" t="s">
        <v>188</v>
      </c>
      <c r="M15" s="243" t="s">
        <v>184</v>
      </c>
      <c r="N15" s="243" t="s">
        <v>184</v>
      </c>
      <c r="O15" s="243" t="s">
        <v>252</v>
      </c>
      <c r="P15" s="243"/>
    </row>
    <row r="16" s="192" customFormat="1" ht="16" customHeight="1" spans="1:16">
      <c r="A16" s="208" t="s">
        <v>192</v>
      </c>
      <c r="B16" s="205"/>
      <c r="C16" s="206">
        <f>D16</f>
        <v>11</v>
      </c>
      <c r="D16" s="206">
        <f>E16</f>
        <v>11</v>
      </c>
      <c r="E16" s="211">
        <v>11</v>
      </c>
      <c r="F16" s="206">
        <f t="shared" ref="F16:H16" si="6">E16</f>
        <v>11</v>
      </c>
      <c r="G16" s="206">
        <f t="shared" si="6"/>
        <v>11</v>
      </c>
      <c r="H16" s="206">
        <f t="shared" si="6"/>
        <v>11</v>
      </c>
      <c r="I16" s="273"/>
      <c r="J16" s="243" t="s">
        <v>184</v>
      </c>
      <c r="K16" s="243" t="s">
        <v>184</v>
      </c>
      <c r="L16" s="243" t="s">
        <v>184</v>
      </c>
      <c r="M16" s="243" t="s">
        <v>184</v>
      </c>
      <c r="N16" s="243" t="s">
        <v>184</v>
      </c>
      <c r="O16" s="243" t="s">
        <v>184</v>
      </c>
      <c r="P16" s="243"/>
    </row>
    <row r="17" s="192" customFormat="1" ht="16" customHeight="1" spans="1:16">
      <c r="A17" s="208" t="s">
        <v>193</v>
      </c>
      <c r="B17" s="205"/>
      <c r="C17" s="205">
        <f>D17-1</f>
        <v>58</v>
      </c>
      <c r="D17" s="205">
        <f t="shared" ref="D17:D21" si="7">E17-1</f>
        <v>59</v>
      </c>
      <c r="E17" s="212">
        <v>60</v>
      </c>
      <c r="F17" s="205">
        <f>E17+1</f>
        <v>61</v>
      </c>
      <c r="G17" s="205">
        <f>F17+1</f>
        <v>62</v>
      </c>
      <c r="H17" s="205">
        <f>G17+1.5</f>
        <v>63.5</v>
      </c>
      <c r="I17" s="273"/>
      <c r="J17" s="243" t="s">
        <v>258</v>
      </c>
      <c r="K17" s="243" t="s">
        <v>181</v>
      </c>
      <c r="L17" s="243" t="s">
        <v>259</v>
      </c>
      <c r="M17" s="243" t="s">
        <v>194</v>
      </c>
      <c r="N17" s="243" t="s">
        <v>260</v>
      </c>
      <c r="O17" s="243" t="s">
        <v>251</v>
      </c>
      <c r="P17" s="243"/>
    </row>
    <row r="18" s="192" customFormat="1" ht="16" customHeight="1" spans="1:16">
      <c r="A18" s="208" t="s">
        <v>197</v>
      </c>
      <c r="B18" s="205"/>
      <c r="C18" s="205">
        <f>D18-1</f>
        <v>55</v>
      </c>
      <c r="D18" s="205">
        <f t="shared" si="7"/>
        <v>56</v>
      </c>
      <c r="E18" s="212">
        <v>57</v>
      </c>
      <c r="F18" s="205">
        <f>E18+1</f>
        <v>58</v>
      </c>
      <c r="G18" s="205">
        <f>F18+1</f>
        <v>59</v>
      </c>
      <c r="H18" s="205">
        <f>G18+1.5</f>
        <v>60.5</v>
      </c>
      <c r="I18" s="273"/>
      <c r="J18" s="243" t="s">
        <v>184</v>
      </c>
      <c r="K18" s="243" t="s">
        <v>184</v>
      </c>
      <c r="L18" s="243" t="s">
        <v>184</v>
      </c>
      <c r="M18" s="243" t="s">
        <v>184</v>
      </c>
      <c r="N18" s="243" t="s">
        <v>184</v>
      </c>
      <c r="O18" s="243" t="s">
        <v>184</v>
      </c>
      <c r="P18" s="243"/>
    </row>
    <row r="19" s="192" customFormat="1" ht="16" customHeight="1" spans="1:16">
      <c r="A19" s="208" t="s">
        <v>198</v>
      </c>
      <c r="B19" s="205"/>
      <c r="C19" s="205">
        <f t="shared" si="4"/>
        <v>36</v>
      </c>
      <c r="D19" s="205">
        <f t="shared" si="5"/>
        <v>36.5</v>
      </c>
      <c r="E19" s="213">
        <v>37</v>
      </c>
      <c r="F19" s="205">
        <f t="shared" ref="F19:H19" si="8">E19+0.5</f>
        <v>37.5</v>
      </c>
      <c r="G19" s="205">
        <f t="shared" si="8"/>
        <v>38</v>
      </c>
      <c r="H19" s="205">
        <f t="shared" si="8"/>
        <v>38.5</v>
      </c>
      <c r="I19" s="273"/>
      <c r="J19" s="243" t="s">
        <v>247</v>
      </c>
      <c r="K19" s="243" t="s">
        <v>261</v>
      </c>
      <c r="L19" s="243" t="s">
        <v>241</v>
      </c>
      <c r="M19" s="243" t="s">
        <v>172</v>
      </c>
      <c r="N19" s="243" t="s">
        <v>166</v>
      </c>
      <c r="O19" s="243" t="s">
        <v>241</v>
      </c>
      <c r="P19" s="243"/>
    </row>
    <row r="20" s="192" customFormat="1" ht="15" customHeight="1" spans="1:16">
      <c r="A20" s="208" t="s">
        <v>200</v>
      </c>
      <c r="B20" s="205"/>
      <c r="C20" s="205">
        <f t="shared" si="4"/>
        <v>26</v>
      </c>
      <c r="D20" s="205">
        <f t="shared" si="5"/>
        <v>26.5</v>
      </c>
      <c r="E20" s="212">
        <v>27</v>
      </c>
      <c r="F20" s="205">
        <f>E20+0.5</f>
        <v>27.5</v>
      </c>
      <c r="G20" s="205">
        <f>F20+0.5</f>
        <v>28</v>
      </c>
      <c r="H20" s="214">
        <f>G20+0.75</f>
        <v>28.75</v>
      </c>
      <c r="I20" s="273"/>
      <c r="J20" s="243" t="s">
        <v>184</v>
      </c>
      <c r="K20" s="243" t="s">
        <v>184</v>
      </c>
      <c r="L20" s="243" t="s">
        <v>184</v>
      </c>
      <c r="M20" s="243" t="s">
        <v>184</v>
      </c>
      <c r="N20" s="243" t="s">
        <v>184</v>
      </c>
      <c r="O20" s="243" t="s">
        <v>184</v>
      </c>
      <c r="P20" s="243"/>
    </row>
    <row r="21" s="192" customFormat="1" ht="16" customHeight="1" spans="1:16">
      <c r="A21" s="208" t="s">
        <v>201</v>
      </c>
      <c r="B21" s="215"/>
      <c r="C21" s="206">
        <f>D21</f>
        <v>17</v>
      </c>
      <c r="D21" s="206">
        <f t="shared" si="7"/>
        <v>17</v>
      </c>
      <c r="E21" s="211">
        <v>18</v>
      </c>
      <c r="F21" s="206">
        <f>E21</f>
        <v>18</v>
      </c>
      <c r="G21" s="206">
        <f>F21+1.5</f>
        <v>19.5</v>
      </c>
      <c r="H21" s="206">
        <f>G21</f>
        <v>19.5</v>
      </c>
      <c r="I21" s="273"/>
      <c r="J21" s="243" t="s">
        <v>184</v>
      </c>
      <c r="K21" s="243" t="s">
        <v>184</v>
      </c>
      <c r="L21" s="243" t="s">
        <v>184</v>
      </c>
      <c r="M21" s="243" t="s">
        <v>184</v>
      </c>
      <c r="N21" s="243" t="s">
        <v>184</v>
      </c>
      <c r="O21" s="243" t="s">
        <v>184</v>
      </c>
      <c r="P21" s="243"/>
    </row>
    <row r="22" s="192" customFormat="1" ht="16" customHeight="1" spans="1:16">
      <c r="A22" s="216"/>
      <c r="B22" s="217"/>
      <c r="C22" s="217"/>
      <c r="D22" s="212"/>
      <c r="E22" s="218"/>
      <c r="F22" s="217"/>
      <c r="G22" s="217"/>
      <c r="H22" s="217"/>
      <c r="I22" s="273"/>
      <c r="J22" s="243"/>
      <c r="K22" s="243"/>
      <c r="L22" s="243"/>
      <c r="M22" s="243"/>
      <c r="N22" s="243"/>
      <c r="O22" s="243"/>
      <c r="P22" s="243"/>
    </row>
    <row r="23" s="192" customFormat="1" ht="16" customHeight="1" spans="1:16">
      <c r="A23" s="196" t="s">
        <v>62</v>
      </c>
      <c r="B23" s="117" t="s">
        <v>63</v>
      </c>
      <c r="C23" s="118"/>
      <c r="D23" s="197" t="s">
        <v>69</v>
      </c>
      <c r="E23" s="198" t="s">
        <v>202</v>
      </c>
      <c r="F23" s="198"/>
      <c r="G23" s="198"/>
      <c r="H23" s="198"/>
      <c r="I23" s="273"/>
      <c r="J23" s="243"/>
      <c r="K23" s="243"/>
      <c r="L23" s="243"/>
      <c r="M23" s="243"/>
      <c r="N23" s="243"/>
      <c r="O23" s="243"/>
      <c r="P23" s="243"/>
    </row>
    <row r="24" s="192" customFormat="1" ht="16" customHeight="1" spans="1:16">
      <c r="A24" s="199" t="s">
        <v>154</v>
      </c>
      <c r="B24" s="200" t="s">
        <v>155</v>
      </c>
      <c r="C24" s="200"/>
      <c r="D24" s="200"/>
      <c r="E24" s="200"/>
      <c r="F24" s="200"/>
      <c r="G24" s="200"/>
      <c r="H24" s="200"/>
      <c r="I24" s="273"/>
      <c r="J24" s="219"/>
      <c r="K24" s="219"/>
      <c r="L24" s="219"/>
      <c r="M24" s="219"/>
      <c r="N24" s="219"/>
      <c r="O24" s="219"/>
      <c r="P24" s="243"/>
    </row>
    <row r="25" s="192" customFormat="1" ht="16" customHeight="1" spans="1:16">
      <c r="A25" s="199"/>
      <c r="B25" s="201" t="s">
        <v>113</v>
      </c>
      <c r="C25" s="202" t="s">
        <v>114</v>
      </c>
      <c r="D25" s="202" t="s">
        <v>115</v>
      </c>
      <c r="E25" s="203" t="s">
        <v>116</v>
      </c>
      <c r="F25" s="202" t="s">
        <v>117</v>
      </c>
      <c r="G25" s="202" t="s">
        <v>118</v>
      </c>
      <c r="H25" s="202" t="s">
        <v>119</v>
      </c>
      <c r="I25" s="273"/>
      <c r="J25" s="237" t="s">
        <v>122</v>
      </c>
      <c r="K25" s="237" t="s">
        <v>124</v>
      </c>
      <c r="L25" s="237" t="s">
        <v>126</v>
      </c>
      <c r="M25" s="237" t="s">
        <v>125</v>
      </c>
      <c r="N25" s="237" t="s">
        <v>123</v>
      </c>
      <c r="O25" s="237" t="s">
        <v>124</v>
      </c>
      <c r="P25" s="243"/>
    </row>
    <row r="26" s="192" customFormat="1" ht="16" customHeight="1" spans="1:16">
      <c r="A26" s="199"/>
      <c r="B26" s="201" t="s">
        <v>157</v>
      </c>
      <c r="C26" s="202" t="s">
        <v>158</v>
      </c>
      <c r="D26" s="202" t="s">
        <v>159</v>
      </c>
      <c r="E26" s="203" t="s">
        <v>160</v>
      </c>
      <c r="F26" s="202" t="s">
        <v>161</v>
      </c>
      <c r="G26" s="202" t="s">
        <v>162</v>
      </c>
      <c r="H26" s="202" t="s">
        <v>163</v>
      </c>
      <c r="I26" s="273"/>
      <c r="J26" s="275" t="s">
        <v>228</v>
      </c>
      <c r="K26" s="249" t="s">
        <v>229</v>
      </c>
      <c r="L26" s="249" t="s">
        <v>230</v>
      </c>
      <c r="M26" s="249" t="s">
        <v>231</v>
      </c>
      <c r="N26" s="249" t="s">
        <v>232</v>
      </c>
      <c r="O26" s="249" t="s">
        <v>233</v>
      </c>
      <c r="P26" s="243"/>
    </row>
    <row r="27" s="192" customFormat="1" ht="16" customHeight="1" spans="1:16">
      <c r="A27" s="204" t="s">
        <v>165</v>
      </c>
      <c r="B27" s="219"/>
      <c r="C27" s="206">
        <f>D27-1</f>
        <v>68</v>
      </c>
      <c r="D27" s="206">
        <f>E27-2</f>
        <v>69</v>
      </c>
      <c r="E27" s="207">
        <v>71</v>
      </c>
      <c r="F27" s="206">
        <f>E27+2</f>
        <v>73</v>
      </c>
      <c r="G27" s="206">
        <f>F27+2</f>
        <v>75</v>
      </c>
      <c r="H27" s="206">
        <f>G27+1</f>
        <v>76</v>
      </c>
      <c r="I27" s="273"/>
      <c r="J27" s="243" t="s">
        <v>258</v>
      </c>
      <c r="K27" s="243" t="s">
        <v>181</v>
      </c>
      <c r="L27" s="243" t="s">
        <v>259</v>
      </c>
      <c r="M27" s="243" t="s">
        <v>194</v>
      </c>
      <c r="N27" s="243" t="s">
        <v>260</v>
      </c>
      <c r="O27" s="243" t="s">
        <v>251</v>
      </c>
      <c r="P27" s="243"/>
    </row>
    <row r="28" s="192" customFormat="1" ht="16" customHeight="1" spans="1:16">
      <c r="A28" s="208" t="s">
        <v>168</v>
      </c>
      <c r="B28" s="219"/>
      <c r="C28" s="206">
        <f>D28-1</f>
        <v>60</v>
      </c>
      <c r="D28" s="206">
        <f>E28-2</f>
        <v>61</v>
      </c>
      <c r="E28" s="207">
        <v>63</v>
      </c>
      <c r="F28" s="206">
        <f>E28+2</f>
        <v>65</v>
      </c>
      <c r="G28" s="206">
        <f>F28+2</f>
        <v>67</v>
      </c>
      <c r="H28" s="206">
        <f>G28+1</f>
        <v>68</v>
      </c>
      <c r="I28" s="273"/>
      <c r="J28" s="243" t="s">
        <v>180</v>
      </c>
      <c r="K28" s="243" t="s">
        <v>262</v>
      </c>
      <c r="L28" s="243" t="s">
        <v>166</v>
      </c>
      <c r="M28" s="243" t="s">
        <v>172</v>
      </c>
      <c r="N28" s="243" t="s">
        <v>166</v>
      </c>
      <c r="O28" s="243" t="s">
        <v>241</v>
      </c>
      <c r="P28" s="243"/>
    </row>
    <row r="29" s="192" customFormat="1" ht="16" customHeight="1" spans="1:16">
      <c r="A29" s="208" t="s">
        <v>171</v>
      </c>
      <c r="B29" s="219"/>
      <c r="C29" s="206">
        <f t="shared" ref="C29:C31" si="9">D29-4</f>
        <v>108</v>
      </c>
      <c r="D29" s="206">
        <f t="shared" ref="D29:D31" si="10">E29-4</f>
        <v>112</v>
      </c>
      <c r="E29" s="207" t="s">
        <v>203</v>
      </c>
      <c r="F29" s="206">
        <f t="shared" ref="F29:F31" si="11">E29+4</f>
        <v>120</v>
      </c>
      <c r="G29" s="206">
        <f>F29+4</f>
        <v>124</v>
      </c>
      <c r="H29" s="206">
        <f t="shared" ref="H29:H31" si="12">G29+6</f>
        <v>130</v>
      </c>
      <c r="I29" s="273"/>
      <c r="J29" s="243" t="s">
        <v>263</v>
      </c>
      <c r="K29" s="243" t="s">
        <v>178</v>
      </c>
      <c r="L29" s="243" t="s">
        <v>240</v>
      </c>
      <c r="M29" s="243" t="s">
        <v>247</v>
      </c>
      <c r="N29" s="243" t="s">
        <v>264</v>
      </c>
      <c r="O29" s="243" t="s">
        <v>249</v>
      </c>
      <c r="P29" s="243"/>
    </row>
    <row r="30" s="192" customFormat="1" ht="16" customHeight="1" spans="1:16">
      <c r="A30" s="208" t="s">
        <v>173</v>
      </c>
      <c r="B30" s="219"/>
      <c r="C30" s="206">
        <f t="shared" si="9"/>
        <v>106</v>
      </c>
      <c r="D30" s="206">
        <f t="shared" si="10"/>
        <v>110</v>
      </c>
      <c r="E30" s="207" t="s">
        <v>204</v>
      </c>
      <c r="F30" s="206">
        <f t="shared" si="11"/>
        <v>118</v>
      </c>
      <c r="G30" s="206">
        <f>F30+5</f>
        <v>123</v>
      </c>
      <c r="H30" s="206">
        <f t="shared" si="12"/>
        <v>129</v>
      </c>
      <c r="I30" s="273"/>
      <c r="J30" s="243" t="s">
        <v>250</v>
      </c>
      <c r="K30" s="243" t="s">
        <v>251</v>
      </c>
      <c r="L30" s="243" t="s">
        <v>167</v>
      </c>
      <c r="M30" s="243" t="s">
        <v>252</v>
      </c>
      <c r="N30" s="243" t="s">
        <v>253</v>
      </c>
      <c r="O30" s="243" t="s">
        <v>172</v>
      </c>
      <c r="P30" s="243"/>
    </row>
    <row r="31" s="192" customFormat="1" ht="16" customHeight="1" spans="1:16">
      <c r="A31" s="208" t="s">
        <v>176</v>
      </c>
      <c r="B31" s="219"/>
      <c r="C31" s="206">
        <f t="shared" si="9"/>
        <v>104</v>
      </c>
      <c r="D31" s="206">
        <f t="shared" si="10"/>
        <v>108</v>
      </c>
      <c r="E31" s="207" t="s">
        <v>205</v>
      </c>
      <c r="F31" s="206">
        <f t="shared" si="11"/>
        <v>116</v>
      </c>
      <c r="G31" s="206">
        <f>F31+5</f>
        <v>121</v>
      </c>
      <c r="H31" s="206">
        <f t="shared" si="12"/>
        <v>127</v>
      </c>
      <c r="I31" s="273"/>
      <c r="J31" s="243" t="s">
        <v>184</v>
      </c>
      <c r="K31" s="243" t="s">
        <v>185</v>
      </c>
      <c r="L31" s="243" t="s">
        <v>186</v>
      </c>
      <c r="M31" s="243" t="s">
        <v>254</v>
      </c>
      <c r="N31" s="243" t="s">
        <v>255</v>
      </c>
      <c r="O31" s="243" t="s">
        <v>256</v>
      </c>
      <c r="P31" s="243"/>
    </row>
    <row r="32" s="192" customFormat="1" ht="16" customHeight="1" spans="1:16">
      <c r="A32" s="209" t="s">
        <v>179</v>
      </c>
      <c r="B32" s="219"/>
      <c r="C32" s="206">
        <f>D32-1.2</f>
        <v>46.1</v>
      </c>
      <c r="D32" s="206">
        <f>E32-1.2</f>
        <v>47.3</v>
      </c>
      <c r="E32" s="207">
        <v>48.5</v>
      </c>
      <c r="F32" s="206">
        <f>E32+1.2</f>
        <v>49.7</v>
      </c>
      <c r="G32" s="206">
        <f>F32+1.2</f>
        <v>50.9</v>
      </c>
      <c r="H32" s="206">
        <f>G32+1.4</f>
        <v>52.3</v>
      </c>
      <c r="I32" s="273"/>
      <c r="J32" s="243" t="s">
        <v>184</v>
      </c>
      <c r="K32" s="243" t="s">
        <v>184</v>
      </c>
      <c r="L32" s="243" t="s">
        <v>188</v>
      </c>
      <c r="M32" s="243" t="s">
        <v>184</v>
      </c>
      <c r="N32" s="243" t="s">
        <v>184</v>
      </c>
      <c r="O32" s="243" t="s">
        <v>252</v>
      </c>
      <c r="P32" s="243"/>
    </row>
    <row r="33" s="192" customFormat="1" ht="16" customHeight="1" spans="1:16">
      <c r="A33" s="209" t="s">
        <v>183</v>
      </c>
      <c r="B33" s="219"/>
      <c r="C33" s="206">
        <f>D33-0.6</f>
        <v>61.7</v>
      </c>
      <c r="D33" s="206">
        <f>E33-1.2</f>
        <v>62.3</v>
      </c>
      <c r="E33" s="207">
        <v>63.5</v>
      </c>
      <c r="F33" s="206">
        <f>E33+1.2</f>
        <v>64.7</v>
      </c>
      <c r="G33" s="206">
        <f>F33+1.2</f>
        <v>65.9</v>
      </c>
      <c r="H33" s="206">
        <f>G33+0.6</f>
        <v>66.5</v>
      </c>
      <c r="I33" s="273"/>
      <c r="J33" s="243" t="s">
        <v>172</v>
      </c>
      <c r="K33" s="243" t="s">
        <v>240</v>
      </c>
      <c r="L33" s="243" t="s">
        <v>180</v>
      </c>
      <c r="M33" s="243" t="s">
        <v>190</v>
      </c>
      <c r="N33" s="243" t="s">
        <v>170</v>
      </c>
      <c r="O33" s="243" t="s">
        <v>172</v>
      </c>
      <c r="P33" s="243"/>
    </row>
    <row r="34" s="192" customFormat="1" ht="16" customHeight="1" spans="1:16">
      <c r="A34" s="220" t="s">
        <v>187</v>
      </c>
      <c r="B34" s="219"/>
      <c r="C34" s="221">
        <f>D34-0.7</f>
        <v>22.1</v>
      </c>
      <c r="D34" s="221">
        <f>E34-0.7</f>
        <v>22.8</v>
      </c>
      <c r="E34" s="212">
        <v>23.5</v>
      </c>
      <c r="F34" s="221">
        <f>E34+0.7</f>
        <v>24.2</v>
      </c>
      <c r="G34" s="221">
        <f>F34+0.7</f>
        <v>24.9</v>
      </c>
      <c r="H34" s="221">
        <f>G34+0.95</f>
        <v>25.85</v>
      </c>
      <c r="I34" s="273"/>
      <c r="J34" s="243" t="s">
        <v>184</v>
      </c>
      <c r="K34" s="243" t="s">
        <v>184</v>
      </c>
      <c r="L34" s="243" t="s">
        <v>188</v>
      </c>
      <c r="M34" s="243" t="s">
        <v>252</v>
      </c>
      <c r="N34" s="243" t="s">
        <v>184</v>
      </c>
      <c r="O34" s="243" t="s">
        <v>188</v>
      </c>
      <c r="P34" s="243"/>
    </row>
    <row r="35" s="192" customFormat="1" ht="16" customHeight="1" spans="1:16">
      <c r="A35" s="220" t="s">
        <v>189</v>
      </c>
      <c r="B35" s="219"/>
      <c r="C35" s="221">
        <f>D35-0.6</f>
        <v>17.8</v>
      </c>
      <c r="D35" s="221">
        <f>E35-0.6</f>
        <v>18.4</v>
      </c>
      <c r="E35" s="212">
        <v>19</v>
      </c>
      <c r="F35" s="221">
        <f>E35+0.6</f>
        <v>19.6</v>
      </c>
      <c r="G35" s="221">
        <f>F35+0.6</f>
        <v>20.2</v>
      </c>
      <c r="H35" s="221">
        <f>G35+0.95</f>
        <v>21.15</v>
      </c>
      <c r="I35" s="273"/>
      <c r="J35" s="243" t="s">
        <v>190</v>
      </c>
      <c r="K35" s="243" t="s">
        <v>190</v>
      </c>
      <c r="L35" s="243" t="s">
        <v>180</v>
      </c>
      <c r="M35" s="243" t="s">
        <v>234</v>
      </c>
      <c r="N35" s="243" t="s">
        <v>190</v>
      </c>
      <c r="O35" s="243" t="s">
        <v>180</v>
      </c>
      <c r="P35" s="243"/>
    </row>
    <row r="36" s="192" customFormat="1" ht="16" customHeight="1" spans="1:16">
      <c r="A36" s="208" t="s">
        <v>206</v>
      </c>
      <c r="B36" s="219"/>
      <c r="C36" s="206">
        <f>D36-0.5</f>
        <v>9.5</v>
      </c>
      <c r="D36" s="206">
        <f>E36-0.5</f>
        <v>10</v>
      </c>
      <c r="E36" s="211">
        <v>10.5</v>
      </c>
      <c r="F36" s="206">
        <f>E36+0.5</f>
        <v>11</v>
      </c>
      <c r="G36" s="206">
        <f>F36+0.5</f>
        <v>11.5</v>
      </c>
      <c r="H36" s="206">
        <f>G36+0.7</f>
        <v>12.2</v>
      </c>
      <c r="I36" s="273"/>
      <c r="J36" s="243" t="s">
        <v>184</v>
      </c>
      <c r="K36" s="243" t="s">
        <v>184</v>
      </c>
      <c r="L36" s="243" t="s">
        <v>188</v>
      </c>
      <c r="M36" s="243" t="s">
        <v>178</v>
      </c>
      <c r="N36" s="243" t="s">
        <v>184</v>
      </c>
      <c r="O36" s="243" t="s">
        <v>188</v>
      </c>
      <c r="P36" s="243"/>
    </row>
    <row r="37" s="192" customFormat="1" ht="16" customHeight="1" spans="1:16">
      <c r="A37" s="208" t="s">
        <v>207</v>
      </c>
      <c r="B37" s="219"/>
      <c r="C37" s="206">
        <f>D37-0.5</f>
        <v>13.5</v>
      </c>
      <c r="D37" s="206">
        <f>E37-0.5</f>
        <v>14</v>
      </c>
      <c r="E37" s="211">
        <v>14.5</v>
      </c>
      <c r="F37" s="206">
        <f>E37+0.5</f>
        <v>15</v>
      </c>
      <c r="G37" s="206">
        <f>F37+0.5</f>
        <v>15.5</v>
      </c>
      <c r="H37" s="206">
        <f>G37+0.7</f>
        <v>16.2</v>
      </c>
      <c r="I37" s="273"/>
      <c r="J37" s="243" t="s">
        <v>184</v>
      </c>
      <c r="K37" s="243" t="s">
        <v>184</v>
      </c>
      <c r="L37" s="243" t="s">
        <v>184</v>
      </c>
      <c r="M37" s="243" t="s">
        <v>184</v>
      </c>
      <c r="N37" s="243" t="s">
        <v>184</v>
      </c>
      <c r="O37" s="243" t="s">
        <v>184</v>
      </c>
      <c r="P37" s="243"/>
    </row>
    <row r="38" s="192" customFormat="1" ht="16" customHeight="1" spans="1:16">
      <c r="A38" s="208" t="s">
        <v>208</v>
      </c>
      <c r="B38" s="219"/>
      <c r="C38" s="206">
        <f t="shared" ref="C38:C41" si="13">D38</f>
        <v>5</v>
      </c>
      <c r="D38" s="206">
        <f>E38</f>
        <v>5</v>
      </c>
      <c r="E38" s="211">
        <v>5</v>
      </c>
      <c r="F38" s="206">
        <f t="shared" ref="F38:H38" si="14">E38</f>
        <v>5</v>
      </c>
      <c r="G38" s="206">
        <f t="shared" si="14"/>
        <v>5</v>
      </c>
      <c r="H38" s="206">
        <f t="shared" si="14"/>
        <v>5</v>
      </c>
      <c r="I38" s="273"/>
      <c r="J38" s="243" t="s">
        <v>194</v>
      </c>
      <c r="K38" s="243" t="s">
        <v>195</v>
      </c>
      <c r="L38" s="243" t="s">
        <v>260</v>
      </c>
      <c r="M38" s="243" t="s">
        <v>251</v>
      </c>
      <c r="N38" s="243" t="s">
        <v>194</v>
      </c>
      <c r="O38" s="243" t="s">
        <v>196</v>
      </c>
      <c r="P38" s="243"/>
    </row>
    <row r="39" s="192" customFormat="1" ht="16" customHeight="1" spans="1:16">
      <c r="A39" s="208" t="s">
        <v>209</v>
      </c>
      <c r="B39" s="219"/>
      <c r="C39" s="206">
        <f t="shared" si="13"/>
        <v>5</v>
      </c>
      <c r="D39" s="206">
        <f>E39</f>
        <v>5</v>
      </c>
      <c r="E39" s="211">
        <v>5</v>
      </c>
      <c r="F39" s="206">
        <f t="shared" ref="F39:H39" si="15">E39</f>
        <v>5</v>
      </c>
      <c r="G39" s="206">
        <f t="shared" si="15"/>
        <v>5</v>
      </c>
      <c r="H39" s="206">
        <f t="shared" si="15"/>
        <v>5</v>
      </c>
      <c r="I39" s="273"/>
      <c r="J39" s="243" t="s">
        <v>184</v>
      </c>
      <c r="K39" s="243" t="s">
        <v>184</v>
      </c>
      <c r="L39" s="243" t="s">
        <v>184</v>
      </c>
      <c r="M39" s="243" t="s">
        <v>184</v>
      </c>
      <c r="N39" s="243" t="s">
        <v>184</v>
      </c>
      <c r="O39" s="243" t="s">
        <v>184</v>
      </c>
      <c r="P39" s="243"/>
    </row>
    <row r="40" s="192" customFormat="1" ht="16" customHeight="1" spans="1:16">
      <c r="A40" s="208" t="s">
        <v>197</v>
      </c>
      <c r="B40" s="219"/>
      <c r="C40" s="205">
        <f>D40-1</f>
        <v>47</v>
      </c>
      <c r="D40" s="205">
        <f>E40-1</f>
        <v>48</v>
      </c>
      <c r="E40" s="207">
        <v>49</v>
      </c>
      <c r="F40" s="205">
        <f>E40+1</f>
        <v>50</v>
      </c>
      <c r="G40" s="205">
        <f>F40+1</f>
        <v>51</v>
      </c>
      <c r="H40" s="205">
        <f>G40+1.5</f>
        <v>52.5</v>
      </c>
      <c r="I40" s="273"/>
      <c r="J40" s="243" t="s">
        <v>180</v>
      </c>
      <c r="K40" s="243" t="s">
        <v>196</v>
      </c>
      <c r="L40" s="243" t="s">
        <v>210</v>
      </c>
      <c r="M40" s="243" t="s">
        <v>210</v>
      </c>
      <c r="N40" s="243" t="s">
        <v>180</v>
      </c>
      <c r="O40" s="243" t="s">
        <v>210</v>
      </c>
      <c r="P40" s="243"/>
    </row>
    <row r="41" s="192" customFormat="1" ht="16" customHeight="1" spans="1:16">
      <c r="A41" s="208" t="s">
        <v>201</v>
      </c>
      <c r="B41" s="219"/>
      <c r="C41" s="206">
        <f t="shared" si="13"/>
        <v>16.5</v>
      </c>
      <c r="D41" s="206">
        <f>E41-1</f>
        <v>16.5</v>
      </c>
      <c r="E41" s="207">
        <v>17.5</v>
      </c>
      <c r="F41" s="206">
        <f>E41</f>
        <v>17.5</v>
      </c>
      <c r="G41" s="206">
        <f>F41+1.5</f>
        <v>19</v>
      </c>
      <c r="H41" s="206">
        <f>G41</f>
        <v>19</v>
      </c>
      <c r="I41" s="273"/>
      <c r="J41" s="243" t="s">
        <v>184</v>
      </c>
      <c r="K41" s="243" t="s">
        <v>184</v>
      </c>
      <c r="L41" s="243" t="s">
        <v>184</v>
      </c>
      <c r="M41" s="243" t="s">
        <v>184</v>
      </c>
      <c r="N41" s="243" t="s">
        <v>184</v>
      </c>
      <c r="O41" s="243" t="s">
        <v>184</v>
      </c>
      <c r="P41" s="243"/>
    </row>
    <row r="42" s="192" customFormat="1" ht="16" customHeight="1" spans="1:16">
      <c r="A42" s="222"/>
      <c r="B42" s="223"/>
      <c r="C42" s="223"/>
      <c r="D42" s="224"/>
      <c r="E42" s="223"/>
      <c r="F42" s="223"/>
      <c r="G42" s="223"/>
      <c r="H42" s="223"/>
      <c r="I42" s="273"/>
      <c r="J42" s="243"/>
      <c r="K42" s="243"/>
      <c r="L42" s="243"/>
      <c r="M42" s="243"/>
      <c r="N42" s="243"/>
      <c r="O42" s="243"/>
      <c r="P42" s="243"/>
    </row>
    <row r="43" s="192" customFormat="1" ht="16" customHeight="1" spans="1:16">
      <c r="A43" s="249"/>
      <c r="B43" s="261"/>
      <c r="C43" s="261"/>
      <c r="D43" s="262"/>
      <c r="E43" s="261"/>
      <c r="F43" s="261"/>
      <c r="G43" s="261"/>
      <c r="H43" s="226"/>
      <c r="I43" s="273"/>
      <c r="J43" s="243"/>
      <c r="K43" s="243"/>
      <c r="L43" s="243"/>
      <c r="M43" s="243"/>
      <c r="N43" s="243"/>
      <c r="O43" s="243"/>
      <c r="P43" s="243"/>
    </row>
    <row r="44" s="192" customFormat="1" ht="16" customHeight="1" spans="1:16">
      <c r="A44" s="263"/>
      <c r="B44" s="264"/>
      <c r="C44" s="264"/>
      <c r="D44" s="265"/>
      <c r="E44" s="264"/>
      <c r="F44" s="264"/>
      <c r="G44" s="264"/>
      <c r="H44" s="264"/>
      <c r="I44" s="273"/>
      <c r="J44" s="243"/>
      <c r="K44" s="243"/>
      <c r="L44" s="243"/>
      <c r="M44" s="243"/>
      <c r="N44" s="243"/>
      <c r="O44" s="243"/>
      <c r="P44" s="243"/>
    </row>
    <row r="45" s="192" customFormat="1" ht="16" customHeight="1" spans="1:16">
      <c r="A45" s="266"/>
      <c r="B45" s="267"/>
      <c r="C45" s="267"/>
      <c r="D45" s="268"/>
      <c r="E45" s="267"/>
      <c r="F45" s="267"/>
      <c r="G45" s="267"/>
      <c r="H45" s="269"/>
      <c r="I45" s="273"/>
      <c r="J45" s="243"/>
      <c r="K45" s="243"/>
      <c r="L45" s="243"/>
      <c r="M45" s="243"/>
      <c r="N45" s="243"/>
      <c r="O45" s="243"/>
      <c r="P45" s="243"/>
    </row>
    <row r="46" s="192" customFormat="1" ht="16" customHeight="1" spans="1:16">
      <c r="A46" s="225"/>
      <c r="B46" s="226"/>
      <c r="C46" s="226"/>
      <c r="D46" s="226"/>
      <c r="E46" s="226"/>
      <c r="F46" s="226"/>
      <c r="G46" s="226"/>
      <c r="H46" s="226"/>
      <c r="I46" s="273"/>
      <c r="J46" s="241"/>
      <c r="K46" s="243"/>
      <c r="L46" s="243"/>
      <c r="M46" s="243"/>
      <c r="N46" s="243"/>
      <c r="O46" s="243"/>
      <c r="P46" s="277"/>
    </row>
    <row r="47" s="192" customFormat="1" ht="15" spans="1:16">
      <c r="A47" s="253" t="s">
        <v>211</v>
      </c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</row>
    <row r="48" s="192" customFormat="1" ht="15" spans="1:16">
      <c r="A48" s="192" t="s">
        <v>212</v>
      </c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</row>
    <row r="49" s="192" customFormat="1" ht="15" spans="1:15">
      <c r="A49" s="227"/>
      <c r="B49" s="227"/>
      <c r="C49" s="227"/>
      <c r="D49" s="227"/>
      <c r="E49" s="227"/>
      <c r="F49" s="227"/>
      <c r="G49" s="227"/>
      <c r="H49" s="227"/>
      <c r="I49" s="227"/>
      <c r="J49" s="253" t="s">
        <v>265</v>
      </c>
      <c r="K49" s="278">
        <v>45148</v>
      </c>
      <c r="L49" s="279"/>
      <c r="M49" s="253" t="s">
        <v>214</v>
      </c>
      <c r="N49" s="253"/>
      <c r="O49" s="253" t="s">
        <v>215</v>
      </c>
    </row>
  </sheetData>
  <mergeCells count="11">
    <mergeCell ref="A1:P1"/>
    <mergeCell ref="B2:C2"/>
    <mergeCell ref="E2:H2"/>
    <mergeCell ref="K2:P2"/>
    <mergeCell ref="B3:H3"/>
    <mergeCell ref="J3:P3"/>
    <mergeCell ref="B23:C23"/>
    <mergeCell ref="E23:H23"/>
    <mergeCell ref="B24:H24"/>
    <mergeCell ref="A3:A5"/>
    <mergeCell ref="A24:A2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92" customWidth="1"/>
    <col min="2" max="7" width="9.375" style="192" customWidth="1"/>
    <col min="8" max="8" width="9.68333333333333" style="192" customWidth="1"/>
    <col min="9" max="9" width="1.86666666666667" style="192" customWidth="1"/>
    <col min="10" max="10" width="20.3083333333333" style="192" customWidth="1"/>
    <col min="11" max="11" width="19.0583333333333" style="193" customWidth="1"/>
    <col min="12" max="12" width="20" style="193" customWidth="1"/>
    <col min="13" max="13" width="17.9666666666667" style="193" customWidth="1"/>
    <col min="14" max="14" width="15.775" style="193" customWidth="1"/>
    <col min="15" max="15" width="16.4" style="193" customWidth="1"/>
    <col min="16" max="16" width="16.0916666666667" style="193" customWidth="1"/>
    <col min="17" max="17" width="16.375" style="193" customWidth="1"/>
    <col min="18" max="16384" width="9" style="192"/>
  </cols>
  <sheetData>
    <row r="1" s="192" customFormat="1" ht="30" customHeight="1" spans="1:17">
      <c r="A1" s="194" t="s">
        <v>152</v>
      </c>
      <c r="B1" s="195"/>
      <c r="C1" s="195"/>
      <c r="D1" s="195"/>
      <c r="E1" s="195"/>
      <c r="F1" s="195"/>
      <c r="G1" s="195"/>
      <c r="H1" s="195"/>
      <c r="I1" s="195"/>
      <c r="J1" s="195"/>
      <c r="K1" s="228"/>
      <c r="L1" s="228"/>
      <c r="M1" s="228"/>
      <c r="N1" s="228"/>
      <c r="O1" s="228"/>
      <c r="P1" s="228"/>
      <c r="Q1" s="228"/>
    </row>
    <row r="2" s="192" customFormat="1" ht="29.1" customHeight="1" spans="1:17">
      <c r="A2" s="196" t="s">
        <v>62</v>
      </c>
      <c r="B2" s="117" t="s">
        <v>63</v>
      </c>
      <c r="C2" s="118"/>
      <c r="D2" s="197" t="s">
        <v>69</v>
      </c>
      <c r="E2" s="198" t="s">
        <v>153</v>
      </c>
      <c r="F2" s="198"/>
      <c r="G2" s="198"/>
      <c r="H2" s="198"/>
      <c r="I2" s="229"/>
      <c r="J2" s="230" t="s">
        <v>57</v>
      </c>
      <c r="K2" s="231" t="s">
        <v>266</v>
      </c>
      <c r="L2" s="231"/>
      <c r="M2" s="231"/>
      <c r="N2" s="231"/>
      <c r="O2" s="232"/>
      <c r="P2" s="232"/>
      <c r="Q2" s="255"/>
    </row>
    <row r="3" s="192" customFormat="1" ht="29.1" customHeight="1" spans="1:17">
      <c r="A3" s="199" t="s">
        <v>154</v>
      </c>
      <c r="B3" s="200" t="s">
        <v>155</v>
      </c>
      <c r="C3" s="200"/>
      <c r="D3" s="200"/>
      <c r="E3" s="200"/>
      <c r="F3" s="200"/>
      <c r="G3" s="200"/>
      <c r="H3" s="200"/>
      <c r="I3" s="233"/>
      <c r="J3" s="234" t="s">
        <v>156</v>
      </c>
      <c r="K3" s="235"/>
      <c r="L3" s="235"/>
      <c r="M3" s="235"/>
      <c r="N3" s="235"/>
      <c r="O3" s="236"/>
      <c r="P3" s="236"/>
      <c r="Q3" s="256"/>
    </row>
    <row r="4" s="192" customFormat="1" ht="29.1" customHeight="1" spans="1:17">
      <c r="A4" s="199"/>
      <c r="B4" s="201" t="s">
        <v>113</v>
      </c>
      <c r="C4" s="202" t="s">
        <v>114</v>
      </c>
      <c r="D4" s="202" t="s">
        <v>115</v>
      </c>
      <c r="E4" s="203" t="s">
        <v>116</v>
      </c>
      <c r="F4" s="202" t="s">
        <v>117</v>
      </c>
      <c r="G4" s="202" t="s">
        <v>118</v>
      </c>
      <c r="H4" s="202" t="s">
        <v>119</v>
      </c>
      <c r="I4" s="233"/>
      <c r="J4" s="237"/>
      <c r="K4" s="238" t="s">
        <v>114</v>
      </c>
      <c r="L4" s="238" t="s">
        <v>115</v>
      </c>
      <c r="M4" s="239" t="s">
        <v>116</v>
      </c>
      <c r="N4" s="238" t="s">
        <v>117</v>
      </c>
      <c r="O4" s="238" t="s">
        <v>118</v>
      </c>
      <c r="P4" s="238" t="s">
        <v>119</v>
      </c>
      <c r="Q4" s="257"/>
    </row>
    <row r="5" s="192" customFormat="1" ht="29.1" customHeight="1" spans="1:17">
      <c r="A5" s="199"/>
      <c r="B5" s="201" t="s">
        <v>157</v>
      </c>
      <c r="C5" s="202" t="s">
        <v>158</v>
      </c>
      <c r="D5" s="202" t="s">
        <v>159</v>
      </c>
      <c r="E5" s="203" t="s">
        <v>160</v>
      </c>
      <c r="F5" s="202" t="s">
        <v>161</v>
      </c>
      <c r="G5" s="202" t="s">
        <v>162</v>
      </c>
      <c r="H5" s="202" t="s">
        <v>163</v>
      </c>
      <c r="I5" s="233"/>
      <c r="J5" s="237"/>
      <c r="K5" s="240" t="s">
        <v>158</v>
      </c>
      <c r="L5" s="240" t="s">
        <v>159</v>
      </c>
      <c r="M5" s="240" t="s">
        <v>160</v>
      </c>
      <c r="N5" s="240" t="s">
        <v>161</v>
      </c>
      <c r="O5" s="240" t="s">
        <v>162</v>
      </c>
      <c r="P5" s="240" t="s">
        <v>163</v>
      </c>
      <c r="Q5" s="240"/>
    </row>
    <row r="6" s="192" customFormat="1" ht="29.1" customHeight="1" spans="1:17">
      <c r="A6" s="204" t="s">
        <v>165</v>
      </c>
      <c r="B6" s="205"/>
      <c r="C6" s="206">
        <f>D6-1</f>
        <v>73</v>
      </c>
      <c r="D6" s="206">
        <f>E6-2</f>
        <v>74</v>
      </c>
      <c r="E6" s="207">
        <v>76</v>
      </c>
      <c r="F6" s="206">
        <f>E6+2</f>
        <v>78</v>
      </c>
      <c r="G6" s="206">
        <f>F6+2</f>
        <v>80</v>
      </c>
      <c r="H6" s="206">
        <f>G6+1</f>
        <v>81</v>
      </c>
      <c r="I6" s="233"/>
      <c r="J6" s="204" t="s">
        <v>165</v>
      </c>
      <c r="K6" s="241" t="s">
        <v>267</v>
      </c>
      <c r="L6" s="241" t="s">
        <v>267</v>
      </c>
      <c r="M6" s="241" t="s">
        <v>268</v>
      </c>
      <c r="N6" s="241" t="s">
        <v>267</v>
      </c>
      <c r="O6" s="241" t="s">
        <v>268</v>
      </c>
      <c r="P6" s="241" t="s">
        <v>267</v>
      </c>
      <c r="Q6" s="241"/>
    </row>
    <row r="7" s="192" customFormat="1" ht="29.1" customHeight="1" spans="1:17">
      <c r="A7" s="208" t="s">
        <v>168</v>
      </c>
      <c r="B7" s="205"/>
      <c r="C7" s="206">
        <f>D7-1</f>
        <v>71</v>
      </c>
      <c r="D7" s="206">
        <f>E7-2</f>
        <v>72</v>
      </c>
      <c r="E7" s="207">
        <v>74</v>
      </c>
      <c r="F7" s="206">
        <f>E7+2</f>
        <v>76</v>
      </c>
      <c r="G7" s="206">
        <f>F7+2</f>
        <v>78</v>
      </c>
      <c r="H7" s="206">
        <f>G7+1</f>
        <v>79</v>
      </c>
      <c r="I7" s="233"/>
      <c r="J7" s="208" t="s">
        <v>168</v>
      </c>
      <c r="K7" s="244" t="s">
        <v>269</v>
      </c>
      <c r="L7" s="241" t="s">
        <v>267</v>
      </c>
      <c r="M7" s="241" t="s">
        <v>267</v>
      </c>
      <c r="N7" s="241" t="s">
        <v>268</v>
      </c>
      <c r="O7" s="241" t="s">
        <v>267</v>
      </c>
      <c r="P7" s="242" t="s">
        <v>270</v>
      </c>
      <c r="Q7" s="241"/>
    </row>
    <row r="8" s="192" customFormat="1" ht="29.1" customHeight="1" spans="1:17">
      <c r="A8" s="208" t="s">
        <v>171</v>
      </c>
      <c r="B8" s="205"/>
      <c r="C8" s="206">
        <f t="shared" ref="C8:C10" si="0">D8-4</f>
        <v>118</v>
      </c>
      <c r="D8" s="206">
        <f t="shared" ref="D8:D10" si="1">E8-4</f>
        <v>122</v>
      </c>
      <c r="E8" s="207">
        <v>126</v>
      </c>
      <c r="F8" s="206">
        <f t="shared" ref="F8:F10" si="2">E8+4</f>
        <v>130</v>
      </c>
      <c r="G8" s="206">
        <f>F8+4</f>
        <v>134</v>
      </c>
      <c r="H8" s="206">
        <f t="shared" ref="H8:H10" si="3">G8+6</f>
        <v>140</v>
      </c>
      <c r="I8" s="233"/>
      <c r="J8" s="208" t="s">
        <v>171</v>
      </c>
      <c r="K8" s="241" t="s">
        <v>267</v>
      </c>
      <c r="L8" s="241" t="s">
        <v>267</v>
      </c>
      <c r="M8" s="241" t="s">
        <v>267</v>
      </c>
      <c r="N8" s="241" t="s">
        <v>268</v>
      </c>
      <c r="O8" s="241" t="s">
        <v>268</v>
      </c>
      <c r="P8" s="241" t="s">
        <v>268</v>
      </c>
      <c r="Q8" s="243"/>
    </row>
    <row r="9" s="192" customFormat="1" ht="29.1" customHeight="1" spans="1:17">
      <c r="A9" s="208" t="s">
        <v>173</v>
      </c>
      <c r="B9" s="205"/>
      <c r="C9" s="206">
        <f t="shared" si="0"/>
        <v>118</v>
      </c>
      <c r="D9" s="206">
        <f t="shared" si="1"/>
        <v>122</v>
      </c>
      <c r="E9" s="207">
        <v>126</v>
      </c>
      <c r="F9" s="206">
        <f t="shared" si="2"/>
        <v>130</v>
      </c>
      <c r="G9" s="206">
        <f>F9+5</f>
        <v>135</v>
      </c>
      <c r="H9" s="206">
        <f t="shared" si="3"/>
        <v>141</v>
      </c>
      <c r="I9" s="233"/>
      <c r="J9" s="208" t="s">
        <v>173</v>
      </c>
      <c r="K9" s="243" t="s">
        <v>271</v>
      </c>
      <c r="L9" s="241" t="s">
        <v>267</v>
      </c>
      <c r="M9" s="243" t="s">
        <v>271</v>
      </c>
      <c r="N9" s="241" t="s">
        <v>267</v>
      </c>
      <c r="O9" s="243" t="s">
        <v>271</v>
      </c>
      <c r="P9" s="241" t="s">
        <v>267</v>
      </c>
      <c r="Q9" s="241"/>
    </row>
    <row r="10" s="192" customFormat="1" ht="29.1" customHeight="1" spans="1:17">
      <c r="A10" s="208" t="s">
        <v>176</v>
      </c>
      <c r="B10" s="205"/>
      <c r="C10" s="206">
        <f t="shared" si="0"/>
        <v>118</v>
      </c>
      <c r="D10" s="206">
        <f t="shared" si="1"/>
        <v>122</v>
      </c>
      <c r="E10" s="207">
        <v>126</v>
      </c>
      <c r="F10" s="206">
        <f t="shared" si="2"/>
        <v>130</v>
      </c>
      <c r="G10" s="206">
        <f>F10+5</f>
        <v>135</v>
      </c>
      <c r="H10" s="206">
        <f t="shared" si="3"/>
        <v>141</v>
      </c>
      <c r="I10" s="233"/>
      <c r="J10" s="208" t="s">
        <v>176</v>
      </c>
      <c r="K10" s="241" t="s">
        <v>267</v>
      </c>
      <c r="L10" s="244" t="s">
        <v>270</v>
      </c>
      <c r="M10" s="241" t="s">
        <v>272</v>
      </c>
      <c r="N10" s="241" t="s">
        <v>267</v>
      </c>
      <c r="O10" s="241" t="s">
        <v>273</v>
      </c>
      <c r="P10" s="241" t="s">
        <v>267</v>
      </c>
      <c r="Q10" s="243"/>
    </row>
    <row r="11" s="192" customFormat="1" ht="29.1" customHeight="1" spans="1:17">
      <c r="A11" s="209" t="s">
        <v>179</v>
      </c>
      <c r="B11" s="210"/>
      <c r="C11" s="206">
        <f>D11-1.2</f>
        <v>57.1</v>
      </c>
      <c r="D11" s="206">
        <f>E11-1.2</f>
        <v>58.3</v>
      </c>
      <c r="E11" s="207">
        <v>59.5</v>
      </c>
      <c r="F11" s="206">
        <f>E11+1.2</f>
        <v>60.7</v>
      </c>
      <c r="G11" s="206">
        <f>F11+1.2</f>
        <v>61.9</v>
      </c>
      <c r="H11" s="206">
        <f>G11+1.4</f>
        <v>63.3</v>
      </c>
      <c r="I11" s="233"/>
      <c r="J11" s="209" t="s">
        <v>179</v>
      </c>
      <c r="K11" s="243" t="s">
        <v>274</v>
      </c>
      <c r="L11" s="241" t="s">
        <v>267</v>
      </c>
      <c r="M11" s="241" t="s">
        <v>267</v>
      </c>
      <c r="N11" s="241" t="s">
        <v>267</v>
      </c>
      <c r="O11" s="243" t="s">
        <v>274</v>
      </c>
      <c r="P11" s="244" t="s">
        <v>275</v>
      </c>
      <c r="Q11" s="243"/>
    </row>
    <row r="12" s="192" customFormat="1" ht="29.1" customHeight="1" spans="1:17">
      <c r="A12" s="209" t="s">
        <v>183</v>
      </c>
      <c r="B12" s="210"/>
      <c r="C12" s="206">
        <f>D12-0.6</f>
        <v>58.2</v>
      </c>
      <c r="D12" s="206">
        <f>E12-1.2</f>
        <v>58.8</v>
      </c>
      <c r="E12" s="207">
        <v>60</v>
      </c>
      <c r="F12" s="206">
        <f>E12+1.2</f>
        <v>61.2</v>
      </c>
      <c r="G12" s="206">
        <f>F12+1.2</f>
        <v>62.4</v>
      </c>
      <c r="H12" s="206">
        <f>G12+0.6</f>
        <v>63</v>
      </c>
      <c r="I12" s="233"/>
      <c r="J12" s="209" t="s">
        <v>183</v>
      </c>
      <c r="K12" s="243" t="s">
        <v>276</v>
      </c>
      <c r="L12" s="241" t="s">
        <v>267</v>
      </c>
      <c r="M12" s="243" t="s">
        <v>276</v>
      </c>
      <c r="N12" s="244" t="s">
        <v>277</v>
      </c>
      <c r="O12" s="243" t="s">
        <v>276</v>
      </c>
      <c r="P12" s="241" t="s">
        <v>267</v>
      </c>
      <c r="Q12" s="243"/>
    </row>
    <row r="13" s="192" customFormat="1" ht="29.1" customHeight="1" spans="1:17">
      <c r="A13" s="208" t="s">
        <v>187</v>
      </c>
      <c r="B13" s="205"/>
      <c r="C13" s="206">
        <f>D13-0.8</f>
        <v>24.4</v>
      </c>
      <c r="D13" s="206">
        <f>E13-0.8</f>
        <v>25.2</v>
      </c>
      <c r="E13" s="207">
        <v>26</v>
      </c>
      <c r="F13" s="206">
        <f>E13+0.8</f>
        <v>26.8</v>
      </c>
      <c r="G13" s="206">
        <f>F13+0.8</f>
        <v>27.6</v>
      </c>
      <c r="H13" s="206">
        <f>G13+1.3</f>
        <v>28.9</v>
      </c>
      <c r="I13" s="233"/>
      <c r="J13" s="208" t="s">
        <v>187</v>
      </c>
      <c r="K13" s="241" t="s">
        <v>267</v>
      </c>
      <c r="L13" s="244" t="s">
        <v>278</v>
      </c>
      <c r="M13" s="241" t="s">
        <v>267</v>
      </c>
      <c r="N13" s="241" t="s">
        <v>267</v>
      </c>
      <c r="O13" s="241" t="s">
        <v>267</v>
      </c>
      <c r="P13" s="244" t="s">
        <v>279</v>
      </c>
      <c r="Q13" s="243"/>
    </row>
    <row r="14" s="192" customFormat="1" ht="29.1" customHeight="1" spans="1:17">
      <c r="A14" s="208" t="s">
        <v>189</v>
      </c>
      <c r="B14" s="205"/>
      <c r="C14" s="206">
        <f>D14-0.7</f>
        <v>20.1</v>
      </c>
      <c r="D14" s="206">
        <f>E14-0.7</f>
        <v>20.8</v>
      </c>
      <c r="E14" s="207">
        <v>21.5</v>
      </c>
      <c r="F14" s="206">
        <f>E14+0.7</f>
        <v>22.2</v>
      </c>
      <c r="G14" s="206">
        <f>F14+0.7</f>
        <v>22.9</v>
      </c>
      <c r="H14" s="206">
        <f>G14+1</f>
        <v>23.9</v>
      </c>
      <c r="I14" s="233"/>
      <c r="J14" s="208" t="s">
        <v>189</v>
      </c>
      <c r="K14" s="243" t="s">
        <v>280</v>
      </c>
      <c r="L14" s="241" t="s">
        <v>267</v>
      </c>
      <c r="M14" s="243" t="s">
        <v>280</v>
      </c>
      <c r="N14" s="241" t="s">
        <v>267</v>
      </c>
      <c r="O14" s="243" t="s">
        <v>280</v>
      </c>
      <c r="P14" s="241" t="s">
        <v>267</v>
      </c>
      <c r="Q14" s="243"/>
    </row>
    <row r="15" s="192" customFormat="1" ht="29.1" customHeight="1" spans="1:17">
      <c r="A15" s="208" t="s">
        <v>191</v>
      </c>
      <c r="B15" s="205"/>
      <c r="C15" s="206">
        <f t="shared" ref="C15:C20" si="4">D15-0.5</f>
        <v>14</v>
      </c>
      <c r="D15" s="206">
        <f t="shared" ref="D15:D20" si="5">E15-0.5</f>
        <v>14.5</v>
      </c>
      <c r="E15" s="211">
        <v>15</v>
      </c>
      <c r="F15" s="206">
        <f>E15+0.5</f>
        <v>15.5</v>
      </c>
      <c r="G15" s="206">
        <f>F15+0.5</f>
        <v>16</v>
      </c>
      <c r="H15" s="206">
        <f>G15+0.7</f>
        <v>16.7</v>
      </c>
      <c r="I15" s="233"/>
      <c r="J15" s="208" t="s">
        <v>191</v>
      </c>
      <c r="K15" s="243" t="s">
        <v>281</v>
      </c>
      <c r="L15" s="244" t="s">
        <v>269</v>
      </c>
      <c r="M15" s="243" t="s">
        <v>281</v>
      </c>
      <c r="N15" s="241" t="s">
        <v>267</v>
      </c>
      <c r="O15" s="243" t="s">
        <v>281</v>
      </c>
      <c r="P15" s="241" t="s">
        <v>267</v>
      </c>
      <c r="Q15" s="243"/>
    </row>
    <row r="16" s="192" customFormat="1" ht="29.1" customHeight="1" spans="1:17">
      <c r="A16" s="208" t="s">
        <v>192</v>
      </c>
      <c r="B16" s="205"/>
      <c r="C16" s="206">
        <f>D16</f>
        <v>11</v>
      </c>
      <c r="D16" s="206">
        <f>E16</f>
        <v>11</v>
      </c>
      <c r="E16" s="211">
        <v>11</v>
      </c>
      <c r="F16" s="206">
        <f t="shared" ref="F16:H16" si="6">E16</f>
        <v>11</v>
      </c>
      <c r="G16" s="206">
        <f t="shared" si="6"/>
        <v>11</v>
      </c>
      <c r="H16" s="206">
        <f t="shared" si="6"/>
        <v>11</v>
      </c>
      <c r="I16" s="233"/>
      <c r="J16" s="208" t="s">
        <v>192</v>
      </c>
      <c r="K16" s="243" t="s">
        <v>281</v>
      </c>
      <c r="L16" s="244" t="s">
        <v>269</v>
      </c>
      <c r="M16" s="243" t="s">
        <v>281</v>
      </c>
      <c r="N16" s="241" t="s">
        <v>267</v>
      </c>
      <c r="O16" s="243" t="s">
        <v>281</v>
      </c>
      <c r="P16" s="241" t="s">
        <v>267</v>
      </c>
      <c r="Q16" s="243"/>
    </row>
    <row r="17" s="192" customFormat="1" ht="29.1" customHeight="1" spans="1:17">
      <c r="A17" s="208" t="s">
        <v>193</v>
      </c>
      <c r="B17" s="205"/>
      <c r="C17" s="205">
        <f>D17-1</f>
        <v>58</v>
      </c>
      <c r="D17" s="205">
        <f t="shared" ref="D17:D21" si="7">E17-1</f>
        <v>59</v>
      </c>
      <c r="E17" s="212">
        <v>60</v>
      </c>
      <c r="F17" s="205">
        <f>E17+1</f>
        <v>61</v>
      </c>
      <c r="G17" s="205">
        <f>F17+1</f>
        <v>62</v>
      </c>
      <c r="H17" s="205">
        <f>G17+1.5</f>
        <v>63.5</v>
      </c>
      <c r="I17" s="233"/>
      <c r="J17" s="208" t="s">
        <v>193</v>
      </c>
      <c r="K17" s="241" t="s">
        <v>267</v>
      </c>
      <c r="L17" s="242" t="s">
        <v>270</v>
      </c>
      <c r="M17" s="241" t="s">
        <v>267</v>
      </c>
      <c r="N17" s="242" t="s">
        <v>270</v>
      </c>
      <c r="O17" s="241" t="s">
        <v>267</v>
      </c>
      <c r="P17" s="241" t="s">
        <v>267</v>
      </c>
      <c r="Q17" s="243"/>
    </row>
    <row r="18" s="192" customFormat="1" ht="29.1" customHeight="1" spans="1:17">
      <c r="A18" s="208" t="s">
        <v>197</v>
      </c>
      <c r="B18" s="205"/>
      <c r="C18" s="205">
        <f>D18-1</f>
        <v>55</v>
      </c>
      <c r="D18" s="205">
        <f t="shared" si="7"/>
        <v>56</v>
      </c>
      <c r="E18" s="212">
        <v>57</v>
      </c>
      <c r="F18" s="205">
        <f>E18+1</f>
        <v>58</v>
      </c>
      <c r="G18" s="205">
        <f>F18+1</f>
        <v>59</v>
      </c>
      <c r="H18" s="205">
        <f>G18+1.5</f>
        <v>60.5</v>
      </c>
      <c r="I18" s="233"/>
      <c r="J18" s="208" t="s">
        <v>197</v>
      </c>
      <c r="K18" s="241" t="s">
        <v>267</v>
      </c>
      <c r="L18" s="244" t="s">
        <v>269</v>
      </c>
      <c r="M18" s="241" t="s">
        <v>267</v>
      </c>
      <c r="N18" s="241" t="s">
        <v>267</v>
      </c>
      <c r="O18" s="241" t="s">
        <v>267</v>
      </c>
      <c r="P18" s="241" t="s">
        <v>267</v>
      </c>
      <c r="Q18" s="243"/>
    </row>
    <row r="19" s="192" customFormat="1" ht="29.1" customHeight="1" spans="1:17">
      <c r="A19" s="208" t="s">
        <v>198</v>
      </c>
      <c r="B19" s="205"/>
      <c r="C19" s="205">
        <f t="shared" si="4"/>
        <v>36</v>
      </c>
      <c r="D19" s="205">
        <f t="shared" si="5"/>
        <v>36.5</v>
      </c>
      <c r="E19" s="213">
        <v>37</v>
      </c>
      <c r="F19" s="205">
        <f t="shared" ref="F19:H19" si="8">E19+0.5</f>
        <v>37.5</v>
      </c>
      <c r="G19" s="205">
        <f t="shared" si="8"/>
        <v>38</v>
      </c>
      <c r="H19" s="205">
        <f t="shared" si="8"/>
        <v>38.5</v>
      </c>
      <c r="I19" s="233"/>
      <c r="J19" s="208" t="s">
        <v>198</v>
      </c>
      <c r="K19" s="243" t="s">
        <v>281</v>
      </c>
      <c r="L19" s="244" t="s">
        <v>269</v>
      </c>
      <c r="M19" s="243" t="s">
        <v>281</v>
      </c>
      <c r="N19" s="241" t="s">
        <v>267</v>
      </c>
      <c r="O19" s="243" t="s">
        <v>281</v>
      </c>
      <c r="P19" s="241" t="s">
        <v>267</v>
      </c>
      <c r="Q19" s="243"/>
    </row>
    <row r="20" s="192" customFormat="1" ht="29.1" customHeight="1" spans="1:17">
      <c r="A20" s="208" t="s">
        <v>200</v>
      </c>
      <c r="B20" s="205"/>
      <c r="C20" s="205">
        <f t="shared" si="4"/>
        <v>26</v>
      </c>
      <c r="D20" s="205">
        <f t="shared" si="5"/>
        <v>26.5</v>
      </c>
      <c r="E20" s="212">
        <v>27</v>
      </c>
      <c r="F20" s="205">
        <f>E20+0.5</f>
        <v>27.5</v>
      </c>
      <c r="G20" s="205">
        <f>F20+0.5</f>
        <v>28</v>
      </c>
      <c r="H20" s="214">
        <f>G20+0.75</f>
        <v>28.75</v>
      </c>
      <c r="I20" s="233"/>
      <c r="J20" s="208" t="s">
        <v>200</v>
      </c>
      <c r="K20" s="241" t="s">
        <v>267</v>
      </c>
      <c r="L20" s="241" t="s">
        <v>267</v>
      </c>
      <c r="M20" s="241" t="s">
        <v>267</v>
      </c>
      <c r="N20" s="241" t="s">
        <v>267</v>
      </c>
      <c r="O20" s="241" t="s">
        <v>267</v>
      </c>
      <c r="P20" s="241" t="s">
        <v>267</v>
      </c>
      <c r="Q20" s="243"/>
    </row>
    <row r="21" s="192" customFormat="1" ht="29.1" customHeight="1" spans="1:17">
      <c r="A21" s="208" t="s">
        <v>201</v>
      </c>
      <c r="B21" s="215"/>
      <c r="C21" s="206">
        <f>D21</f>
        <v>17</v>
      </c>
      <c r="D21" s="206">
        <f t="shared" si="7"/>
        <v>17</v>
      </c>
      <c r="E21" s="211">
        <v>18</v>
      </c>
      <c r="F21" s="206">
        <f>E21</f>
        <v>18</v>
      </c>
      <c r="G21" s="206">
        <f>F21+1.5</f>
        <v>19.5</v>
      </c>
      <c r="H21" s="206">
        <f>G21</f>
        <v>19.5</v>
      </c>
      <c r="I21" s="233"/>
      <c r="J21" s="208" t="s">
        <v>201</v>
      </c>
      <c r="K21" s="241" t="s">
        <v>267</v>
      </c>
      <c r="L21" s="241" t="s">
        <v>267</v>
      </c>
      <c r="M21" s="241" t="s">
        <v>267</v>
      </c>
      <c r="N21" s="241" t="s">
        <v>267</v>
      </c>
      <c r="O21" s="241" t="s">
        <v>267</v>
      </c>
      <c r="P21" s="241" t="s">
        <v>267</v>
      </c>
      <c r="Q21" s="243"/>
    </row>
    <row r="22" s="192" customFormat="1" ht="29.1" customHeight="1" spans="1:17">
      <c r="A22" s="216"/>
      <c r="B22" s="217"/>
      <c r="C22" s="217"/>
      <c r="D22" s="212"/>
      <c r="E22" s="218"/>
      <c r="F22" s="217"/>
      <c r="G22" s="217"/>
      <c r="H22" s="217"/>
      <c r="I22" s="233"/>
      <c r="J22" s="216"/>
      <c r="K22" s="243"/>
      <c r="L22" s="241"/>
      <c r="M22" s="243"/>
      <c r="N22" s="241"/>
      <c r="O22" s="243"/>
      <c r="P22" s="241"/>
      <c r="Q22" s="243"/>
    </row>
    <row r="23" s="192" customFormat="1" ht="29.1" customHeight="1" spans="1:17">
      <c r="A23" s="196" t="s">
        <v>62</v>
      </c>
      <c r="B23" s="117" t="s">
        <v>63</v>
      </c>
      <c r="C23" s="118"/>
      <c r="D23" s="197" t="s">
        <v>69</v>
      </c>
      <c r="E23" s="198" t="s">
        <v>202</v>
      </c>
      <c r="F23" s="198"/>
      <c r="G23" s="198"/>
      <c r="H23" s="198"/>
      <c r="I23" s="233"/>
      <c r="J23" s="245" t="s">
        <v>57</v>
      </c>
      <c r="K23" s="246" t="s">
        <v>266</v>
      </c>
      <c r="L23" s="246"/>
      <c r="M23" s="246"/>
      <c r="N23" s="246"/>
      <c r="O23" s="247"/>
      <c r="P23" s="247"/>
      <c r="Q23" s="258"/>
    </row>
    <row r="24" s="192" customFormat="1" ht="29.1" customHeight="1" spans="1:17">
      <c r="A24" s="199" t="s">
        <v>154</v>
      </c>
      <c r="B24" s="200" t="s">
        <v>155</v>
      </c>
      <c r="C24" s="200"/>
      <c r="D24" s="200"/>
      <c r="E24" s="200"/>
      <c r="F24" s="200"/>
      <c r="G24" s="200"/>
      <c r="H24" s="200"/>
      <c r="I24" s="233"/>
      <c r="J24" s="234" t="s">
        <v>156</v>
      </c>
      <c r="K24" s="235"/>
      <c r="L24" s="235"/>
      <c r="M24" s="235"/>
      <c r="N24" s="235"/>
      <c r="O24" s="236"/>
      <c r="P24" s="236"/>
      <c r="Q24" s="256"/>
    </row>
    <row r="25" s="192" customFormat="1" ht="29.1" customHeight="1" spans="1:17">
      <c r="A25" s="199"/>
      <c r="B25" s="201" t="s">
        <v>113</v>
      </c>
      <c r="C25" s="202" t="s">
        <v>114</v>
      </c>
      <c r="D25" s="202" t="s">
        <v>115</v>
      </c>
      <c r="E25" s="203" t="s">
        <v>116</v>
      </c>
      <c r="F25" s="202" t="s">
        <v>117</v>
      </c>
      <c r="G25" s="202" t="s">
        <v>118</v>
      </c>
      <c r="H25" s="202" t="s">
        <v>119</v>
      </c>
      <c r="I25" s="233"/>
      <c r="J25" s="237"/>
      <c r="K25" s="238" t="s">
        <v>114</v>
      </c>
      <c r="L25" s="238" t="s">
        <v>115</v>
      </c>
      <c r="M25" s="239" t="s">
        <v>116</v>
      </c>
      <c r="N25" s="238" t="s">
        <v>117</v>
      </c>
      <c r="O25" s="238" t="s">
        <v>118</v>
      </c>
      <c r="P25" s="238" t="s">
        <v>119</v>
      </c>
      <c r="Q25" s="257" t="s">
        <v>282</v>
      </c>
    </row>
    <row r="26" s="192" customFormat="1" ht="29.1" customHeight="1" spans="1:17">
      <c r="A26" s="199"/>
      <c r="B26" s="201" t="s">
        <v>157</v>
      </c>
      <c r="C26" s="202" t="s">
        <v>158</v>
      </c>
      <c r="D26" s="202" t="s">
        <v>159</v>
      </c>
      <c r="E26" s="203" t="s">
        <v>160</v>
      </c>
      <c r="F26" s="202" t="s">
        <v>161</v>
      </c>
      <c r="G26" s="202" t="s">
        <v>162</v>
      </c>
      <c r="H26" s="202" t="s">
        <v>163</v>
      </c>
      <c r="I26" s="233"/>
      <c r="J26" s="237"/>
      <c r="K26" s="240" t="s">
        <v>158</v>
      </c>
      <c r="L26" s="240" t="s">
        <v>159</v>
      </c>
      <c r="M26" s="240" t="s">
        <v>160</v>
      </c>
      <c r="N26" s="240" t="s">
        <v>161</v>
      </c>
      <c r="O26" s="240" t="s">
        <v>162</v>
      </c>
      <c r="P26" s="240" t="s">
        <v>163</v>
      </c>
      <c r="Q26" s="240" t="s">
        <v>283</v>
      </c>
    </row>
    <row r="27" s="192" customFormat="1" ht="29.1" customHeight="1" spans="1:17">
      <c r="A27" s="204" t="s">
        <v>165</v>
      </c>
      <c r="B27" s="219"/>
      <c r="C27" s="206">
        <f>D27-1</f>
        <v>68</v>
      </c>
      <c r="D27" s="206">
        <f>E27-2</f>
        <v>69</v>
      </c>
      <c r="E27" s="207">
        <v>71</v>
      </c>
      <c r="F27" s="206">
        <f>E27+2</f>
        <v>73</v>
      </c>
      <c r="G27" s="206">
        <f>F27+2</f>
        <v>75</v>
      </c>
      <c r="H27" s="206">
        <f>G27+1</f>
        <v>76</v>
      </c>
      <c r="I27" s="233"/>
      <c r="J27" s="204" t="s">
        <v>165</v>
      </c>
      <c r="K27" s="243" t="s">
        <v>276</v>
      </c>
      <c r="L27" s="241" t="s">
        <v>267</v>
      </c>
      <c r="M27" s="243" t="s">
        <v>276</v>
      </c>
      <c r="N27" s="244" t="s">
        <v>277</v>
      </c>
      <c r="O27" s="243" t="s">
        <v>276</v>
      </c>
      <c r="P27" s="244" t="s">
        <v>277</v>
      </c>
      <c r="Q27" s="243"/>
    </row>
    <row r="28" s="192" customFormat="1" ht="29.1" customHeight="1" spans="1:17">
      <c r="A28" s="208" t="s">
        <v>168</v>
      </c>
      <c r="B28" s="219"/>
      <c r="C28" s="206">
        <f>D28-1</f>
        <v>60</v>
      </c>
      <c r="D28" s="206">
        <f>E28-2</f>
        <v>61</v>
      </c>
      <c r="E28" s="207">
        <v>63</v>
      </c>
      <c r="F28" s="206">
        <f>E28+2</f>
        <v>65</v>
      </c>
      <c r="G28" s="206">
        <f>F28+2</f>
        <v>67</v>
      </c>
      <c r="H28" s="206">
        <f>G28+1</f>
        <v>68</v>
      </c>
      <c r="I28" s="233"/>
      <c r="J28" s="208" t="s">
        <v>168</v>
      </c>
      <c r="K28" s="243" t="s">
        <v>276</v>
      </c>
      <c r="L28" s="241" t="s">
        <v>267</v>
      </c>
      <c r="M28" s="243" t="s">
        <v>276</v>
      </c>
      <c r="N28" s="241" t="s">
        <v>267</v>
      </c>
      <c r="O28" s="243" t="s">
        <v>276</v>
      </c>
      <c r="P28" s="241" t="s">
        <v>267</v>
      </c>
      <c r="Q28" s="243"/>
    </row>
    <row r="29" s="192" customFormat="1" ht="29.1" customHeight="1" spans="1:17">
      <c r="A29" s="208" t="s">
        <v>171</v>
      </c>
      <c r="B29" s="219"/>
      <c r="C29" s="206">
        <f t="shared" ref="C29:C31" si="9">D29-4</f>
        <v>108</v>
      </c>
      <c r="D29" s="206">
        <f t="shared" ref="D29:D31" si="10">E29-4</f>
        <v>112</v>
      </c>
      <c r="E29" s="207" t="s">
        <v>203</v>
      </c>
      <c r="F29" s="206">
        <f t="shared" ref="F29:F31" si="11">E29+4</f>
        <v>120</v>
      </c>
      <c r="G29" s="206">
        <f>F29+4</f>
        <v>124</v>
      </c>
      <c r="H29" s="206">
        <f t="shared" ref="H29:H31" si="12">G29+6</f>
        <v>130</v>
      </c>
      <c r="I29" s="233"/>
      <c r="J29" s="208" t="s">
        <v>171</v>
      </c>
      <c r="K29" s="241" t="s">
        <v>267</v>
      </c>
      <c r="L29" s="241" t="s">
        <v>267</v>
      </c>
      <c r="M29" s="243" t="s">
        <v>284</v>
      </c>
      <c r="N29" s="244" t="s">
        <v>285</v>
      </c>
      <c r="O29" s="243" t="s">
        <v>286</v>
      </c>
      <c r="P29" s="243" t="s">
        <v>286</v>
      </c>
      <c r="Q29" s="243"/>
    </row>
    <row r="30" s="192" customFormat="1" ht="29.1" customHeight="1" spans="1:17">
      <c r="A30" s="208" t="s">
        <v>173</v>
      </c>
      <c r="B30" s="219"/>
      <c r="C30" s="206">
        <f t="shared" si="9"/>
        <v>106</v>
      </c>
      <c r="D30" s="206">
        <f t="shared" si="10"/>
        <v>110</v>
      </c>
      <c r="E30" s="207" t="s">
        <v>204</v>
      </c>
      <c r="F30" s="206">
        <f t="shared" si="11"/>
        <v>118</v>
      </c>
      <c r="G30" s="206">
        <f>F30+5</f>
        <v>123</v>
      </c>
      <c r="H30" s="206">
        <f t="shared" si="12"/>
        <v>129</v>
      </c>
      <c r="I30" s="233"/>
      <c r="J30" s="208" t="s">
        <v>173</v>
      </c>
      <c r="K30" s="241" t="s">
        <v>267</v>
      </c>
      <c r="L30" s="243" t="s">
        <v>276</v>
      </c>
      <c r="M30" s="241" t="s">
        <v>267</v>
      </c>
      <c r="N30" s="241" t="s">
        <v>267</v>
      </c>
      <c r="O30" s="241" t="s">
        <v>267</v>
      </c>
      <c r="P30" s="241" t="s">
        <v>267</v>
      </c>
      <c r="Q30" s="243"/>
    </row>
    <row r="31" s="192" customFormat="1" ht="29.1" customHeight="1" spans="1:17">
      <c r="A31" s="208" t="s">
        <v>176</v>
      </c>
      <c r="B31" s="219"/>
      <c r="C31" s="206">
        <f t="shared" si="9"/>
        <v>104</v>
      </c>
      <c r="D31" s="206">
        <f t="shared" si="10"/>
        <v>108</v>
      </c>
      <c r="E31" s="207" t="s">
        <v>205</v>
      </c>
      <c r="F31" s="206">
        <f t="shared" si="11"/>
        <v>116</v>
      </c>
      <c r="G31" s="206">
        <f>F31+5</f>
        <v>121</v>
      </c>
      <c r="H31" s="206">
        <f t="shared" si="12"/>
        <v>127</v>
      </c>
      <c r="I31" s="233"/>
      <c r="J31" s="208" t="s">
        <v>176</v>
      </c>
      <c r="K31" s="241" t="s">
        <v>267</v>
      </c>
      <c r="L31" s="241" t="s">
        <v>267</v>
      </c>
      <c r="M31" s="241" t="s">
        <v>267</v>
      </c>
      <c r="N31" s="243" t="s">
        <v>281</v>
      </c>
      <c r="O31" s="241" t="s">
        <v>267</v>
      </c>
      <c r="P31" s="241" t="s">
        <v>267</v>
      </c>
      <c r="Q31" s="243"/>
    </row>
    <row r="32" s="192" customFormat="1" ht="29.1" customHeight="1" spans="1:17">
      <c r="A32" s="209" t="s">
        <v>179</v>
      </c>
      <c r="B32" s="219"/>
      <c r="C32" s="206">
        <f>D32-1.2</f>
        <v>46.1</v>
      </c>
      <c r="D32" s="206">
        <f>E32-1.2</f>
        <v>47.3</v>
      </c>
      <c r="E32" s="207">
        <v>48.5</v>
      </c>
      <c r="F32" s="206">
        <f>E32+1.2</f>
        <v>49.7</v>
      </c>
      <c r="G32" s="206">
        <f>F32+1.2</f>
        <v>50.9</v>
      </c>
      <c r="H32" s="206">
        <f>G32+1.4</f>
        <v>52.3</v>
      </c>
      <c r="I32" s="233"/>
      <c r="J32" s="209" t="s">
        <v>179</v>
      </c>
      <c r="K32" s="241" t="s">
        <v>267</v>
      </c>
      <c r="L32" s="241" t="s">
        <v>267</v>
      </c>
      <c r="M32" s="243" t="s">
        <v>276</v>
      </c>
      <c r="N32" s="243" t="s">
        <v>284</v>
      </c>
      <c r="O32" s="243" t="s">
        <v>286</v>
      </c>
      <c r="P32" s="241" t="s">
        <v>267</v>
      </c>
      <c r="Q32" s="243"/>
    </row>
    <row r="33" s="192" customFormat="1" ht="29.1" customHeight="1" spans="1:17">
      <c r="A33" s="209" t="s">
        <v>183</v>
      </c>
      <c r="B33" s="219"/>
      <c r="C33" s="206">
        <f>D33-0.6</f>
        <v>61.7</v>
      </c>
      <c r="D33" s="206">
        <f>E33-1.2</f>
        <v>62.3</v>
      </c>
      <c r="E33" s="207">
        <v>63.5</v>
      </c>
      <c r="F33" s="206">
        <f>E33+1.2</f>
        <v>64.7</v>
      </c>
      <c r="G33" s="206">
        <f>F33+1.2</f>
        <v>65.9</v>
      </c>
      <c r="H33" s="206">
        <f>G33+0.6</f>
        <v>66.5</v>
      </c>
      <c r="I33" s="233"/>
      <c r="J33" s="209" t="s">
        <v>183</v>
      </c>
      <c r="K33" s="241" t="s">
        <v>267</v>
      </c>
      <c r="L33" s="243" t="s">
        <v>276</v>
      </c>
      <c r="M33" s="241" t="s">
        <v>267</v>
      </c>
      <c r="N33" s="241" t="s">
        <v>267</v>
      </c>
      <c r="O33" s="243" t="s">
        <v>272</v>
      </c>
      <c r="P33" s="243" t="s">
        <v>281</v>
      </c>
      <c r="Q33" s="243"/>
    </row>
    <row r="34" s="192" customFormat="1" ht="29.1" customHeight="1" spans="1:17">
      <c r="A34" s="220" t="s">
        <v>187</v>
      </c>
      <c r="B34" s="219"/>
      <c r="C34" s="221">
        <f>D34-0.7</f>
        <v>22.1</v>
      </c>
      <c r="D34" s="221">
        <f>E34-0.7</f>
        <v>22.8</v>
      </c>
      <c r="E34" s="212">
        <v>23.5</v>
      </c>
      <c r="F34" s="221">
        <f>E34+0.7</f>
        <v>24.2</v>
      </c>
      <c r="G34" s="221">
        <f>F34+0.7</f>
        <v>24.9</v>
      </c>
      <c r="H34" s="221">
        <f>G34+0.95</f>
        <v>25.85</v>
      </c>
      <c r="I34" s="233"/>
      <c r="J34" s="220" t="s">
        <v>187</v>
      </c>
      <c r="K34" s="244" t="s">
        <v>277</v>
      </c>
      <c r="L34" s="243" t="s">
        <v>284</v>
      </c>
      <c r="M34" s="243" t="s">
        <v>281</v>
      </c>
      <c r="N34" s="243" t="s">
        <v>286</v>
      </c>
      <c r="O34" s="241" t="s">
        <v>267</v>
      </c>
      <c r="P34" s="243" t="s">
        <v>286</v>
      </c>
      <c r="Q34" s="243"/>
    </row>
    <row r="35" s="192" customFormat="1" ht="29.1" customHeight="1" spans="1:17">
      <c r="A35" s="220" t="s">
        <v>189</v>
      </c>
      <c r="B35" s="219"/>
      <c r="C35" s="221">
        <f>D35-0.6</f>
        <v>17.8</v>
      </c>
      <c r="D35" s="221">
        <f>E35-0.6</f>
        <v>18.4</v>
      </c>
      <c r="E35" s="212">
        <v>19</v>
      </c>
      <c r="F35" s="221">
        <f>E35+0.6</f>
        <v>19.6</v>
      </c>
      <c r="G35" s="221">
        <f>F35+0.6</f>
        <v>20.2</v>
      </c>
      <c r="H35" s="221">
        <f>G35+0.95</f>
        <v>21.15</v>
      </c>
      <c r="I35" s="233"/>
      <c r="J35" s="220" t="s">
        <v>189</v>
      </c>
      <c r="K35" s="241" t="s">
        <v>267</v>
      </c>
      <c r="L35" s="241" t="s">
        <v>267</v>
      </c>
      <c r="M35" s="241" t="s">
        <v>267</v>
      </c>
      <c r="N35" s="243" t="s">
        <v>276</v>
      </c>
      <c r="O35" s="241" t="s">
        <v>267</v>
      </c>
      <c r="P35" s="241" t="s">
        <v>267</v>
      </c>
      <c r="Q35" s="243"/>
    </row>
    <row r="36" s="192" customFormat="1" ht="29.1" customHeight="1" spans="1:17">
      <c r="A36" s="208" t="s">
        <v>206</v>
      </c>
      <c r="B36" s="219"/>
      <c r="C36" s="206">
        <f>D36-0.5</f>
        <v>9.5</v>
      </c>
      <c r="D36" s="206">
        <f>E36-0.5</f>
        <v>10</v>
      </c>
      <c r="E36" s="211">
        <v>10.5</v>
      </c>
      <c r="F36" s="206">
        <f>E36+0.5</f>
        <v>11</v>
      </c>
      <c r="G36" s="206">
        <f>F36+0.5</f>
        <v>11.5</v>
      </c>
      <c r="H36" s="206">
        <f>G36+0.7</f>
        <v>12.2</v>
      </c>
      <c r="I36" s="233"/>
      <c r="J36" s="208" t="s">
        <v>206</v>
      </c>
      <c r="K36" s="243" t="s">
        <v>284</v>
      </c>
      <c r="L36" s="241" t="s">
        <v>267</v>
      </c>
      <c r="M36" s="241" t="s">
        <v>267</v>
      </c>
      <c r="N36" s="243" t="s">
        <v>284</v>
      </c>
      <c r="O36" s="243" t="s">
        <v>276</v>
      </c>
      <c r="P36" s="241" t="s">
        <v>267</v>
      </c>
      <c r="Q36" s="243"/>
    </row>
    <row r="37" s="192" customFormat="1" ht="29.1" customHeight="1" spans="1:17">
      <c r="A37" s="208" t="s">
        <v>207</v>
      </c>
      <c r="B37" s="219"/>
      <c r="C37" s="206">
        <f>D37-0.5</f>
        <v>13.5</v>
      </c>
      <c r="D37" s="206">
        <f>E37-0.5</f>
        <v>14</v>
      </c>
      <c r="E37" s="211">
        <v>14.5</v>
      </c>
      <c r="F37" s="206">
        <f>E37+0.5</f>
        <v>15</v>
      </c>
      <c r="G37" s="206">
        <f>F37+0.5</f>
        <v>15.5</v>
      </c>
      <c r="H37" s="206">
        <f>G37+0.7</f>
        <v>16.2</v>
      </c>
      <c r="I37" s="233"/>
      <c r="J37" s="208" t="s">
        <v>207</v>
      </c>
      <c r="K37" s="241" t="s">
        <v>267</v>
      </c>
      <c r="L37" s="241" t="s">
        <v>267</v>
      </c>
      <c r="M37" s="241" t="s">
        <v>267</v>
      </c>
      <c r="N37" s="241" t="s">
        <v>267</v>
      </c>
      <c r="O37" s="241" t="s">
        <v>267</v>
      </c>
      <c r="P37" s="241" t="s">
        <v>267</v>
      </c>
      <c r="Q37" s="243"/>
    </row>
    <row r="38" s="192" customFormat="1" ht="29.1" customHeight="1" spans="1:17">
      <c r="A38" s="208" t="s">
        <v>208</v>
      </c>
      <c r="B38" s="219"/>
      <c r="C38" s="206">
        <f t="shared" ref="C38:C41" si="13">D38</f>
        <v>5</v>
      </c>
      <c r="D38" s="206">
        <f>E38</f>
        <v>5</v>
      </c>
      <c r="E38" s="211">
        <v>5</v>
      </c>
      <c r="F38" s="206">
        <f t="shared" ref="F38:H38" si="14">E38</f>
        <v>5</v>
      </c>
      <c r="G38" s="206">
        <f t="shared" si="14"/>
        <v>5</v>
      </c>
      <c r="H38" s="206">
        <f t="shared" si="14"/>
        <v>5</v>
      </c>
      <c r="I38" s="233"/>
      <c r="J38" s="208" t="s">
        <v>208</v>
      </c>
      <c r="K38" s="243" t="s">
        <v>281</v>
      </c>
      <c r="L38" s="241" t="s">
        <v>267</v>
      </c>
      <c r="M38" s="243" t="s">
        <v>281</v>
      </c>
      <c r="N38" s="241" t="s">
        <v>267</v>
      </c>
      <c r="O38" s="243" t="s">
        <v>276</v>
      </c>
      <c r="P38" s="241" t="s">
        <v>267</v>
      </c>
      <c r="Q38" s="243"/>
    </row>
    <row r="39" s="192" customFormat="1" ht="29.1" customHeight="1" spans="1:17">
      <c r="A39" s="208" t="s">
        <v>209</v>
      </c>
      <c r="B39" s="219"/>
      <c r="C39" s="206">
        <f t="shared" si="13"/>
        <v>5</v>
      </c>
      <c r="D39" s="206">
        <f>E39</f>
        <v>5</v>
      </c>
      <c r="E39" s="211">
        <v>5</v>
      </c>
      <c r="F39" s="206">
        <f t="shared" ref="F39:H39" si="15">E39</f>
        <v>5</v>
      </c>
      <c r="G39" s="206">
        <f t="shared" si="15"/>
        <v>5</v>
      </c>
      <c r="H39" s="206">
        <f t="shared" si="15"/>
        <v>5</v>
      </c>
      <c r="I39" s="233"/>
      <c r="J39" s="208" t="s">
        <v>209</v>
      </c>
      <c r="K39" s="241" t="s">
        <v>267</v>
      </c>
      <c r="L39" s="243" t="s">
        <v>284</v>
      </c>
      <c r="M39" s="241" t="s">
        <v>267</v>
      </c>
      <c r="N39" s="244" t="s">
        <v>287</v>
      </c>
      <c r="O39" s="243" t="s">
        <v>284</v>
      </c>
      <c r="P39" s="241" t="s">
        <v>267</v>
      </c>
      <c r="Q39" s="257"/>
    </row>
    <row r="40" s="192" customFormat="1" ht="29.1" customHeight="1" spans="1:17">
      <c r="A40" s="208" t="s">
        <v>197</v>
      </c>
      <c r="B40" s="219"/>
      <c r="C40" s="205">
        <f>D40-1</f>
        <v>47</v>
      </c>
      <c r="D40" s="205">
        <f>E40-1</f>
        <v>48</v>
      </c>
      <c r="E40" s="207">
        <v>49</v>
      </c>
      <c r="F40" s="205">
        <f>E40+1</f>
        <v>50</v>
      </c>
      <c r="G40" s="205">
        <f>F40+1</f>
        <v>51</v>
      </c>
      <c r="H40" s="205">
        <f>G40+1.5</f>
        <v>52.5</v>
      </c>
      <c r="I40" s="248"/>
      <c r="J40" s="208" t="s">
        <v>197</v>
      </c>
      <c r="K40" s="243" t="s">
        <v>276</v>
      </c>
      <c r="L40" s="241" t="s">
        <v>267</v>
      </c>
      <c r="M40" s="243" t="s">
        <v>276</v>
      </c>
      <c r="N40" s="243" t="s">
        <v>281</v>
      </c>
      <c r="O40" s="241" t="s">
        <v>267</v>
      </c>
      <c r="P40" s="243" t="s">
        <v>276</v>
      </c>
      <c r="Q40" s="219"/>
    </row>
    <row r="41" s="192" customFormat="1" ht="29.1" customHeight="1" spans="1:17">
      <c r="A41" s="208" t="s">
        <v>201</v>
      </c>
      <c r="B41" s="219"/>
      <c r="C41" s="206">
        <f t="shared" si="13"/>
        <v>16.5</v>
      </c>
      <c r="D41" s="206">
        <f>E41-1</f>
        <v>16.5</v>
      </c>
      <c r="E41" s="207">
        <v>17.5</v>
      </c>
      <c r="F41" s="206">
        <f>E41</f>
        <v>17.5</v>
      </c>
      <c r="G41" s="206">
        <f>F41+1.5</f>
        <v>19</v>
      </c>
      <c r="H41" s="206">
        <f>G41</f>
        <v>19</v>
      </c>
      <c r="I41" s="248"/>
      <c r="J41" s="208" t="s">
        <v>201</v>
      </c>
      <c r="K41" s="241" t="s">
        <v>267</v>
      </c>
      <c r="L41" s="241" t="s">
        <v>267</v>
      </c>
      <c r="M41" s="243" t="s">
        <v>284</v>
      </c>
      <c r="N41" s="243" t="s">
        <v>281</v>
      </c>
      <c r="O41" s="241" t="s">
        <v>267</v>
      </c>
      <c r="P41" s="243" t="s">
        <v>284</v>
      </c>
      <c r="Q41" s="219"/>
    </row>
    <row r="42" s="192" customFormat="1" ht="29.1" customHeight="1" spans="1:17">
      <c r="A42" s="222"/>
      <c r="B42" s="223"/>
      <c r="C42" s="223"/>
      <c r="D42" s="224"/>
      <c r="E42" s="223"/>
      <c r="F42" s="223"/>
      <c r="G42" s="223"/>
      <c r="H42" s="223"/>
      <c r="I42" s="248"/>
      <c r="J42" s="249"/>
      <c r="K42" s="241"/>
      <c r="L42" s="241"/>
      <c r="M42" s="243"/>
      <c r="N42" s="241"/>
      <c r="O42" s="243"/>
      <c r="P42" s="241"/>
      <c r="Q42" s="257"/>
    </row>
    <row r="43" s="192" customFormat="1" ht="15" spans="1:17">
      <c r="A43" s="225"/>
      <c r="B43" s="226"/>
      <c r="C43" s="226"/>
      <c r="D43" s="226"/>
      <c r="E43" s="226"/>
      <c r="F43" s="226"/>
      <c r="G43" s="226"/>
      <c r="H43" s="226"/>
      <c r="I43" s="250"/>
      <c r="J43" s="251"/>
      <c r="K43" s="252"/>
      <c r="L43" s="252"/>
      <c r="M43" s="252"/>
      <c r="N43" s="252"/>
      <c r="O43" s="252"/>
      <c r="P43" s="252"/>
      <c r="Q43" s="252"/>
    </row>
    <row r="44" s="192" customFormat="1" ht="15" spans="1:17">
      <c r="A44" s="192" t="s">
        <v>212</v>
      </c>
      <c r="B44" s="227"/>
      <c r="C44" s="227"/>
      <c r="D44" s="227"/>
      <c r="E44" s="227"/>
      <c r="F44" s="227"/>
      <c r="G44" s="227"/>
      <c r="H44" s="227"/>
      <c r="I44" s="227"/>
      <c r="J44" s="253" t="s">
        <v>288</v>
      </c>
      <c r="K44" s="254"/>
      <c r="L44" s="254" t="s">
        <v>214</v>
      </c>
      <c r="M44" s="254"/>
      <c r="N44" s="254" t="s">
        <v>215</v>
      </c>
      <c r="O44" s="254"/>
      <c r="P44" s="254"/>
      <c r="Q44" s="193"/>
    </row>
    <row r="45" s="192" customFormat="1" customHeight="1" spans="1:17">
      <c r="A45" s="227"/>
      <c r="K45" s="193"/>
      <c r="L45" s="193"/>
      <c r="M45" s="193"/>
      <c r="N45" s="193"/>
      <c r="O45" s="193"/>
      <c r="P45" s="193"/>
      <c r="Q45" s="193"/>
    </row>
  </sheetData>
  <mergeCells count="13">
    <mergeCell ref="A1:Q1"/>
    <mergeCell ref="B2:C2"/>
    <mergeCell ref="E2:H2"/>
    <mergeCell ref="K2:Q2"/>
    <mergeCell ref="B3:H3"/>
    <mergeCell ref="J3:Q3"/>
    <mergeCell ref="B23:C23"/>
    <mergeCell ref="E23:H23"/>
    <mergeCell ref="K23:Q23"/>
    <mergeCell ref="B24:H24"/>
    <mergeCell ref="J24:Q24"/>
    <mergeCell ref="A3:A5"/>
    <mergeCell ref="A24:A26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1" sqref="$A1:$XFD1048576"/>
    </sheetView>
  </sheetViews>
  <sheetFormatPr defaultColWidth="10.125" defaultRowHeight="15"/>
  <cols>
    <col min="1" max="1" width="9.625" style="110" customWidth="1"/>
    <col min="2" max="2" width="11.125" style="110" customWidth="1"/>
    <col min="3" max="3" width="9.125" style="110" customWidth="1"/>
    <col min="4" max="4" width="9.5" style="110" customWidth="1"/>
    <col min="5" max="5" width="11" style="110" customWidth="1"/>
    <col min="6" max="6" width="10.375" style="110" customWidth="1"/>
    <col min="7" max="7" width="9.5" style="110" customWidth="1"/>
    <col min="8" max="8" width="9.125" style="110" customWidth="1"/>
    <col min="9" max="9" width="8.125" style="110" customWidth="1"/>
    <col min="10" max="10" width="10.5" style="110" customWidth="1"/>
    <col min="11" max="11" width="12.125" style="110" customWidth="1"/>
    <col min="12" max="16384" width="10.125" style="110"/>
  </cols>
  <sheetData>
    <row r="1" s="110" customFormat="1" ht="26.25" spans="1:11">
      <c r="A1" s="113" t="s">
        <v>289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="110" customFormat="1" spans="1:11">
      <c r="A2" s="114" t="s">
        <v>53</v>
      </c>
      <c r="B2" s="115" t="s">
        <v>54</v>
      </c>
      <c r="C2" s="115"/>
      <c r="D2" s="116" t="s">
        <v>62</v>
      </c>
      <c r="E2" s="117" t="s">
        <v>63</v>
      </c>
      <c r="F2" s="118"/>
      <c r="G2" s="119" t="s">
        <v>70</v>
      </c>
      <c r="H2" s="119"/>
      <c r="I2" s="151" t="s">
        <v>57</v>
      </c>
      <c r="J2" s="119" t="s">
        <v>290</v>
      </c>
      <c r="K2" s="175"/>
    </row>
    <row r="3" s="110" customFormat="1" ht="42" customHeight="1" spans="1:11">
      <c r="A3" s="120" t="s">
        <v>78</v>
      </c>
      <c r="B3" s="121">
        <v>7420</v>
      </c>
      <c r="C3" s="121"/>
      <c r="D3" s="122" t="s">
        <v>291</v>
      </c>
      <c r="E3" s="123" t="s">
        <v>292</v>
      </c>
      <c r="F3" s="124"/>
      <c r="G3" s="124"/>
      <c r="H3" s="125" t="s">
        <v>293</v>
      </c>
      <c r="I3" s="125"/>
      <c r="J3" s="125"/>
      <c r="K3" s="176"/>
    </row>
    <row r="4" s="110" customFormat="1" spans="1:11">
      <c r="A4" s="126" t="s">
        <v>74</v>
      </c>
      <c r="B4" s="127">
        <v>5</v>
      </c>
      <c r="C4" s="127">
        <v>7</v>
      </c>
      <c r="D4" s="128" t="s">
        <v>294</v>
      </c>
      <c r="E4" s="129"/>
      <c r="F4" s="129"/>
      <c r="G4" s="129"/>
      <c r="H4" s="128" t="s">
        <v>295</v>
      </c>
      <c r="I4" s="128"/>
      <c r="J4" s="143" t="s">
        <v>67</v>
      </c>
      <c r="K4" s="177" t="s">
        <v>68</v>
      </c>
    </row>
    <row r="5" s="110" customFormat="1" spans="1:11">
      <c r="A5" s="126" t="s">
        <v>296</v>
      </c>
      <c r="B5" s="121">
        <v>1</v>
      </c>
      <c r="C5" s="121"/>
      <c r="D5" s="122" t="s">
        <v>297</v>
      </c>
      <c r="E5" s="122" t="s">
        <v>298</v>
      </c>
      <c r="F5" s="122" t="s">
        <v>299</v>
      </c>
      <c r="G5" s="122" t="s">
        <v>300</v>
      </c>
      <c r="H5" s="128" t="s">
        <v>301</v>
      </c>
      <c r="I5" s="128"/>
      <c r="J5" s="143" t="s">
        <v>67</v>
      </c>
      <c r="K5" s="177" t="s">
        <v>68</v>
      </c>
    </row>
    <row r="6" s="110" customFormat="1" ht="15.75" spans="1:11">
      <c r="A6" s="130" t="s">
        <v>302</v>
      </c>
      <c r="B6" s="131">
        <v>80</v>
      </c>
      <c r="C6" s="131"/>
      <c r="D6" s="132" t="s">
        <v>303</v>
      </c>
      <c r="E6" s="133"/>
      <c r="F6" s="134">
        <v>765</v>
      </c>
      <c r="G6" s="132"/>
      <c r="H6" s="135" t="s">
        <v>304</v>
      </c>
      <c r="I6" s="135"/>
      <c r="J6" s="149" t="s">
        <v>67</v>
      </c>
      <c r="K6" s="178" t="s">
        <v>68</v>
      </c>
    </row>
    <row r="7" s="110" customFormat="1" ht="15.75" spans="1:11">
      <c r="A7" s="136"/>
      <c r="B7" s="137"/>
      <c r="C7" s="137"/>
      <c r="D7" s="136"/>
      <c r="E7" s="137"/>
      <c r="F7" s="138"/>
      <c r="G7" s="136"/>
      <c r="H7" s="138"/>
      <c r="I7" s="137"/>
      <c r="J7" s="137"/>
      <c r="K7" s="137"/>
    </row>
    <row r="8" s="110" customFormat="1" spans="1:11">
      <c r="A8" s="139" t="s">
        <v>305</v>
      </c>
      <c r="B8" s="140" t="s">
        <v>306</v>
      </c>
      <c r="C8" s="140" t="s">
        <v>307</v>
      </c>
      <c r="D8" s="140" t="s">
        <v>308</v>
      </c>
      <c r="E8" s="140" t="s">
        <v>309</v>
      </c>
      <c r="F8" s="140" t="s">
        <v>310</v>
      </c>
      <c r="G8" s="141" t="s">
        <v>311</v>
      </c>
      <c r="H8" s="142"/>
      <c r="I8" s="142"/>
      <c r="J8" s="142"/>
      <c r="K8" s="179"/>
    </row>
    <row r="9" s="110" customFormat="1" spans="1:11">
      <c r="A9" s="126" t="s">
        <v>312</v>
      </c>
      <c r="B9" s="128"/>
      <c r="C9" s="143" t="s">
        <v>67</v>
      </c>
      <c r="D9" s="143" t="s">
        <v>68</v>
      </c>
      <c r="E9" s="122" t="s">
        <v>313</v>
      </c>
      <c r="F9" s="144" t="s">
        <v>314</v>
      </c>
      <c r="G9" s="145"/>
      <c r="H9" s="146"/>
      <c r="I9" s="146"/>
      <c r="J9" s="146"/>
      <c r="K9" s="180"/>
    </row>
    <row r="10" s="110" customFormat="1" spans="1:11">
      <c r="A10" s="126" t="s">
        <v>315</v>
      </c>
      <c r="B10" s="128"/>
      <c r="C10" s="143" t="s">
        <v>67</v>
      </c>
      <c r="D10" s="143" t="s">
        <v>68</v>
      </c>
      <c r="E10" s="122" t="s">
        <v>316</v>
      </c>
      <c r="F10" s="144" t="s">
        <v>317</v>
      </c>
      <c r="G10" s="145" t="s">
        <v>318</v>
      </c>
      <c r="H10" s="146"/>
      <c r="I10" s="146"/>
      <c r="J10" s="146"/>
      <c r="K10" s="180"/>
    </row>
    <row r="11" s="110" customFormat="1" spans="1:11">
      <c r="A11" s="147" t="s">
        <v>217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81"/>
    </row>
    <row r="12" s="110" customFormat="1" spans="1:11">
      <c r="A12" s="120" t="s">
        <v>91</v>
      </c>
      <c r="B12" s="143" t="s">
        <v>87</v>
      </c>
      <c r="C12" s="143" t="s">
        <v>88</v>
      </c>
      <c r="D12" s="144"/>
      <c r="E12" s="122" t="s">
        <v>89</v>
      </c>
      <c r="F12" s="143" t="s">
        <v>87</v>
      </c>
      <c r="G12" s="143" t="s">
        <v>88</v>
      </c>
      <c r="H12" s="143"/>
      <c r="I12" s="122" t="s">
        <v>319</v>
      </c>
      <c r="J12" s="143" t="s">
        <v>87</v>
      </c>
      <c r="K12" s="177" t="s">
        <v>88</v>
      </c>
    </row>
    <row r="13" s="110" customFormat="1" spans="1:11">
      <c r="A13" s="120" t="s">
        <v>94</v>
      </c>
      <c r="B13" s="143" t="s">
        <v>87</v>
      </c>
      <c r="C13" s="143" t="s">
        <v>88</v>
      </c>
      <c r="D13" s="144"/>
      <c r="E13" s="122" t="s">
        <v>99</v>
      </c>
      <c r="F13" s="143" t="s">
        <v>87</v>
      </c>
      <c r="G13" s="143" t="s">
        <v>88</v>
      </c>
      <c r="H13" s="143"/>
      <c r="I13" s="122" t="s">
        <v>320</v>
      </c>
      <c r="J13" s="143" t="s">
        <v>87</v>
      </c>
      <c r="K13" s="177" t="s">
        <v>88</v>
      </c>
    </row>
    <row r="14" s="110" customFormat="1" ht="15.75" spans="1:11">
      <c r="A14" s="130" t="s">
        <v>321</v>
      </c>
      <c r="B14" s="149" t="s">
        <v>87</v>
      </c>
      <c r="C14" s="149" t="s">
        <v>88</v>
      </c>
      <c r="D14" s="133"/>
      <c r="E14" s="132" t="s">
        <v>322</v>
      </c>
      <c r="F14" s="149" t="s">
        <v>87</v>
      </c>
      <c r="G14" s="149" t="s">
        <v>88</v>
      </c>
      <c r="H14" s="149"/>
      <c r="I14" s="132" t="s">
        <v>323</v>
      </c>
      <c r="J14" s="149" t="s">
        <v>87</v>
      </c>
      <c r="K14" s="178" t="s">
        <v>88</v>
      </c>
    </row>
    <row r="15" s="110" customFormat="1" ht="15.75" spans="1:11">
      <c r="A15" s="136"/>
      <c r="B15" s="150"/>
      <c r="C15" s="150"/>
      <c r="D15" s="137"/>
      <c r="E15" s="136"/>
      <c r="F15" s="150"/>
      <c r="G15" s="150"/>
      <c r="H15" s="150"/>
      <c r="I15" s="136"/>
      <c r="J15" s="150"/>
      <c r="K15" s="150"/>
    </row>
    <row r="16" s="111" customFormat="1" spans="1:11">
      <c r="A16" s="114" t="s">
        <v>324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2"/>
    </row>
    <row r="17" s="110" customFormat="1" spans="1:11">
      <c r="A17" s="126" t="s">
        <v>325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83"/>
    </row>
    <row r="18" s="110" customFormat="1" spans="1:11">
      <c r="A18" s="126" t="s">
        <v>326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83"/>
    </row>
    <row r="19" s="110" customFormat="1" spans="1:11">
      <c r="A19" s="152" t="s">
        <v>327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77"/>
    </row>
    <row r="20" s="110" customFormat="1" spans="1:11">
      <c r="A20" s="153" t="s">
        <v>328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84"/>
    </row>
    <row r="21" s="110" customFormat="1" spans="1:11">
      <c r="A21" s="153" t="s">
        <v>329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84"/>
    </row>
    <row r="22" s="110" customFormat="1" spans="1:11">
      <c r="A22" s="153" t="s">
        <v>330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84"/>
    </row>
    <row r="23" s="110" customFormat="1" spans="1:11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84"/>
    </row>
    <row r="24" s="110" customFormat="1" spans="1:11">
      <c r="A24" s="153"/>
      <c r="B24" s="154"/>
      <c r="C24" s="154"/>
      <c r="D24" s="154"/>
      <c r="E24" s="154"/>
      <c r="F24" s="154"/>
      <c r="G24" s="154"/>
      <c r="H24" s="154"/>
      <c r="I24" s="154"/>
      <c r="J24" s="154"/>
      <c r="K24" s="184"/>
    </row>
    <row r="25" s="110" customFormat="1" spans="1:11">
      <c r="A25" s="153" t="s">
        <v>331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4"/>
    </row>
    <row r="26" s="110" customFormat="1" spans="1:11">
      <c r="A26" s="153"/>
      <c r="B26" s="154"/>
      <c r="C26" s="154"/>
      <c r="D26" s="154"/>
      <c r="E26" s="154"/>
      <c r="F26" s="154"/>
      <c r="G26" s="154"/>
      <c r="H26" s="154"/>
      <c r="I26" s="154"/>
      <c r="J26" s="154"/>
      <c r="K26" s="184"/>
    </row>
    <row r="27" s="110" customFormat="1" spans="1:11">
      <c r="A27" s="155"/>
      <c r="B27" s="156"/>
      <c r="C27" s="156"/>
      <c r="D27" s="156"/>
      <c r="E27" s="156"/>
      <c r="F27" s="156"/>
      <c r="G27" s="156"/>
      <c r="H27" s="156"/>
      <c r="I27" s="156"/>
      <c r="J27" s="156"/>
      <c r="K27" s="185"/>
    </row>
    <row r="28" s="110" customFormat="1" spans="1:11">
      <c r="A28" s="126" t="s">
        <v>131</v>
      </c>
      <c r="B28" s="128"/>
      <c r="C28" s="143" t="s">
        <v>67</v>
      </c>
      <c r="D28" s="143" t="s">
        <v>68</v>
      </c>
      <c r="E28" s="125"/>
      <c r="F28" s="125"/>
      <c r="G28" s="125"/>
      <c r="H28" s="125"/>
      <c r="I28" s="125"/>
      <c r="J28" s="125"/>
      <c r="K28" s="176"/>
    </row>
    <row r="29" s="110" customFormat="1" ht="15.75" spans="1:11">
      <c r="A29" s="157" t="s">
        <v>332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86"/>
    </row>
    <row r="30" s="110" customFormat="1" ht="15.75" spans="1:11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</row>
    <row r="31" s="110" customFormat="1" spans="1:11">
      <c r="A31" s="160" t="s">
        <v>333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79"/>
    </row>
    <row r="32" s="110" customFormat="1" spans="1:11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87"/>
    </row>
    <row r="33" s="110" customFormat="1" ht="17.25" customHeight="1" spans="1:11">
      <c r="A33" s="163" t="s">
        <v>334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88"/>
    </row>
    <row r="34" s="110" customFormat="1" ht="17.25" customHeight="1" spans="1:11">
      <c r="A34" s="163" t="s">
        <v>335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88"/>
    </row>
    <row r="35" s="110" customFormat="1" ht="17.25" customHeight="1" spans="1:11">
      <c r="A35" s="163"/>
      <c r="B35" s="164"/>
      <c r="C35" s="164"/>
      <c r="D35" s="164"/>
      <c r="E35" s="164"/>
      <c r="F35" s="164"/>
      <c r="G35" s="164"/>
      <c r="H35" s="164"/>
      <c r="I35" s="164"/>
      <c r="J35" s="164"/>
      <c r="K35" s="188"/>
    </row>
    <row r="36" s="110" customFormat="1" ht="17.25" customHeight="1" spans="1:11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88"/>
    </row>
    <row r="37" s="110" customFormat="1" ht="17.25" customHeight="1" spans="1:11">
      <c r="A37" s="163"/>
      <c r="B37" s="164"/>
      <c r="C37" s="164"/>
      <c r="D37" s="164"/>
      <c r="E37" s="164"/>
      <c r="F37" s="164"/>
      <c r="G37" s="164"/>
      <c r="H37" s="164"/>
      <c r="I37" s="164"/>
      <c r="J37" s="164"/>
      <c r="K37" s="188"/>
    </row>
    <row r="38" s="110" customFormat="1" ht="17.25" customHeight="1" spans="1:11">
      <c r="A38" s="163"/>
      <c r="B38" s="164"/>
      <c r="C38" s="164"/>
      <c r="D38" s="164"/>
      <c r="E38" s="164"/>
      <c r="F38" s="164"/>
      <c r="G38" s="164"/>
      <c r="H38" s="164"/>
      <c r="I38" s="164"/>
      <c r="J38" s="164"/>
      <c r="K38" s="188"/>
    </row>
    <row r="39" s="110" customFormat="1" ht="17.25" customHeight="1" spans="1:11">
      <c r="A39" s="153"/>
      <c r="B39" s="154"/>
      <c r="C39" s="154"/>
      <c r="D39" s="154"/>
      <c r="E39" s="154"/>
      <c r="F39" s="154"/>
      <c r="G39" s="154"/>
      <c r="H39" s="154"/>
      <c r="I39" s="154"/>
      <c r="J39" s="154"/>
      <c r="K39" s="184"/>
    </row>
    <row r="40" s="110" customFormat="1" ht="17.25" customHeight="1" spans="1:11">
      <c r="A40" s="165"/>
      <c r="B40" s="154"/>
      <c r="C40" s="154"/>
      <c r="D40" s="154"/>
      <c r="E40" s="154"/>
      <c r="F40" s="154"/>
      <c r="G40" s="154"/>
      <c r="H40" s="154"/>
      <c r="I40" s="154"/>
      <c r="J40" s="154"/>
      <c r="K40" s="184"/>
    </row>
    <row r="41" s="110" customFormat="1" ht="17.25" customHeight="1" spans="1:1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189"/>
    </row>
    <row r="42" s="110" customFormat="1" ht="18.75" customHeight="1" spans="1:11">
      <c r="A42" s="168" t="s">
        <v>336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90"/>
    </row>
    <row r="43" s="112" customFormat="1" ht="18.75" customHeight="1" spans="1:11">
      <c r="A43" s="126" t="s">
        <v>337</v>
      </c>
      <c r="B43" s="128"/>
      <c r="C43" s="128"/>
      <c r="D43" s="125" t="s">
        <v>338</v>
      </c>
      <c r="E43" s="125"/>
      <c r="F43" s="170" t="s">
        <v>339</v>
      </c>
      <c r="G43" s="171"/>
      <c r="H43" s="128" t="s">
        <v>340</v>
      </c>
      <c r="I43" s="128"/>
      <c r="J43" s="128" t="s">
        <v>341</v>
      </c>
      <c r="K43" s="183"/>
    </row>
    <row r="44" s="110" customFormat="1" ht="18.75" customHeight="1" spans="1:13">
      <c r="A44" s="126" t="s">
        <v>211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83"/>
      <c r="M44" s="112"/>
    </row>
    <row r="45" s="110" customFormat="1" ht="30.95" customHeight="1" spans="1:11">
      <c r="A45" s="126"/>
      <c r="B45" s="128"/>
      <c r="C45" s="128"/>
      <c r="D45" s="128"/>
      <c r="E45" s="128"/>
      <c r="F45" s="128"/>
      <c r="G45" s="128"/>
      <c r="H45" s="128"/>
      <c r="I45" s="128"/>
      <c r="J45" s="128"/>
      <c r="K45" s="183"/>
    </row>
    <row r="46" s="110" customFormat="1" ht="18.75" customHeight="1" spans="1:11">
      <c r="A46" s="126"/>
      <c r="B46" s="128"/>
      <c r="C46" s="128"/>
      <c r="D46" s="128"/>
      <c r="E46" s="128"/>
      <c r="F46" s="128"/>
      <c r="G46" s="128"/>
      <c r="H46" s="128"/>
      <c r="I46" s="128"/>
      <c r="J46" s="128"/>
      <c r="K46" s="183"/>
    </row>
    <row r="47" s="110" customFormat="1" ht="32.1" customHeight="1" spans="1:11">
      <c r="A47" s="130" t="s">
        <v>143</v>
      </c>
      <c r="B47" s="172" t="s">
        <v>342</v>
      </c>
      <c r="C47" s="172"/>
      <c r="D47" s="132" t="s">
        <v>343</v>
      </c>
      <c r="E47" s="133" t="s">
        <v>344</v>
      </c>
      <c r="F47" s="132" t="s">
        <v>147</v>
      </c>
      <c r="G47" s="173" t="s">
        <v>345</v>
      </c>
      <c r="H47" s="174" t="s">
        <v>148</v>
      </c>
      <c r="I47" s="174"/>
      <c r="J47" s="172" t="s">
        <v>149</v>
      </c>
      <c r="K47" s="191"/>
    </row>
    <row r="48" s="110" customFormat="1" ht="16.5" customHeight="1"/>
    <row r="49" s="110" customFormat="1" ht="16.5" customHeight="1"/>
    <row r="50" s="110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92" customWidth="1"/>
    <col min="2" max="7" width="9.375" style="192" customWidth="1"/>
    <col min="8" max="8" width="9.68333333333333" style="192" customWidth="1"/>
    <col min="9" max="9" width="1.86666666666667" style="192" customWidth="1"/>
    <col min="10" max="10" width="20.3083333333333" style="192" customWidth="1"/>
    <col min="11" max="11" width="19.0583333333333" style="193" customWidth="1"/>
    <col min="12" max="12" width="20" style="193" customWidth="1"/>
    <col min="13" max="13" width="17.9666666666667" style="193" customWidth="1"/>
    <col min="14" max="14" width="15.775" style="193" customWidth="1"/>
    <col min="15" max="15" width="16.4" style="193" customWidth="1"/>
    <col min="16" max="16" width="16.0916666666667" style="193" customWidth="1"/>
    <col min="17" max="17" width="16.375" style="193" customWidth="1"/>
    <col min="18" max="16384" width="9" style="192"/>
  </cols>
  <sheetData>
    <row r="1" s="192" customFormat="1" ht="30" customHeight="1" spans="1:17">
      <c r="A1" s="194" t="s">
        <v>152</v>
      </c>
      <c r="B1" s="195"/>
      <c r="C1" s="195"/>
      <c r="D1" s="195"/>
      <c r="E1" s="195"/>
      <c r="F1" s="195"/>
      <c r="G1" s="195"/>
      <c r="H1" s="195"/>
      <c r="I1" s="195"/>
      <c r="J1" s="195"/>
      <c r="K1" s="228"/>
      <c r="L1" s="228"/>
      <c r="M1" s="228"/>
      <c r="N1" s="228"/>
      <c r="O1" s="228"/>
      <c r="P1" s="228"/>
      <c r="Q1" s="228"/>
    </row>
    <row r="2" s="192" customFormat="1" ht="29.1" customHeight="1" spans="1:17">
      <c r="A2" s="196" t="s">
        <v>62</v>
      </c>
      <c r="B2" s="117" t="s">
        <v>63</v>
      </c>
      <c r="C2" s="118"/>
      <c r="D2" s="197" t="s">
        <v>69</v>
      </c>
      <c r="E2" s="198" t="s">
        <v>153</v>
      </c>
      <c r="F2" s="198"/>
      <c r="G2" s="198"/>
      <c r="H2" s="198"/>
      <c r="I2" s="229"/>
      <c r="J2" s="230" t="s">
        <v>57</v>
      </c>
      <c r="K2" s="231" t="s">
        <v>266</v>
      </c>
      <c r="L2" s="231"/>
      <c r="M2" s="231"/>
      <c r="N2" s="231"/>
      <c r="O2" s="232"/>
      <c r="P2" s="232"/>
      <c r="Q2" s="255"/>
    </row>
    <row r="3" s="192" customFormat="1" ht="29.1" customHeight="1" spans="1:17">
      <c r="A3" s="199" t="s">
        <v>154</v>
      </c>
      <c r="B3" s="200" t="s">
        <v>155</v>
      </c>
      <c r="C3" s="200"/>
      <c r="D3" s="200"/>
      <c r="E3" s="200"/>
      <c r="F3" s="200"/>
      <c r="G3" s="200"/>
      <c r="H3" s="200"/>
      <c r="I3" s="233"/>
      <c r="J3" s="234" t="s">
        <v>156</v>
      </c>
      <c r="K3" s="235"/>
      <c r="L3" s="235"/>
      <c r="M3" s="235"/>
      <c r="N3" s="235"/>
      <c r="O3" s="236"/>
      <c r="P3" s="236"/>
      <c r="Q3" s="256"/>
    </row>
    <row r="4" s="192" customFormat="1" ht="29.1" customHeight="1" spans="1:17">
      <c r="A4" s="199"/>
      <c r="B4" s="201" t="s">
        <v>113</v>
      </c>
      <c r="C4" s="202" t="s">
        <v>114</v>
      </c>
      <c r="D4" s="202" t="s">
        <v>115</v>
      </c>
      <c r="E4" s="203" t="s">
        <v>116</v>
      </c>
      <c r="F4" s="202" t="s">
        <v>117</v>
      </c>
      <c r="G4" s="202" t="s">
        <v>118</v>
      </c>
      <c r="H4" s="202" t="s">
        <v>119</v>
      </c>
      <c r="I4" s="233"/>
      <c r="J4" s="237"/>
      <c r="K4" s="238" t="s">
        <v>114</v>
      </c>
      <c r="L4" s="238" t="s">
        <v>115</v>
      </c>
      <c r="M4" s="239" t="s">
        <v>116</v>
      </c>
      <c r="N4" s="238" t="s">
        <v>117</v>
      </c>
      <c r="O4" s="238" t="s">
        <v>118</v>
      </c>
      <c r="P4" s="238" t="s">
        <v>119</v>
      </c>
      <c r="Q4" s="257"/>
    </row>
    <row r="5" s="192" customFormat="1" ht="29.1" customHeight="1" spans="1:17">
      <c r="A5" s="199"/>
      <c r="B5" s="201" t="s">
        <v>157</v>
      </c>
      <c r="C5" s="202" t="s">
        <v>158</v>
      </c>
      <c r="D5" s="202" t="s">
        <v>159</v>
      </c>
      <c r="E5" s="203" t="s">
        <v>160</v>
      </c>
      <c r="F5" s="202" t="s">
        <v>161</v>
      </c>
      <c r="G5" s="202" t="s">
        <v>162</v>
      </c>
      <c r="H5" s="202" t="s">
        <v>163</v>
      </c>
      <c r="I5" s="233"/>
      <c r="J5" s="237"/>
      <c r="K5" s="240" t="s">
        <v>158</v>
      </c>
      <c r="L5" s="240" t="s">
        <v>159</v>
      </c>
      <c r="M5" s="240" t="s">
        <v>160</v>
      </c>
      <c r="N5" s="240" t="s">
        <v>161</v>
      </c>
      <c r="O5" s="240" t="s">
        <v>162</v>
      </c>
      <c r="P5" s="240" t="s">
        <v>163</v>
      </c>
      <c r="Q5" s="240"/>
    </row>
    <row r="6" s="192" customFormat="1" ht="29.1" customHeight="1" spans="1:17">
      <c r="A6" s="204" t="s">
        <v>165</v>
      </c>
      <c r="B6" s="205"/>
      <c r="C6" s="206">
        <f>D6-1</f>
        <v>73</v>
      </c>
      <c r="D6" s="206">
        <f>E6-2</f>
        <v>74</v>
      </c>
      <c r="E6" s="207">
        <v>76</v>
      </c>
      <c r="F6" s="206">
        <f>E6+2</f>
        <v>78</v>
      </c>
      <c r="G6" s="206">
        <f>F6+2</f>
        <v>80</v>
      </c>
      <c r="H6" s="206">
        <f>G6+1</f>
        <v>81</v>
      </c>
      <c r="I6" s="233"/>
      <c r="J6" s="204" t="s">
        <v>165</v>
      </c>
      <c r="K6" s="241" t="s">
        <v>267</v>
      </c>
      <c r="L6" s="241" t="s">
        <v>267</v>
      </c>
      <c r="M6" s="241" t="s">
        <v>267</v>
      </c>
      <c r="N6" s="241" t="s">
        <v>267</v>
      </c>
      <c r="O6" s="241" t="s">
        <v>268</v>
      </c>
      <c r="P6" s="241" t="s">
        <v>267</v>
      </c>
      <c r="Q6" s="241"/>
    </row>
    <row r="7" s="192" customFormat="1" ht="29.1" customHeight="1" spans="1:17">
      <c r="A7" s="208" t="s">
        <v>168</v>
      </c>
      <c r="B7" s="205"/>
      <c r="C7" s="206">
        <f>D7-1</f>
        <v>71</v>
      </c>
      <c r="D7" s="206">
        <f>E7-2</f>
        <v>72</v>
      </c>
      <c r="E7" s="207">
        <v>74</v>
      </c>
      <c r="F7" s="206">
        <f>E7+2</f>
        <v>76</v>
      </c>
      <c r="G7" s="206">
        <f>F7+2</f>
        <v>78</v>
      </c>
      <c r="H7" s="206">
        <f>G7+1</f>
        <v>79</v>
      </c>
      <c r="I7" s="233"/>
      <c r="J7" s="208" t="s">
        <v>168</v>
      </c>
      <c r="K7" s="241" t="s">
        <v>267</v>
      </c>
      <c r="L7" s="242" t="s">
        <v>270</v>
      </c>
      <c r="M7" s="241" t="s">
        <v>267</v>
      </c>
      <c r="N7" s="242" t="s">
        <v>270</v>
      </c>
      <c r="O7" s="241" t="s">
        <v>267</v>
      </c>
      <c r="P7" s="242" t="s">
        <v>270</v>
      </c>
      <c r="Q7" s="241"/>
    </row>
    <row r="8" s="192" customFormat="1" ht="29.1" customHeight="1" spans="1:17">
      <c r="A8" s="208" t="s">
        <v>171</v>
      </c>
      <c r="B8" s="205"/>
      <c r="C8" s="206">
        <f t="shared" ref="C8:C10" si="0">D8-4</f>
        <v>118</v>
      </c>
      <c r="D8" s="206">
        <f t="shared" ref="D8:D10" si="1">E8-4</f>
        <v>122</v>
      </c>
      <c r="E8" s="207">
        <v>126</v>
      </c>
      <c r="F8" s="206">
        <f t="shared" ref="F8:F10" si="2">E8+4</f>
        <v>130</v>
      </c>
      <c r="G8" s="206">
        <f>F8+4</f>
        <v>134</v>
      </c>
      <c r="H8" s="206">
        <f t="shared" ref="H8:H10" si="3">G8+6</f>
        <v>140</v>
      </c>
      <c r="I8" s="233"/>
      <c r="J8" s="208" t="s">
        <v>171</v>
      </c>
      <c r="K8" s="241" t="s">
        <v>267</v>
      </c>
      <c r="L8" s="241" t="s">
        <v>267</v>
      </c>
      <c r="M8" s="241" t="s">
        <v>267</v>
      </c>
      <c r="N8" s="241" t="s">
        <v>267</v>
      </c>
      <c r="O8" s="241" t="s">
        <v>267</v>
      </c>
      <c r="P8" s="241" t="s">
        <v>267</v>
      </c>
      <c r="Q8" s="243"/>
    </row>
    <row r="9" s="192" customFormat="1" ht="29.1" customHeight="1" spans="1:17">
      <c r="A9" s="208" t="s">
        <v>173</v>
      </c>
      <c r="B9" s="205"/>
      <c r="C9" s="206">
        <f t="shared" si="0"/>
        <v>118</v>
      </c>
      <c r="D9" s="206">
        <f t="shared" si="1"/>
        <v>122</v>
      </c>
      <c r="E9" s="207">
        <v>126</v>
      </c>
      <c r="F9" s="206">
        <f t="shared" si="2"/>
        <v>130</v>
      </c>
      <c r="G9" s="206">
        <f>F9+5</f>
        <v>135</v>
      </c>
      <c r="H9" s="206">
        <f t="shared" si="3"/>
        <v>141</v>
      </c>
      <c r="I9" s="233"/>
      <c r="J9" s="208" t="s">
        <v>173</v>
      </c>
      <c r="K9" s="243" t="s">
        <v>271</v>
      </c>
      <c r="L9" s="241" t="s">
        <v>267</v>
      </c>
      <c r="M9" s="241" t="s">
        <v>268</v>
      </c>
      <c r="N9" s="241" t="s">
        <v>267</v>
      </c>
      <c r="O9" s="241" t="s">
        <v>268</v>
      </c>
      <c r="P9" s="241" t="s">
        <v>267</v>
      </c>
      <c r="Q9" s="241"/>
    </row>
    <row r="10" s="192" customFormat="1" ht="29.1" customHeight="1" spans="1:17">
      <c r="A10" s="208" t="s">
        <v>176</v>
      </c>
      <c r="B10" s="205"/>
      <c r="C10" s="206">
        <f t="shared" si="0"/>
        <v>118</v>
      </c>
      <c r="D10" s="206">
        <f t="shared" si="1"/>
        <v>122</v>
      </c>
      <c r="E10" s="207">
        <v>126</v>
      </c>
      <c r="F10" s="206">
        <f t="shared" si="2"/>
        <v>130</v>
      </c>
      <c r="G10" s="206">
        <f>F10+5</f>
        <v>135</v>
      </c>
      <c r="H10" s="206">
        <f t="shared" si="3"/>
        <v>141</v>
      </c>
      <c r="I10" s="233"/>
      <c r="J10" s="208" t="s">
        <v>176</v>
      </c>
      <c r="K10" s="241" t="s">
        <v>267</v>
      </c>
      <c r="L10" s="241" t="s">
        <v>268</v>
      </c>
      <c r="M10" s="241" t="s">
        <v>346</v>
      </c>
      <c r="N10" s="241" t="s">
        <v>267</v>
      </c>
      <c r="O10" s="241" t="s">
        <v>273</v>
      </c>
      <c r="P10" s="241" t="s">
        <v>267</v>
      </c>
      <c r="Q10" s="243"/>
    </row>
    <row r="11" s="192" customFormat="1" ht="29.1" customHeight="1" spans="1:17">
      <c r="A11" s="209" t="s">
        <v>179</v>
      </c>
      <c r="B11" s="210"/>
      <c r="C11" s="206">
        <f>D11-1.2</f>
        <v>57.1</v>
      </c>
      <c r="D11" s="206">
        <f>E11-1.2</f>
        <v>58.3</v>
      </c>
      <c r="E11" s="207">
        <v>59.5</v>
      </c>
      <c r="F11" s="206">
        <f>E11+1.2</f>
        <v>60.7</v>
      </c>
      <c r="G11" s="206">
        <f>F11+1.2</f>
        <v>61.9</v>
      </c>
      <c r="H11" s="206">
        <f>G11+1.4</f>
        <v>63.3</v>
      </c>
      <c r="I11" s="233"/>
      <c r="J11" s="209" t="s">
        <v>179</v>
      </c>
      <c r="K11" s="241" t="s">
        <v>267</v>
      </c>
      <c r="L11" s="241" t="s">
        <v>267</v>
      </c>
      <c r="M11" s="241" t="s">
        <v>267</v>
      </c>
      <c r="N11" s="241" t="s">
        <v>267</v>
      </c>
      <c r="O11" s="243" t="s">
        <v>274</v>
      </c>
      <c r="P11" s="241" t="s">
        <v>267</v>
      </c>
      <c r="Q11" s="243"/>
    </row>
    <row r="12" s="192" customFormat="1" ht="29.1" customHeight="1" spans="1:17">
      <c r="A12" s="209" t="s">
        <v>183</v>
      </c>
      <c r="B12" s="210"/>
      <c r="C12" s="206">
        <f>D12-0.6</f>
        <v>58.2</v>
      </c>
      <c r="D12" s="206">
        <f>E12-1.2</f>
        <v>58.8</v>
      </c>
      <c r="E12" s="207">
        <v>60</v>
      </c>
      <c r="F12" s="206">
        <f>E12+1.2</f>
        <v>61.2</v>
      </c>
      <c r="G12" s="206">
        <f>F12+1.2</f>
        <v>62.4</v>
      </c>
      <c r="H12" s="206">
        <f>G12+0.6</f>
        <v>63</v>
      </c>
      <c r="I12" s="233"/>
      <c r="J12" s="209" t="s">
        <v>183</v>
      </c>
      <c r="K12" s="243" t="s">
        <v>276</v>
      </c>
      <c r="L12" s="241" t="s">
        <v>267</v>
      </c>
      <c r="M12" s="243" t="s">
        <v>276</v>
      </c>
      <c r="N12" s="244" t="s">
        <v>277</v>
      </c>
      <c r="O12" s="241" t="s">
        <v>267</v>
      </c>
      <c r="P12" s="241" t="s">
        <v>267</v>
      </c>
      <c r="Q12" s="243"/>
    </row>
    <row r="13" s="192" customFormat="1" ht="29.1" customHeight="1" spans="1:17">
      <c r="A13" s="208" t="s">
        <v>187</v>
      </c>
      <c r="B13" s="205"/>
      <c r="C13" s="206">
        <f>D13-0.8</f>
        <v>24.4</v>
      </c>
      <c r="D13" s="206">
        <f>E13-0.8</f>
        <v>25.2</v>
      </c>
      <c r="E13" s="207">
        <v>26</v>
      </c>
      <c r="F13" s="206">
        <f>E13+0.8</f>
        <v>26.8</v>
      </c>
      <c r="G13" s="206">
        <f>F13+0.8</f>
        <v>27.6</v>
      </c>
      <c r="H13" s="206">
        <f>G13+1.3</f>
        <v>28.9</v>
      </c>
      <c r="I13" s="233"/>
      <c r="J13" s="208" t="s">
        <v>187</v>
      </c>
      <c r="K13" s="241" t="s">
        <v>267</v>
      </c>
      <c r="L13" s="244" t="s">
        <v>279</v>
      </c>
      <c r="M13" s="241" t="s">
        <v>267</v>
      </c>
      <c r="N13" s="241" t="s">
        <v>267</v>
      </c>
      <c r="O13" s="241" t="s">
        <v>267</v>
      </c>
      <c r="P13" s="244" t="s">
        <v>279</v>
      </c>
      <c r="Q13" s="243"/>
    </row>
    <row r="14" s="192" customFormat="1" ht="29.1" customHeight="1" spans="1:17">
      <c r="A14" s="208" t="s">
        <v>189</v>
      </c>
      <c r="B14" s="205"/>
      <c r="C14" s="206">
        <f>D14-0.7</f>
        <v>20.1</v>
      </c>
      <c r="D14" s="206">
        <f>E14-0.7</f>
        <v>20.8</v>
      </c>
      <c r="E14" s="207">
        <v>21.5</v>
      </c>
      <c r="F14" s="206">
        <f>E14+0.7</f>
        <v>22.2</v>
      </c>
      <c r="G14" s="206">
        <f>F14+0.7</f>
        <v>22.9</v>
      </c>
      <c r="H14" s="206">
        <f>G14+1</f>
        <v>23.9</v>
      </c>
      <c r="I14" s="233"/>
      <c r="J14" s="208" t="s">
        <v>189</v>
      </c>
      <c r="K14" s="243" t="s">
        <v>280</v>
      </c>
      <c r="L14" s="241" t="s">
        <v>267</v>
      </c>
      <c r="M14" s="243" t="s">
        <v>280</v>
      </c>
      <c r="N14" s="241" t="s">
        <v>267</v>
      </c>
      <c r="O14" s="243" t="s">
        <v>280</v>
      </c>
      <c r="P14" s="241" t="s">
        <v>267</v>
      </c>
      <c r="Q14" s="243"/>
    </row>
    <row r="15" s="192" customFormat="1" ht="29.1" customHeight="1" spans="1:17">
      <c r="A15" s="208" t="s">
        <v>191</v>
      </c>
      <c r="B15" s="205"/>
      <c r="C15" s="206">
        <f t="shared" ref="C15:C20" si="4">D15-0.5</f>
        <v>14</v>
      </c>
      <c r="D15" s="206">
        <f t="shared" ref="D15:D20" si="5">E15-0.5</f>
        <v>14.5</v>
      </c>
      <c r="E15" s="211">
        <v>15</v>
      </c>
      <c r="F15" s="206">
        <f>E15+0.5</f>
        <v>15.5</v>
      </c>
      <c r="G15" s="206">
        <f>F15+0.5</f>
        <v>16</v>
      </c>
      <c r="H15" s="206">
        <f>G15+0.7</f>
        <v>16.7</v>
      </c>
      <c r="I15" s="233"/>
      <c r="J15" s="208" t="s">
        <v>191</v>
      </c>
      <c r="K15" s="241" t="s">
        <v>267</v>
      </c>
      <c r="L15" s="241" t="s">
        <v>267</v>
      </c>
      <c r="M15" s="241" t="s">
        <v>267</v>
      </c>
      <c r="N15" s="241" t="s">
        <v>267</v>
      </c>
      <c r="O15" s="241" t="s">
        <v>267</v>
      </c>
      <c r="P15" s="241" t="s">
        <v>267</v>
      </c>
      <c r="Q15" s="243"/>
    </row>
    <row r="16" s="192" customFormat="1" ht="29.1" customHeight="1" spans="1:17">
      <c r="A16" s="208" t="s">
        <v>192</v>
      </c>
      <c r="B16" s="205"/>
      <c r="C16" s="206">
        <f>D16</f>
        <v>11</v>
      </c>
      <c r="D16" s="206">
        <f>E16</f>
        <v>11</v>
      </c>
      <c r="E16" s="211">
        <v>11</v>
      </c>
      <c r="F16" s="206">
        <f t="shared" ref="F16:H16" si="6">E16</f>
        <v>11</v>
      </c>
      <c r="G16" s="206">
        <f t="shared" si="6"/>
        <v>11</v>
      </c>
      <c r="H16" s="206">
        <f t="shared" si="6"/>
        <v>11</v>
      </c>
      <c r="I16" s="233"/>
      <c r="J16" s="208" t="s">
        <v>192</v>
      </c>
      <c r="K16" s="243" t="s">
        <v>281</v>
      </c>
      <c r="L16" s="241" t="s">
        <v>267</v>
      </c>
      <c r="M16" s="243" t="s">
        <v>281</v>
      </c>
      <c r="N16" s="241" t="s">
        <v>267</v>
      </c>
      <c r="O16" s="243" t="s">
        <v>281</v>
      </c>
      <c r="P16" s="241" t="s">
        <v>267</v>
      </c>
      <c r="Q16" s="243"/>
    </row>
    <row r="17" s="192" customFormat="1" ht="29.1" customHeight="1" spans="1:17">
      <c r="A17" s="208" t="s">
        <v>193</v>
      </c>
      <c r="B17" s="205"/>
      <c r="C17" s="205">
        <f>D17-1</f>
        <v>58</v>
      </c>
      <c r="D17" s="205">
        <f t="shared" ref="D17:D21" si="7">E17-1</f>
        <v>59</v>
      </c>
      <c r="E17" s="212">
        <v>60</v>
      </c>
      <c r="F17" s="205">
        <f>E17+1</f>
        <v>61</v>
      </c>
      <c r="G17" s="205">
        <f>F17+1</f>
        <v>62</v>
      </c>
      <c r="H17" s="205">
        <f>G17+1.5</f>
        <v>63.5</v>
      </c>
      <c r="I17" s="233"/>
      <c r="J17" s="208" t="s">
        <v>193</v>
      </c>
      <c r="K17" s="241" t="s">
        <v>267</v>
      </c>
      <c r="L17" s="241" t="s">
        <v>267</v>
      </c>
      <c r="M17" s="241" t="s">
        <v>267</v>
      </c>
      <c r="N17" s="243" t="s">
        <v>276</v>
      </c>
      <c r="O17" s="241" t="s">
        <v>267</v>
      </c>
      <c r="P17" s="243" t="s">
        <v>276</v>
      </c>
      <c r="Q17" s="243"/>
    </row>
    <row r="18" s="192" customFormat="1" ht="29.1" customHeight="1" spans="1:17">
      <c r="A18" s="208" t="s">
        <v>197</v>
      </c>
      <c r="B18" s="205"/>
      <c r="C18" s="205">
        <f>D18-1</f>
        <v>55</v>
      </c>
      <c r="D18" s="205">
        <f t="shared" si="7"/>
        <v>56</v>
      </c>
      <c r="E18" s="212">
        <v>57</v>
      </c>
      <c r="F18" s="205">
        <f>E18+1</f>
        <v>58</v>
      </c>
      <c r="G18" s="205">
        <f>F18+1</f>
        <v>59</v>
      </c>
      <c r="H18" s="205">
        <f>G18+1.5</f>
        <v>60.5</v>
      </c>
      <c r="I18" s="233"/>
      <c r="J18" s="208" t="s">
        <v>197</v>
      </c>
      <c r="K18" s="241" t="s">
        <v>267</v>
      </c>
      <c r="L18" s="243" t="s">
        <v>280</v>
      </c>
      <c r="M18" s="241" t="s">
        <v>267</v>
      </c>
      <c r="N18" s="243" t="s">
        <v>281</v>
      </c>
      <c r="O18" s="241" t="s">
        <v>267</v>
      </c>
      <c r="P18" s="241" t="s">
        <v>267</v>
      </c>
      <c r="Q18" s="243"/>
    </row>
    <row r="19" s="192" customFormat="1" ht="29.1" customHeight="1" spans="1:17">
      <c r="A19" s="208" t="s">
        <v>198</v>
      </c>
      <c r="B19" s="205"/>
      <c r="C19" s="205">
        <f t="shared" si="4"/>
        <v>36</v>
      </c>
      <c r="D19" s="205">
        <f t="shared" si="5"/>
        <v>36.5</v>
      </c>
      <c r="E19" s="213">
        <v>37</v>
      </c>
      <c r="F19" s="205">
        <f t="shared" ref="F19:H19" si="8">E19+0.5</f>
        <v>37.5</v>
      </c>
      <c r="G19" s="205">
        <f t="shared" si="8"/>
        <v>38</v>
      </c>
      <c r="H19" s="205">
        <f t="shared" si="8"/>
        <v>38.5</v>
      </c>
      <c r="I19" s="233"/>
      <c r="J19" s="208" t="s">
        <v>198</v>
      </c>
      <c r="K19" s="243" t="s">
        <v>276</v>
      </c>
      <c r="L19" s="241" t="s">
        <v>267</v>
      </c>
      <c r="M19" s="243" t="s">
        <v>281</v>
      </c>
      <c r="N19" s="241" t="s">
        <v>267</v>
      </c>
      <c r="O19" s="243" t="s">
        <v>281</v>
      </c>
      <c r="P19" s="241" t="s">
        <v>267</v>
      </c>
      <c r="Q19" s="243"/>
    </row>
    <row r="20" s="192" customFormat="1" ht="29.1" customHeight="1" spans="1:17">
      <c r="A20" s="208" t="s">
        <v>200</v>
      </c>
      <c r="B20" s="205"/>
      <c r="C20" s="205">
        <f t="shared" si="4"/>
        <v>26</v>
      </c>
      <c r="D20" s="205">
        <f t="shared" si="5"/>
        <v>26.5</v>
      </c>
      <c r="E20" s="212">
        <v>27</v>
      </c>
      <c r="F20" s="205">
        <f>E20+0.5</f>
        <v>27.5</v>
      </c>
      <c r="G20" s="205">
        <f>F20+0.5</f>
        <v>28</v>
      </c>
      <c r="H20" s="214">
        <f>G20+0.75</f>
        <v>28.75</v>
      </c>
      <c r="I20" s="233"/>
      <c r="J20" s="208" t="s">
        <v>200</v>
      </c>
      <c r="K20" s="241" t="s">
        <v>267</v>
      </c>
      <c r="L20" s="241" t="s">
        <v>267</v>
      </c>
      <c r="M20" s="241" t="s">
        <v>267</v>
      </c>
      <c r="N20" s="241" t="s">
        <v>267</v>
      </c>
      <c r="O20" s="241" t="s">
        <v>267</v>
      </c>
      <c r="P20" s="241" t="s">
        <v>267</v>
      </c>
      <c r="Q20" s="243"/>
    </row>
    <row r="21" s="192" customFormat="1" ht="29.1" customHeight="1" spans="1:17">
      <c r="A21" s="208" t="s">
        <v>201</v>
      </c>
      <c r="B21" s="215"/>
      <c r="C21" s="206">
        <f>D21</f>
        <v>17</v>
      </c>
      <c r="D21" s="206">
        <f t="shared" si="7"/>
        <v>17</v>
      </c>
      <c r="E21" s="211">
        <v>18</v>
      </c>
      <c r="F21" s="206">
        <f>E21</f>
        <v>18</v>
      </c>
      <c r="G21" s="206">
        <f>F21+1.5</f>
        <v>19.5</v>
      </c>
      <c r="H21" s="206">
        <f>G21</f>
        <v>19.5</v>
      </c>
      <c r="I21" s="233"/>
      <c r="J21" s="208" t="s">
        <v>201</v>
      </c>
      <c r="K21" s="241" t="s">
        <v>267</v>
      </c>
      <c r="L21" s="241" t="s">
        <v>267</v>
      </c>
      <c r="M21" s="243" t="s">
        <v>281</v>
      </c>
      <c r="N21" s="241" t="s">
        <v>267</v>
      </c>
      <c r="O21" s="243" t="s">
        <v>281</v>
      </c>
      <c r="P21" s="243" t="s">
        <v>281</v>
      </c>
      <c r="Q21" s="243"/>
    </row>
    <row r="22" s="192" customFormat="1" ht="29.1" customHeight="1" spans="1:17">
      <c r="A22" s="216"/>
      <c r="B22" s="217"/>
      <c r="C22" s="217"/>
      <c r="D22" s="212"/>
      <c r="E22" s="218"/>
      <c r="F22" s="217"/>
      <c r="G22" s="217"/>
      <c r="H22" s="217"/>
      <c r="I22" s="233"/>
      <c r="J22" s="216"/>
      <c r="K22" s="241" t="s">
        <v>267</v>
      </c>
      <c r="L22" s="241" t="s">
        <v>267</v>
      </c>
      <c r="M22" s="241" t="s">
        <v>267</v>
      </c>
      <c r="N22" s="241" t="s">
        <v>267</v>
      </c>
      <c r="O22" s="241" t="s">
        <v>267</v>
      </c>
      <c r="P22" s="241" t="s">
        <v>267</v>
      </c>
      <c r="Q22" s="243"/>
    </row>
    <row r="23" s="192" customFormat="1" ht="29.1" customHeight="1" spans="1:17">
      <c r="A23" s="196" t="s">
        <v>62</v>
      </c>
      <c r="B23" s="117" t="s">
        <v>63</v>
      </c>
      <c r="C23" s="118"/>
      <c r="D23" s="197" t="s">
        <v>69</v>
      </c>
      <c r="E23" s="198" t="s">
        <v>202</v>
      </c>
      <c r="F23" s="198"/>
      <c r="G23" s="198"/>
      <c r="H23" s="198"/>
      <c r="I23" s="233"/>
      <c r="J23" s="245" t="s">
        <v>57</v>
      </c>
      <c r="K23" s="246" t="s">
        <v>266</v>
      </c>
      <c r="L23" s="246"/>
      <c r="M23" s="246"/>
      <c r="N23" s="246"/>
      <c r="O23" s="247"/>
      <c r="P23" s="247"/>
      <c r="Q23" s="258"/>
    </row>
    <row r="24" s="192" customFormat="1" ht="29.1" customHeight="1" spans="1:17">
      <c r="A24" s="199" t="s">
        <v>154</v>
      </c>
      <c r="B24" s="200" t="s">
        <v>155</v>
      </c>
      <c r="C24" s="200"/>
      <c r="D24" s="200"/>
      <c r="E24" s="200"/>
      <c r="F24" s="200"/>
      <c r="G24" s="200"/>
      <c r="H24" s="200"/>
      <c r="I24" s="233"/>
      <c r="J24" s="234" t="s">
        <v>156</v>
      </c>
      <c r="K24" s="235"/>
      <c r="L24" s="235"/>
      <c r="M24" s="235"/>
      <c r="N24" s="235"/>
      <c r="O24" s="236"/>
      <c r="P24" s="236"/>
      <c r="Q24" s="256"/>
    </row>
    <row r="25" s="192" customFormat="1" ht="29.1" customHeight="1" spans="1:17">
      <c r="A25" s="199"/>
      <c r="B25" s="201" t="s">
        <v>113</v>
      </c>
      <c r="C25" s="202" t="s">
        <v>114</v>
      </c>
      <c r="D25" s="202" t="s">
        <v>115</v>
      </c>
      <c r="E25" s="203" t="s">
        <v>116</v>
      </c>
      <c r="F25" s="202" t="s">
        <v>117</v>
      </c>
      <c r="G25" s="202" t="s">
        <v>118</v>
      </c>
      <c r="H25" s="202" t="s">
        <v>119</v>
      </c>
      <c r="I25" s="233"/>
      <c r="J25" s="237"/>
      <c r="K25" s="238" t="s">
        <v>114</v>
      </c>
      <c r="L25" s="238" t="s">
        <v>115</v>
      </c>
      <c r="M25" s="239" t="s">
        <v>116</v>
      </c>
      <c r="N25" s="238" t="s">
        <v>117</v>
      </c>
      <c r="O25" s="238" t="s">
        <v>118</v>
      </c>
      <c r="P25" s="238" t="s">
        <v>119</v>
      </c>
      <c r="Q25" s="257" t="s">
        <v>282</v>
      </c>
    </row>
    <row r="26" s="192" customFormat="1" ht="29.1" customHeight="1" spans="1:17">
      <c r="A26" s="199"/>
      <c r="B26" s="201" t="s">
        <v>157</v>
      </c>
      <c r="C26" s="202" t="s">
        <v>158</v>
      </c>
      <c r="D26" s="202" t="s">
        <v>159</v>
      </c>
      <c r="E26" s="203" t="s">
        <v>160</v>
      </c>
      <c r="F26" s="202" t="s">
        <v>161</v>
      </c>
      <c r="G26" s="202" t="s">
        <v>162</v>
      </c>
      <c r="H26" s="202" t="s">
        <v>163</v>
      </c>
      <c r="I26" s="233"/>
      <c r="J26" s="237"/>
      <c r="K26" s="240" t="s">
        <v>158</v>
      </c>
      <c r="L26" s="240" t="s">
        <v>159</v>
      </c>
      <c r="M26" s="240" t="s">
        <v>160</v>
      </c>
      <c r="N26" s="240" t="s">
        <v>161</v>
      </c>
      <c r="O26" s="240" t="s">
        <v>162</v>
      </c>
      <c r="P26" s="240" t="s">
        <v>163</v>
      </c>
      <c r="Q26" s="240" t="s">
        <v>283</v>
      </c>
    </row>
    <row r="27" s="192" customFormat="1" ht="29.1" customHeight="1" spans="1:17">
      <c r="A27" s="204" t="s">
        <v>165</v>
      </c>
      <c r="B27" s="219"/>
      <c r="C27" s="206">
        <f>D27-1</f>
        <v>68</v>
      </c>
      <c r="D27" s="206">
        <f>E27-2</f>
        <v>69</v>
      </c>
      <c r="E27" s="207">
        <v>71</v>
      </c>
      <c r="F27" s="206">
        <f>E27+2</f>
        <v>73</v>
      </c>
      <c r="G27" s="206">
        <f>F27+2</f>
        <v>75</v>
      </c>
      <c r="H27" s="206">
        <f>G27+1</f>
        <v>76</v>
      </c>
      <c r="I27" s="233"/>
      <c r="J27" s="204" t="s">
        <v>165</v>
      </c>
      <c r="K27" s="241" t="s">
        <v>267</v>
      </c>
      <c r="L27" s="241" t="s">
        <v>267</v>
      </c>
      <c r="M27" s="243" t="s">
        <v>276</v>
      </c>
      <c r="N27" s="241" t="s">
        <v>267</v>
      </c>
      <c r="O27" s="241" t="s">
        <v>267</v>
      </c>
      <c r="P27" s="244" t="s">
        <v>277</v>
      </c>
      <c r="Q27" s="243"/>
    </row>
    <row r="28" s="192" customFormat="1" ht="29.1" customHeight="1" spans="1:17">
      <c r="A28" s="208" t="s">
        <v>168</v>
      </c>
      <c r="B28" s="219"/>
      <c r="C28" s="206">
        <f>D28-1</f>
        <v>60</v>
      </c>
      <c r="D28" s="206">
        <f>E28-2</f>
        <v>61</v>
      </c>
      <c r="E28" s="207">
        <v>63</v>
      </c>
      <c r="F28" s="206">
        <f>E28+2</f>
        <v>65</v>
      </c>
      <c r="G28" s="206">
        <f>F28+2</f>
        <v>67</v>
      </c>
      <c r="H28" s="206">
        <f>G28+1</f>
        <v>68</v>
      </c>
      <c r="I28" s="233"/>
      <c r="J28" s="208" t="s">
        <v>168</v>
      </c>
      <c r="K28" s="241" t="s">
        <v>267</v>
      </c>
      <c r="L28" s="243" t="s">
        <v>284</v>
      </c>
      <c r="M28" s="241" t="s">
        <v>267</v>
      </c>
      <c r="N28" s="241" t="s">
        <v>267</v>
      </c>
      <c r="O28" s="243" t="s">
        <v>276</v>
      </c>
      <c r="P28" s="241" t="s">
        <v>267</v>
      </c>
      <c r="Q28" s="243"/>
    </row>
    <row r="29" s="192" customFormat="1" ht="29.1" customHeight="1" spans="1:17">
      <c r="A29" s="208" t="s">
        <v>171</v>
      </c>
      <c r="B29" s="219"/>
      <c r="C29" s="206">
        <f t="shared" ref="C29:C31" si="9">D29-4</f>
        <v>108</v>
      </c>
      <c r="D29" s="206">
        <f t="shared" ref="D29:D31" si="10">E29-4</f>
        <v>112</v>
      </c>
      <c r="E29" s="207" t="s">
        <v>203</v>
      </c>
      <c r="F29" s="206">
        <f t="shared" ref="F29:F31" si="11">E29+4</f>
        <v>120</v>
      </c>
      <c r="G29" s="206">
        <f>F29+4</f>
        <v>124</v>
      </c>
      <c r="H29" s="206">
        <f t="shared" ref="H29:H31" si="12">G29+6</f>
        <v>130</v>
      </c>
      <c r="I29" s="233"/>
      <c r="J29" s="208" t="s">
        <v>171</v>
      </c>
      <c r="K29" s="241" t="s">
        <v>267</v>
      </c>
      <c r="L29" s="241" t="s">
        <v>267</v>
      </c>
      <c r="M29" s="241" t="s">
        <v>267</v>
      </c>
      <c r="N29" s="244" t="s">
        <v>285</v>
      </c>
      <c r="O29" s="241" t="s">
        <v>267</v>
      </c>
      <c r="P29" s="243" t="s">
        <v>286</v>
      </c>
      <c r="Q29" s="243"/>
    </row>
    <row r="30" s="192" customFormat="1" ht="29.1" customHeight="1" spans="1:17">
      <c r="A30" s="208" t="s">
        <v>173</v>
      </c>
      <c r="B30" s="219"/>
      <c r="C30" s="206">
        <f t="shared" si="9"/>
        <v>106</v>
      </c>
      <c r="D30" s="206">
        <f t="shared" si="10"/>
        <v>110</v>
      </c>
      <c r="E30" s="207" t="s">
        <v>204</v>
      </c>
      <c r="F30" s="206">
        <f t="shared" si="11"/>
        <v>118</v>
      </c>
      <c r="G30" s="206">
        <f>F30+5</f>
        <v>123</v>
      </c>
      <c r="H30" s="206">
        <f t="shared" si="12"/>
        <v>129</v>
      </c>
      <c r="I30" s="233"/>
      <c r="J30" s="208" t="s">
        <v>173</v>
      </c>
      <c r="K30" s="241" t="s">
        <v>267</v>
      </c>
      <c r="L30" s="241" t="s">
        <v>267</v>
      </c>
      <c r="M30" s="241" t="s">
        <v>267</v>
      </c>
      <c r="N30" s="241" t="s">
        <v>267</v>
      </c>
      <c r="O30" s="241" t="s">
        <v>267</v>
      </c>
      <c r="P30" s="241" t="s">
        <v>267</v>
      </c>
      <c r="Q30" s="243"/>
    </row>
    <row r="31" s="192" customFormat="1" ht="29.1" customHeight="1" spans="1:17">
      <c r="A31" s="208" t="s">
        <v>176</v>
      </c>
      <c r="B31" s="219"/>
      <c r="C31" s="206">
        <f t="shared" si="9"/>
        <v>104</v>
      </c>
      <c r="D31" s="206">
        <f t="shared" si="10"/>
        <v>108</v>
      </c>
      <c r="E31" s="207" t="s">
        <v>205</v>
      </c>
      <c r="F31" s="206">
        <f t="shared" si="11"/>
        <v>116</v>
      </c>
      <c r="G31" s="206">
        <f>F31+5</f>
        <v>121</v>
      </c>
      <c r="H31" s="206">
        <f t="shared" si="12"/>
        <v>127</v>
      </c>
      <c r="I31" s="233"/>
      <c r="J31" s="208" t="s">
        <v>176</v>
      </c>
      <c r="K31" s="241" t="s">
        <v>267</v>
      </c>
      <c r="L31" s="243" t="s">
        <v>284</v>
      </c>
      <c r="M31" s="241" t="s">
        <v>267</v>
      </c>
      <c r="N31" s="243" t="s">
        <v>281</v>
      </c>
      <c r="O31" s="241" t="s">
        <v>267</v>
      </c>
      <c r="P31" s="241" t="s">
        <v>267</v>
      </c>
      <c r="Q31" s="243"/>
    </row>
    <row r="32" s="192" customFormat="1" ht="29.1" customHeight="1" spans="1:17">
      <c r="A32" s="209" t="s">
        <v>179</v>
      </c>
      <c r="B32" s="219"/>
      <c r="C32" s="206">
        <f>D32-1.2</f>
        <v>46.1</v>
      </c>
      <c r="D32" s="206">
        <f>E32-1.2</f>
        <v>47.3</v>
      </c>
      <c r="E32" s="207">
        <v>48.5</v>
      </c>
      <c r="F32" s="206">
        <f>E32+1.2</f>
        <v>49.7</v>
      </c>
      <c r="G32" s="206">
        <f>F32+1.2</f>
        <v>50.9</v>
      </c>
      <c r="H32" s="206">
        <f>G32+1.4</f>
        <v>52.3</v>
      </c>
      <c r="I32" s="233"/>
      <c r="J32" s="209" t="s">
        <v>179</v>
      </c>
      <c r="K32" s="241" t="s">
        <v>267</v>
      </c>
      <c r="L32" s="241" t="s">
        <v>267</v>
      </c>
      <c r="M32" s="243" t="s">
        <v>276</v>
      </c>
      <c r="N32" s="241" t="s">
        <v>267</v>
      </c>
      <c r="O32" s="243" t="s">
        <v>286</v>
      </c>
      <c r="P32" s="241" t="s">
        <v>267</v>
      </c>
      <c r="Q32" s="243"/>
    </row>
    <row r="33" s="192" customFormat="1" ht="29.1" customHeight="1" spans="1:17">
      <c r="A33" s="209" t="s">
        <v>183</v>
      </c>
      <c r="B33" s="219"/>
      <c r="C33" s="206">
        <f>D33-0.6</f>
        <v>61.7</v>
      </c>
      <c r="D33" s="206">
        <f>E33-1.2</f>
        <v>62.3</v>
      </c>
      <c r="E33" s="207">
        <v>63.5</v>
      </c>
      <c r="F33" s="206">
        <f>E33+1.2</f>
        <v>64.7</v>
      </c>
      <c r="G33" s="206">
        <f>F33+1.2</f>
        <v>65.9</v>
      </c>
      <c r="H33" s="206">
        <f>G33+0.6</f>
        <v>66.5</v>
      </c>
      <c r="I33" s="233"/>
      <c r="J33" s="209" t="s">
        <v>183</v>
      </c>
      <c r="K33" s="241" t="s">
        <v>267</v>
      </c>
      <c r="L33" s="241" t="s">
        <v>267</v>
      </c>
      <c r="M33" s="241" t="s">
        <v>267</v>
      </c>
      <c r="N33" s="241" t="s">
        <v>267</v>
      </c>
      <c r="O33" s="243" t="s">
        <v>272</v>
      </c>
      <c r="P33" s="241" t="s">
        <v>267</v>
      </c>
      <c r="Q33" s="243"/>
    </row>
    <row r="34" s="192" customFormat="1" ht="29.1" customHeight="1" spans="1:17">
      <c r="A34" s="220" t="s">
        <v>187</v>
      </c>
      <c r="B34" s="219"/>
      <c r="C34" s="221">
        <f>D34-0.7</f>
        <v>22.1</v>
      </c>
      <c r="D34" s="221">
        <f>E34-0.7</f>
        <v>22.8</v>
      </c>
      <c r="E34" s="212">
        <v>23.5</v>
      </c>
      <c r="F34" s="221">
        <f>E34+0.7</f>
        <v>24.2</v>
      </c>
      <c r="G34" s="221">
        <f>F34+0.7</f>
        <v>24.9</v>
      </c>
      <c r="H34" s="221">
        <f>G34+0.95</f>
        <v>25.85</v>
      </c>
      <c r="I34" s="233"/>
      <c r="J34" s="220" t="s">
        <v>187</v>
      </c>
      <c r="K34" s="243" t="s">
        <v>284</v>
      </c>
      <c r="L34" s="241" t="s">
        <v>267</v>
      </c>
      <c r="M34" s="243" t="s">
        <v>281</v>
      </c>
      <c r="N34" s="241" t="s">
        <v>267</v>
      </c>
      <c r="O34" s="241" t="s">
        <v>267</v>
      </c>
      <c r="P34" s="243" t="s">
        <v>286</v>
      </c>
      <c r="Q34" s="243"/>
    </row>
    <row r="35" s="192" customFormat="1" ht="29.1" customHeight="1" spans="1:17">
      <c r="A35" s="220" t="s">
        <v>189</v>
      </c>
      <c r="B35" s="219"/>
      <c r="C35" s="221">
        <f>D35-0.6</f>
        <v>17.8</v>
      </c>
      <c r="D35" s="221">
        <f>E35-0.6</f>
        <v>18.4</v>
      </c>
      <c r="E35" s="212">
        <v>19</v>
      </c>
      <c r="F35" s="221">
        <f>E35+0.6</f>
        <v>19.6</v>
      </c>
      <c r="G35" s="221">
        <f>F35+0.6</f>
        <v>20.2</v>
      </c>
      <c r="H35" s="221">
        <f>G35+0.95</f>
        <v>21.15</v>
      </c>
      <c r="I35" s="233"/>
      <c r="J35" s="220" t="s">
        <v>189</v>
      </c>
      <c r="K35" s="243" t="s">
        <v>276</v>
      </c>
      <c r="L35" s="241" t="s">
        <v>267</v>
      </c>
      <c r="M35" s="241" t="s">
        <v>267</v>
      </c>
      <c r="N35" s="243" t="s">
        <v>276</v>
      </c>
      <c r="O35" s="241" t="s">
        <v>267</v>
      </c>
      <c r="P35" s="241" t="s">
        <v>267</v>
      </c>
      <c r="Q35" s="243"/>
    </row>
    <row r="36" s="192" customFormat="1" ht="29.1" customHeight="1" spans="1:17">
      <c r="A36" s="208" t="s">
        <v>206</v>
      </c>
      <c r="B36" s="219"/>
      <c r="C36" s="206">
        <f>D36-0.5</f>
        <v>9.5</v>
      </c>
      <c r="D36" s="206">
        <f>E36-0.5</f>
        <v>10</v>
      </c>
      <c r="E36" s="211">
        <v>10.5</v>
      </c>
      <c r="F36" s="206">
        <f>E36+0.5</f>
        <v>11</v>
      </c>
      <c r="G36" s="206">
        <f>F36+0.5</f>
        <v>11.5</v>
      </c>
      <c r="H36" s="206">
        <f>G36+0.7</f>
        <v>12.2</v>
      </c>
      <c r="I36" s="233"/>
      <c r="J36" s="208" t="s">
        <v>206</v>
      </c>
      <c r="K36" s="241" t="s">
        <v>267</v>
      </c>
      <c r="L36" s="241" t="s">
        <v>267</v>
      </c>
      <c r="M36" s="241" t="s">
        <v>267</v>
      </c>
      <c r="N36" s="241" t="s">
        <v>267</v>
      </c>
      <c r="O36" s="243" t="s">
        <v>276</v>
      </c>
      <c r="P36" s="241" t="s">
        <v>267</v>
      </c>
      <c r="Q36" s="243"/>
    </row>
    <row r="37" s="192" customFormat="1" ht="29.1" customHeight="1" spans="1:17">
      <c r="A37" s="208" t="s">
        <v>207</v>
      </c>
      <c r="B37" s="219"/>
      <c r="C37" s="206">
        <f>D37-0.5</f>
        <v>13.5</v>
      </c>
      <c r="D37" s="206">
        <f>E37-0.5</f>
        <v>14</v>
      </c>
      <c r="E37" s="211">
        <v>14.5</v>
      </c>
      <c r="F37" s="206">
        <f>E37+0.5</f>
        <v>15</v>
      </c>
      <c r="G37" s="206">
        <f>F37+0.5</f>
        <v>15.5</v>
      </c>
      <c r="H37" s="206">
        <f>G37+0.7</f>
        <v>16.2</v>
      </c>
      <c r="I37" s="233"/>
      <c r="J37" s="208" t="s">
        <v>207</v>
      </c>
      <c r="K37" s="241" t="s">
        <v>267</v>
      </c>
      <c r="L37" s="243" t="s">
        <v>281</v>
      </c>
      <c r="M37" s="241" t="s">
        <v>267</v>
      </c>
      <c r="N37" s="241" t="s">
        <v>267</v>
      </c>
      <c r="O37" s="241" t="s">
        <v>267</v>
      </c>
      <c r="P37" s="241" t="s">
        <v>267</v>
      </c>
      <c r="Q37" s="243"/>
    </row>
    <row r="38" s="192" customFormat="1" ht="29.1" customHeight="1" spans="1:17">
      <c r="A38" s="208" t="s">
        <v>208</v>
      </c>
      <c r="B38" s="219"/>
      <c r="C38" s="206">
        <f t="shared" ref="C38:C41" si="13">D38</f>
        <v>5</v>
      </c>
      <c r="D38" s="206">
        <f>E38</f>
        <v>5</v>
      </c>
      <c r="E38" s="211">
        <v>5</v>
      </c>
      <c r="F38" s="206">
        <f t="shared" ref="F38:H38" si="14">E38</f>
        <v>5</v>
      </c>
      <c r="G38" s="206">
        <f t="shared" si="14"/>
        <v>5</v>
      </c>
      <c r="H38" s="206">
        <f t="shared" si="14"/>
        <v>5</v>
      </c>
      <c r="I38" s="233"/>
      <c r="J38" s="208" t="s">
        <v>208</v>
      </c>
      <c r="K38" s="241" t="s">
        <v>267</v>
      </c>
      <c r="L38" s="241" t="s">
        <v>267</v>
      </c>
      <c r="M38" s="243" t="s">
        <v>281</v>
      </c>
      <c r="N38" s="241" t="s">
        <v>267</v>
      </c>
      <c r="O38" s="243" t="s">
        <v>276</v>
      </c>
      <c r="P38" s="241" t="s">
        <v>267</v>
      </c>
      <c r="Q38" s="243"/>
    </row>
    <row r="39" s="192" customFormat="1" ht="29.1" customHeight="1" spans="1:17">
      <c r="A39" s="208" t="s">
        <v>209</v>
      </c>
      <c r="B39" s="219"/>
      <c r="C39" s="206">
        <f t="shared" si="13"/>
        <v>5</v>
      </c>
      <c r="D39" s="206">
        <f>E39</f>
        <v>5</v>
      </c>
      <c r="E39" s="211">
        <v>5</v>
      </c>
      <c r="F39" s="206">
        <f t="shared" ref="F39:H39" si="15">E39</f>
        <v>5</v>
      </c>
      <c r="G39" s="206">
        <f t="shared" si="15"/>
        <v>5</v>
      </c>
      <c r="H39" s="206">
        <f t="shared" si="15"/>
        <v>5</v>
      </c>
      <c r="I39" s="233"/>
      <c r="J39" s="208" t="s">
        <v>209</v>
      </c>
      <c r="K39" s="241" t="s">
        <v>267</v>
      </c>
      <c r="L39" s="243" t="s">
        <v>284</v>
      </c>
      <c r="M39" s="241" t="s">
        <v>267</v>
      </c>
      <c r="N39" s="241" t="s">
        <v>267</v>
      </c>
      <c r="O39" s="243" t="s">
        <v>284</v>
      </c>
      <c r="P39" s="241" t="s">
        <v>267</v>
      </c>
      <c r="Q39" s="257"/>
    </row>
    <row r="40" s="192" customFormat="1" ht="29.1" customHeight="1" spans="1:17">
      <c r="A40" s="208" t="s">
        <v>197</v>
      </c>
      <c r="B40" s="219"/>
      <c r="C40" s="205">
        <f>D40-1</f>
        <v>47</v>
      </c>
      <c r="D40" s="205">
        <f>E40-1</f>
        <v>48</v>
      </c>
      <c r="E40" s="207">
        <v>49</v>
      </c>
      <c r="F40" s="205">
        <f>E40+1</f>
        <v>50</v>
      </c>
      <c r="G40" s="205">
        <f>F40+1</f>
        <v>51</v>
      </c>
      <c r="H40" s="205">
        <f>G40+1.5</f>
        <v>52.5</v>
      </c>
      <c r="I40" s="248"/>
      <c r="J40" s="208" t="s">
        <v>197</v>
      </c>
      <c r="K40" s="243" t="s">
        <v>276</v>
      </c>
      <c r="L40" s="241" t="s">
        <v>267</v>
      </c>
      <c r="M40" s="243" t="s">
        <v>276</v>
      </c>
      <c r="N40" s="241" t="s">
        <v>267</v>
      </c>
      <c r="O40" s="241" t="s">
        <v>267</v>
      </c>
      <c r="P40" s="243" t="s">
        <v>276</v>
      </c>
      <c r="Q40" s="219"/>
    </row>
    <row r="41" s="192" customFormat="1" ht="29.1" customHeight="1" spans="1:17">
      <c r="A41" s="208" t="s">
        <v>201</v>
      </c>
      <c r="B41" s="219"/>
      <c r="C41" s="206">
        <f t="shared" si="13"/>
        <v>16.5</v>
      </c>
      <c r="D41" s="206">
        <f>E41-1</f>
        <v>16.5</v>
      </c>
      <c r="E41" s="207">
        <v>17.5</v>
      </c>
      <c r="F41" s="206">
        <f>E41</f>
        <v>17.5</v>
      </c>
      <c r="G41" s="206">
        <f>F41+1.5</f>
        <v>19</v>
      </c>
      <c r="H41" s="206">
        <f>G41</f>
        <v>19</v>
      </c>
      <c r="I41" s="248"/>
      <c r="J41" s="208" t="s">
        <v>201</v>
      </c>
      <c r="K41" s="241" t="s">
        <v>267</v>
      </c>
      <c r="L41" s="241" t="s">
        <v>267</v>
      </c>
      <c r="M41" s="243" t="s">
        <v>284</v>
      </c>
      <c r="N41" s="241" t="s">
        <v>267</v>
      </c>
      <c r="O41" s="241" t="s">
        <v>267</v>
      </c>
      <c r="P41" s="241" t="s">
        <v>267</v>
      </c>
      <c r="Q41" s="219"/>
    </row>
    <row r="42" s="192" customFormat="1" ht="29.1" customHeight="1" spans="1:17">
      <c r="A42" s="222"/>
      <c r="B42" s="223"/>
      <c r="C42" s="223"/>
      <c r="D42" s="224"/>
      <c r="E42" s="223"/>
      <c r="F42" s="223"/>
      <c r="G42" s="223"/>
      <c r="H42" s="223"/>
      <c r="I42" s="248"/>
      <c r="J42" s="249"/>
      <c r="K42" s="241"/>
      <c r="L42" s="241"/>
      <c r="M42" s="243"/>
      <c r="N42" s="241"/>
      <c r="O42" s="243"/>
      <c r="P42" s="241"/>
      <c r="Q42" s="257"/>
    </row>
    <row r="43" s="192" customFormat="1" ht="15" spans="1:17">
      <c r="A43" s="225"/>
      <c r="B43" s="226"/>
      <c r="C43" s="226"/>
      <c r="D43" s="226"/>
      <c r="E43" s="226"/>
      <c r="F43" s="226"/>
      <c r="G43" s="226"/>
      <c r="H43" s="226"/>
      <c r="I43" s="250"/>
      <c r="J43" s="251"/>
      <c r="K43" s="252"/>
      <c r="L43" s="252"/>
      <c r="M43" s="252"/>
      <c r="N43" s="252"/>
      <c r="O43" s="252"/>
      <c r="P43" s="252"/>
      <c r="Q43" s="252"/>
    </row>
    <row r="44" s="192" customFormat="1" ht="15" spans="1:17">
      <c r="A44" s="192" t="s">
        <v>212</v>
      </c>
      <c r="B44" s="227"/>
      <c r="C44" s="227"/>
      <c r="D44" s="227"/>
      <c r="E44" s="227"/>
      <c r="F44" s="227"/>
      <c r="G44" s="227"/>
      <c r="H44" s="227"/>
      <c r="I44" s="227"/>
      <c r="J44" s="253" t="s">
        <v>347</v>
      </c>
      <c r="K44" s="254"/>
      <c r="L44" s="254" t="s">
        <v>214</v>
      </c>
      <c r="M44" s="254"/>
      <c r="N44" s="254" t="s">
        <v>215</v>
      </c>
      <c r="O44" s="254"/>
      <c r="P44" s="254"/>
      <c r="Q44" s="193"/>
    </row>
    <row r="45" s="192" customFormat="1" customHeight="1" spans="1:17">
      <c r="A45" s="227"/>
      <c r="K45" s="193"/>
      <c r="L45" s="193"/>
      <c r="M45" s="193"/>
      <c r="N45" s="193"/>
      <c r="O45" s="193"/>
      <c r="P45" s="193"/>
      <c r="Q45" s="193"/>
    </row>
  </sheetData>
  <mergeCells count="13">
    <mergeCell ref="A1:Q1"/>
    <mergeCell ref="B2:C2"/>
    <mergeCell ref="E2:H2"/>
    <mergeCell ref="K2:Q2"/>
    <mergeCell ref="B3:H3"/>
    <mergeCell ref="J3:Q3"/>
    <mergeCell ref="B23:C23"/>
    <mergeCell ref="E23:H23"/>
    <mergeCell ref="K23:Q23"/>
    <mergeCell ref="B24:H24"/>
    <mergeCell ref="J24:Q24"/>
    <mergeCell ref="A3:A5"/>
    <mergeCell ref="A24:A2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尾期3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2023-09-08T08:26:41Z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4712F23CF68645DD989C735E613B458B</vt:lpwstr>
  </property>
</Properties>
</file>