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<sst xmlns="http://schemas.openxmlformats.org/spreadsheetml/2006/main" count="2614" uniqueCount="504">
  <si>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</si>
  <si>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</si>
  <si>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</si>
  <si>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</si>
  <si>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</si>
  <si>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</si>
  <si>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</si>
  <si>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</si>
  <si>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</si>
  <si>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</si>
  <si>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</si>
  <si>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</si>
  <si>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</si>
  <si>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</si>
  <si>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</si>
  <si>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</si>
  <si>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</si>
  <si>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</si>
  <si>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</si>
  <si>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</si>
  <si>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</si>
  <si>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</si>
  <si>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</si>
  <si>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</si>
  <si>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</si>
  <si>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</si>
  <si>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</si>
  <si>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</si>
  <si>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</si>
  <si>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</si>
  <si>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</si>
  <si>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</si>
  <si>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</si>
  <si>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</si>
  <si>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</si>
  <si>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</si>
  <si>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</si>
  <si>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</si>
  <si>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</si>
  <si>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</si>
  <si>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</si>
  <si>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</si>
  <si>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</si>
  <si>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</si>
  <si>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</si>
  <si>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</si>
  <si>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</si>
  <si>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</si>
  <si>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</si>
  <si>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</si>
  <si>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</si>
  <si>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</si>
  <si>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</si>
  <si>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</si>
  <si>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</si>
  <si>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</si>
  <si>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</si>
  <si>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</si>
  <si>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</si>
  <si>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</si>
  <si>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</si>
  <si>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</si>
  <si>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</si>
  <si>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TAWWAL92508</t>
  </si>
  <si>
    <t>合同交期</t>
  </si>
  <si>
    <t>2023.8.26</t>
  </si>
  <si>
    <t>产前确认样</t>
  </si>
  <si>
    <t>有</t>
  </si>
  <si>
    <t>无</t>
  </si>
  <si>
    <t>品名</t>
  </si>
  <si>
    <t>女式套羽绒冲锋衣</t>
  </si>
  <si>
    <t>上线日</t>
  </si>
  <si>
    <t>2023.3.30</t>
  </si>
  <si>
    <t>原辅材料卡</t>
  </si>
  <si>
    <t>色/号型数</t>
  </si>
  <si>
    <t>缝制预计完成日</t>
  </si>
  <si>
    <t>2023.4.30</t>
  </si>
  <si>
    <t>大货面料确认样</t>
  </si>
  <si>
    <t>订单数量</t>
  </si>
  <si>
    <t>包装预计完成日</t>
  </si>
  <si>
    <t>2023.5.5</t>
  </si>
  <si>
    <t>印花、刺绣确认样</t>
  </si>
  <si>
    <t>采购凭证编号：</t>
  </si>
  <si>
    <t>预计发货时间</t>
  </si>
  <si>
    <t>2023.8.31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</si>
  <si>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</si>
  <si>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</si>
  <si>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</si>
  <si>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</si>
  <si>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</si>
  <si>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</si>
  <si>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</si>
  <si>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</si>
  <si>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</si>
  <si>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</si>
  <si>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</si>
  <si>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</si>
  <si>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</si>
  <si>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</si>
  <si>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</si>
  <si>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</si>
  <si>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</si>
  <si>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</si>
  <si>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</si>
  <si>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</si>
  <si>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</si>
  <si>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</si>
  <si>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</si>
  <si>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</si>
  <si>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</si>
  <si>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</si>
  <si>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</si>
  <si>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</si>
  <si>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</si>
  <si>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</si>
  <si>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</si>
  <si>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</si>
  <si>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</si>
  <si>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</si>
  <si>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</si>
  <si>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</si>
  <si>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</si>
  <si>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</si>
  <si>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</si>
  <si>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寂静紫</t>
  </si>
  <si>
    <t>原木色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</si>
  <si>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</si>
  <si>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</si>
  <si>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</si>
  <si>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</si>
  <si>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</si>
  <si>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</si>
  <si>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</si>
  <si>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</si>
  <si>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</si>
  <si>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</si>
  <si>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</si>
  <si>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</si>
  <si>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</si>
  <si>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</si>
  <si>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</si>
  <si>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</si>
  <si>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</si>
  <si>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</si>
  <si>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</si>
  <si>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</si>
  <si>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</si>
  <si>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</si>
  <si>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</si>
  <si>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</si>
  <si>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</si>
  <si>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</si>
  <si>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女式套羽绒冲锋衣-外件</t>
  </si>
  <si>
    <t>部位名称</t>
  </si>
  <si>
    <t>指示规格  FINAL SPEC</t>
  </si>
  <si>
    <t>样品规格  SAMPLE SPEC</t>
  </si>
  <si>
    <t>155/84B</t>
  </si>
  <si>
    <t>160/88B</t>
  </si>
  <si>
    <t>165/92B</t>
  </si>
  <si>
    <t>170/96B</t>
  </si>
  <si>
    <t>175/100B</t>
  </si>
  <si>
    <t>180/104B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</si>
  <si>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</si>
  <si>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</si>
  <si>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</si>
  <si>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</si>
  <si>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</si>
  <si>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</si>
  <si>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</si>
  <si>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</si>
  <si>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</si>
  <si>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108</t>
  </si>
  <si>
    <t>-1/-0.5</t>
  </si>
  <si>
    <t>腰围</t>
  </si>
  <si>
    <t>-2/-2</t>
  </si>
  <si>
    <t>-2/-1.5</t>
  </si>
  <si>
    <t>摆围</t>
  </si>
  <si>
    <t>116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</si>
  <si>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</si>
  <si>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</si>
  <si>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</si>
  <si>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</si>
  <si>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</si>
  <si>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</si>
  <si>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</si>
  <si>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</si>
  <si>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</si>
  <si>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</si>
  <si>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</si>
  <si>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</si>
  <si>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</si>
  <si>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</si>
  <si>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</si>
  <si>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</si>
  <si>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下领围</t>
  </si>
  <si>
    <t>-0.2/-0.3</t>
  </si>
  <si>
    <t>-0.3/-0.5</t>
  </si>
  <si>
    <t>-0.4/-0.3</t>
  </si>
  <si>
    <t>帽高</t>
  </si>
  <si>
    <t>帽宽</t>
  </si>
  <si>
    <t>0.5/0.5</t>
  </si>
  <si>
    <t>侧插袋</t>
  </si>
  <si>
    <t>女式套羽绒冲锋衣-内胆</t>
  </si>
  <si>
    <t>总肩宽</t>
  </si>
  <si>
    <t>袖长</t>
  </si>
  <si>
    <t>袖肥/2（参考）</t>
  </si>
  <si>
    <t>15.8</t>
  </si>
  <si>
    <t>袖口围/2拉量</t>
  </si>
  <si>
    <t>上领围</t>
  </si>
  <si>
    <t>-0.5/-0.3</t>
  </si>
  <si>
    <t>下斗口长（包车库）</t>
  </si>
  <si>
    <t>备注：</t>
  </si>
  <si>
    <t xml:space="preserve">     初期请洗测2-3件，有问题的另加测量数量。</t>
  </si>
  <si>
    <t>验货时间：4/5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</si>
  <si>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</si>
  <si>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</si>
  <si>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</si>
  <si>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</si>
  <si>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</si>
  <si>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</si>
  <si>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</si>
  <si>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</si>
  <si>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</si>
  <si>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</si>
  <si>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1.门襟起浪一件</t>
  </si>
  <si>
    <t>2.脏污一件</t>
  </si>
  <si>
    <t>【整改的严重缺陷及整改复核时间】</t>
  </si>
  <si>
    <t>全昌根</t>
  </si>
  <si>
    <t>原木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</si>
  <si>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</si>
  <si>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</si>
  <si>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</si>
  <si>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</si>
  <si>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</si>
  <si>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</si>
  <si>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</si>
  <si>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</si>
  <si>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</si>
  <si>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</si>
  <si>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</si>
  <si>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</si>
  <si>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</si>
  <si>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</si>
  <si>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</si>
  <si>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</si>
  <si>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</si>
  <si>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</si>
  <si>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</si>
  <si>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</si>
  <si>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</si>
  <si>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</si>
  <si>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</si>
  <si>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</si>
  <si>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</si>
  <si>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</si>
  <si>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</si>
  <si>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</si>
  <si>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</si>
  <si>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</si>
  <si>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</si>
  <si>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</si>
  <si>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</si>
  <si>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</si>
  <si>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-0.5/-0.4</t>
  </si>
  <si>
    <t>-0.7/-0.2</t>
  </si>
  <si>
    <t>1/-1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</si>
  <si>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</si>
  <si>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</si>
  <si>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</si>
  <si>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</si>
  <si>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</si>
  <si>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</si>
  <si>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</si>
  <si>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</si>
  <si>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</si>
  <si>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</si>
  <si>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</si>
  <si>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</si>
  <si>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</si>
  <si>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</si>
  <si>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</si>
  <si>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</si>
  <si>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</si>
  <si>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</si>
  <si>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</si>
  <si>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</si>
  <si>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</si>
  <si>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</si>
  <si>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</si>
  <si>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</si>
  <si>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√-0.5</t>
  </si>
  <si>
    <t>-0.5-2</t>
  </si>
  <si>
    <t>√-0.4</t>
  </si>
  <si>
    <t>-0.7-0.5</t>
  </si>
  <si>
    <t>验货时间：2023/4/20</t>
  </si>
  <si>
    <t>QC出货报告书</t>
  </si>
  <si>
    <t>青岛金缕衣服饰有限公司</t>
  </si>
  <si>
    <t>合同日期</t>
  </si>
  <si>
    <t>2023.9.10号交1980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</si>
  <si>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</si>
  <si>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</si>
  <si>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</si>
  <si>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</si>
  <si>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</si>
  <si>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</si>
  <si>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</si>
  <si>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</si>
  <si>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</si>
  <si>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</si>
  <si>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</si>
  <si>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</si>
  <si>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</si>
  <si>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</si>
  <si>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</si>
  <si>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</si>
  <si>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</si>
  <si>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</si>
  <si>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</si>
  <si>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</si>
  <si>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</si>
  <si>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</si>
  <si>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</si>
  <si>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</si>
  <si>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</si>
  <si>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</si>
  <si>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</si>
  <si>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</si>
  <si>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</si>
  <si>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</si>
  <si>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</si>
  <si>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</si>
  <si>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</si>
  <si>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</si>
  <si>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原木：3/17/28/35/49/58/60</t>
  </si>
  <si>
    <t>寂静紫：64/75/85/94/105/116</t>
  </si>
  <si>
    <t>共抽验12箱，每箱10件，116箱验5件，合计：125件</t>
  </si>
  <si>
    <t>情况说明：</t>
  </si>
  <si>
    <t xml:space="preserve">【问题点描述】  </t>
  </si>
  <si>
    <t>线毛一件</t>
  </si>
  <si>
    <t>门襟不平一件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</si>
  <si>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</si>
  <si>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</si>
  <si>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</si>
  <si>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</si>
  <si>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</si>
  <si>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</si>
  <si>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</si>
  <si>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</si>
  <si>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</si>
  <si>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-2√</t>
  </si>
  <si>
    <t>验货时间：2023/31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</si>
  <si>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</si>
  <si>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</si>
  <si>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</si>
  <si>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</si>
  <si>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</si>
  <si>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</si>
  <si>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</si>
  <si>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</si>
  <si>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</si>
  <si>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</si>
  <si>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</si>
  <si>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</si>
  <si>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</si>
  <si>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</si>
  <si>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</si>
  <si>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</si>
  <si>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</si>
  <si>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</si>
  <si>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</si>
  <si>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袖口围/2（平量）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</si>
  <si>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</si>
  <si>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</si>
  <si>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</si>
  <si>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</si>
  <si>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</si>
  <si>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</si>
  <si>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</si>
  <si>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</si>
  <si>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</si>
  <si>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</si>
  <si>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</si>
  <si>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</si>
  <si>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</si>
  <si>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</si>
  <si>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</si>
  <si>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</si>
  <si>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</si>
  <si>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</si>
  <si>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</si>
  <si>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</si>
  <si>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1185</t>
  </si>
  <si>
    <t>YFP503001-TM</t>
  </si>
  <si>
    <t>YES</t>
  </si>
  <si>
    <t>4216</t>
  </si>
  <si>
    <t>4218</t>
  </si>
  <si>
    <t>4220</t>
  </si>
  <si>
    <t>4222</t>
  </si>
  <si>
    <t>4226</t>
  </si>
  <si>
    <t>5154</t>
  </si>
  <si>
    <t>5156</t>
  </si>
  <si>
    <t>5158</t>
  </si>
  <si>
    <t>5162</t>
  </si>
  <si>
    <t>5166</t>
  </si>
  <si>
    <t>5170</t>
  </si>
  <si>
    <t>5172</t>
  </si>
  <si>
    <t>制表时间：3-20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</si>
  <si>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</si>
  <si>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</si>
  <si>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</si>
  <si>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</si>
  <si>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</si>
  <si>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</si>
  <si>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</si>
  <si>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</si>
  <si>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</si>
  <si>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</si>
  <si>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</si>
  <si>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</si>
  <si>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</si>
  <si>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</si>
  <si>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</si>
  <si>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</si>
  <si>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</si>
  <si>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</si>
  <si>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</si>
  <si>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</si>
  <si>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</si>
  <si>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</si>
  <si>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</si>
  <si>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</si>
  <si>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</si>
  <si>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</si>
  <si>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尼龙四面弹斜纹主面料</t>
  </si>
  <si>
    <t>230T</t>
  </si>
  <si>
    <t>起绒经遍布</t>
  </si>
  <si>
    <t>5#尼龙反装开尾拉链，258皮拉头，含注塑上下止</t>
  </si>
  <si>
    <t>伟星</t>
  </si>
  <si>
    <t>树脂5#单开尾左插拉链 顺色葫芦拉头</t>
  </si>
  <si>
    <t>YKK</t>
  </si>
  <si>
    <t>合格</t>
  </si>
  <si>
    <t>物料6</t>
  </si>
  <si>
    <t>物料7</t>
  </si>
  <si>
    <t>物料8</t>
  </si>
  <si>
    <t>物料9</t>
  </si>
  <si>
    <t>物料10</t>
  </si>
  <si>
    <t>旅行双孔卡扣</t>
  </si>
  <si>
    <t>G14FWSW001</t>
  </si>
  <si>
    <t>吊钟</t>
  </si>
  <si>
    <t>KK00127</t>
  </si>
  <si>
    <t xml:space="preserve">丝印双空卡扣 </t>
  </si>
  <si>
    <t>气眼</t>
  </si>
  <si>
    <t>G21SSXJ018</t>
  </si>
  <si>
    <t xml:space="preserve"> 珠峰印花弹力绳</t>
  </si>
  <si>
    <t>物料11</t>
  </si>
  <si>
    <t>物料12</t>
  </si>
  <si>
    <t>物料13</t>
  </si>
  <si>
    <t>物料14</t>
  </si>
  <si>
    <t>物料15</t>
  </si>
  <si>
    <t>ZK00161</t>
  </si>
  <si>
    <t>铆钉</t>
  </si>
  <si>
    <t>魔术贴</t>
  </si>
  <si>
    <t>ZZM015</t>
  </si>
  <si>
    <t>主标</t>
  </si>
  <si>
    <t>尺码唛</t>
  </si>
  <si>
    <t>物料16</t>
  </si>
  <si>
    <t>物料17</t>
  </si>
  <si>
    <t>物料18</t>
  </si>
  <si>
    <t>物料19</t>
  </si>
  <si>
    <t>物料20</t>
  </si>
  <si>
    <t>制表时间：3-28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</si>
  <si>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</si>
  <si>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</si>
  <si>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</si>
  <si>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</si>
  <si>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</si>
  <si>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</si>
  <si>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</si>
  <si>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</si>
  <si>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</si>
  <si>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</si>
  <si>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藏蓝</t>
  </si>
  <si>
    <t>TAWWAL91507</t>
  </si>
  <si>
    <t>6156</t>
  </si>
  <si>
    <t>空变T800</t>
  </si>
  <si>
    <t>TAWWAK91509</t>
  </si>
  <si>
    <t>制表时间：4-21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</si>
  <si>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</si>
  <si>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</si>
  <si>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</si>
  <si>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</si>
  <si>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</si>
  <si>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</si>
  <si>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</si>
  <si>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</si>
  <si>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</si>
  <si>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制表时间：3-18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</si>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</sst>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rgb="FFFF0000"/>
      <name val="微软雅黑"/>
      <charset val="134"/>
    </font>
    <font>
      <sz val="12"/>
      <name val="宋体"/>
      <charset val="134"/>
      <scheme val="major"/>
    </font>
    <font>
      <b/>
      <sz val="12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1" applyNumberFormat="0" applyFill="0" applyAlignment="0" applyProtection="0">
      <alignment vertical="center"/>
    </xf>
    <xf numFmtId="0" fontId="58" fillId="0" borderId="71" applyNumberFormat="0" applyFill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3" fillId="0" borderId="72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9" fillId="17" borderId="73" applyNumberFormat="0" applyAlignment="0" applyProtection="0">
      <alignment vertical="center"/>
    </xf>
    <xf numFmtId="0" fontId="60" fillId="17" borderId="69" applyNumberFormat="0" applyAlignment="0" applyProtection="0">
      <alignment vertical="center"/>
    </xf>
    <xf numFmtId="0" fontId="61" fillId="18" borderId="74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2" fillId="0" borderId="75" applyNumberFormat="0" applyFill="0" applyAlignment="0" applyProtection="0">
      <alignment vertical="center"/>
    </xf>
    <xf numFmtId="0" fontId="63" fillId="0" borderId="76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6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66" fillId="0" borderId="0">
      <alignment vertical="center"/>
    </xf>
    <xf numFmtId="0" fontId="47" fillId="27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0" fillId="0" borderId="0">
      <alignment vertical="center"/>
    </xf>
  </cellStyleXfs>
  <cellXfs count="5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2" xfId="38" applyFont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0" fontId="20" fillId="0" borderId="2" xfId="38" applyFont="1" applyBorder="1" applyAlignment="1">
      <alignment horizontal="center" vertical="center"/>
    </xf>
    <xf numFmtId="49" fontId="19" fillId="4" borderId="2" xfId="58" applyNumberFormat="1" applyFont="1" applyFill="1" applyBorder="1" applyAlignment="1">
      <alignment horizontal="center" vertical="center"/>
    </xf>
    <xf numFmtId="0" fontId="20" fillId="3" borderId="2" xfId="38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/>
    </xf>
    <xf numFmtId="176" fontId="29" fillId="0" borderId="2" xfId="57" applyNumberFormat="1" applyFont="1" applyFill="1" applyBorder="1" applyAlignment="1">
      <alignment horizontal="center"/>
    </xf>
    <xf numFmtId="0" fontId="20" fillId="0" borderId="2" xfId="38" applyFont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3" borderId="2" xfId="57" applyFont="1" applyFill="1" applyBorder="1" applyAlignment="1">
      <alignment horizontal="center"/>
    </xf>
    <xf numFmtId="0" fontId="19" fillId="3" borderId="2" xfId="57" applyFont="1" applyFill="1" applyBorder="1" applyAlignment="1">
      <alignment horizontal="center"/>
    </xf>
    <xf numFmtId="0" fontId="18" fillId="0" borderId="2" xfId="56" applyFont="1" applyBorder="1" applyAlignment="1">
      <alignment horizontal="center" vertical="center"/>
    </xf>
    <xf numFmtId="176" fontId="30" fillId="3" borderId="2" xfId="57" applyNumberFormat="1" applyFont="1" applyFill="1" applyBorder="1" applyAlignment="1">
      <alignment horizontal="center" vertical="center"/>
    </xf>
    <xf numFmtId="176" fontId="31" fillId="3" borderId="2" xfId="57" applyNumberFormat="1" applyFont="1" applyFill="1" applyBorder="1" applyAlignment="1">
      <alignment horizontal="center" vertical="center"/>
    </xf>
    <xf numFmtId="176" fontId="31" fillId="3" borderId="2" xfId="61" applyNumberFormat="1" applyFont="1" applyFill="1" applyBorder="1" applyAlignment="1">
      <alignment horizontal="center" vertical="center"/>
    </xf>
    <xf numFmtId="176" fontId="32" fillId="3" borderId="2" xfId="57" applyNumberFormat="1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19" fillId="0" borderId="2" xfId="60" applyFont="1" applyBorder="1" applyAlignment="1">
      <alignment horizontal="center" vertical="center"/>
    </xf>
    <xf numFmtId="0" fontId="20" fillId="0" borderId="2" xfId="38" applyFont="1" applyFill="1" applyBorder="1" applyAlignment="1">
      <alignment horizontal="center" vertical="center"/>
    </xf>
    <xf numFmtId="0" fontId="20" fillId="0" borderId="2" xfId="38" applyFont="1" applyFill="1" applyBorder="1" applyAlignment="1">
      <alignment horizontal="left" vertical="center"/>
    </xf>
    <xf numFmtId="0" fontId="3" fillId="3" borderId="2" xfId="38" applyFont="1" applyFill="1" applyBorder="1" applyAlignment="1">
      <alignment horizontal="center" vertical="center"/>
    </xf>
    <xf numFmtId="49" fontId="3" fillId="3" borderId="2" xfId="58" applyNumberFormat="1" applyFont="1" applyFill="1" applyBorder="1" applyAlignment="1">
      <alignment horizontal="center" vertical="center"/>
    </xf>
    <xf numFmtId="49" fontId="33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0" fontId="18" fillId="0" borderId="4" xfId="57" applyFont="1" applyBorder="1" applyAlignment="1">
      <alignment horizont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4" fillId="3" borderId="2" xfId="54" applyFont="1" applyFill="1" applyBorder="1">
      <alignment vertical="center"/>
    </xf>
    <xf numFmtId="49" fontId="34" fillId="3" borderId="2" xfId="54" applyNumberFormat="1" applyFont="1" applyFill="1" applyBorder="1">
      <alignment vertical="center"/>
    </xf>
    <xf numFmtId="0" fontId="26" fillId="4" borderId="22" xfId="52" applyFont="1" applyFill="1" applyBorder="1" applyAlignment="1">
      <alignment horizontal="left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176" fontId="26" fillId="0" borderId="22" xfId="52" applyNumberFormat="1" applyFont="1" applyFill="1" applyBorder="1" applyAlignment="1">
      <alignment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7" fillId="3" borderId="3" xfId="38" applyFont="1" applyFill="1" applyBorder="1" applyAlignment="1">
      <alignment horizontal="center" vertical="center"/>
    </xf>
    <xf numFmtId="0" fontId="3" fillId="3" borderId="8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5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37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18" fillId="0" borderId="8" xfId="38" applyFont="1" applyFill="1" applyBorder="1" applyAlignment="1">
      <alignment horizontal="center" vertical="center"/>
    </xf>
    <xf numFmtId="0" fontId="38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8" fillId="3" borderId="39" xfId="57" applyFont="1" applyFill="1" applyBorder="1" applyAlignment="1">
      <alignment horizont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9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40" fillId="0" borderId="62" xfId="52" applyFont="1" applyBorder="1" applyAlignment="1">
      <alignment horizontal="left" vertical="center" wrapText="1"/>
    </xf>
    <xf numFmtId="0" fontId="13" fillId="0" borderId="2" xfId="0" applyFont="1" applyFill="1" applyBorder="1" applyAlignment="1"/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41" fillId="0" borderId="34" xfId="52" applyFont="1" applyBorder="1" applyAlignment="1">
      <alignment horizontal="left" vertical="center" wrapText="1"/>
    </xf>
    <xf numFmtId="0" fontId="41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42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3" fillId="0" borderId="11" xfId="0" applyFont="1" applyBorder="1"/>
    <xf numFmtId="0" fontId="43" fillId="0" borderId="2" xfId="0" applyFont="1" applyBorder="1"/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42" fillId="0" borderId="45" xfId="0" applyFont="1" applyBorder="1" applyAlignment="1">
      <alignment horizontal="center" vertical="center" wrapText="1"/>
    </xf>
    <xf numFmtId="0" fontId="43" fillId="0" borderId="68" xfId="0" applyFont="1" applyBorder="1" applyAlignment="1">
      <alignment horizontal="center" vertical="center"/>
    </xf>
    <xf numFmtId="0" fontId="43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3" fillId="7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  <cellStyle name="常规 23 2 3" xfId="61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24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440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440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24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669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6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67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48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67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9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71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9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9625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800100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9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90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7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05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305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201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91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91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9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669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305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24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43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81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8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45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156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156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15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45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45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156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156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156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458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55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552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552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55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552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9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91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91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9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9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37" customWidth="1"/>
    <col min="3" max="3" width="10.125" customWidth="1"/>
  </cols>
  <sheetData>
    <row r="1" ht="21" customHeight="1" spans="1:2">
      <c r="A1" s="538"/>
      <c r="B1" s="539" t="s">
        <v>0</v>
      </c>
    </row>
    <row r="2" spans="1:2">
      <c r="A2" s="9">
        <v>1</v>
      </c>
      <c r="B2" s="540" t="s">
        <v>1</v>
      </c>
    </row>
    <row r="3" spans="1:2">
      <c r="A3" s="9">
        <v>2</v>
      </c>
      <c r="B3" s="540" t="s">
        <v>2</v>
      </c>
    </row>
    <row r="4" spans="1:2">
      <c r="A4" s="9">
        <v>3</v>
      </c>
      <c r="B4" s="540" t="s">
        <v>3</v>
      </c>
    </row>
    <row r="5" spans="1:2">
      <c r="A5" s="9">
        <v>4</v>
      </c>
      <c r="B5" s="540" t="s">
        <v>4</v>
      </c>
    </row>
    <row r="6" spans="1:2">
      <c r="A6" s="9">
        <v>5</v>
      </c>
      <c r="B6" s="540" t="s">
        <v>5</v>
      </c>
    </row>
    <row r="7" spans="1:2">
      <c r="A7" s="9">
        <v>6</v>
      </c>
      <c r="B7" s="540" t="s">
        <v>6</v>
      </c>
    </row>
    <row r="8" s="536" customFormat="1" ht="15" customHeight="1" spans="1:2">
      <c r="A8" s="541">
        <v>7</v>
      </c>
      <c r="B8" s="542" t="s">
        <v>7</v>
      </c>
    </row>
    <row r="9" ht="18.95" customHeight="1" spans="1:2">
      <c r="A9" s="538"/>
      <c r="B9" s="543" t="s">
        <v>8</v>
      </c>
    </row>
    <row r="10" ht="15.95" customHeight="1" spans="1:2">
      <c r="A10" s="9">
        <v>1</v>
      </c>
      <c r="B10" s="544" t="s">
        <v>9</v>
      </c>
    </row>
    <row r="11" spans="1:2">
      <c r="A11" s="9">
        <v>2</v>
      </c>
      <c r="B11" s="540" t="s">
        <v>10</v>
      </c>
    </row>
    <row r="12" spans="1:2">
      <c r="A12" s="9">
        <v>3</v>
      </c>
      <c r="B12" s="542" t="s">
        <v>11</v>
      </c>
    </row>
    <row r="13" spans="1:2">
      <c r="A13" s="9">
        <v>4</v>
      </c>
      <c r="B13" s="540" t="s">
        <v>12</v>
      </c>
    </row>
    <row r="14" spans="1:2">
      <c r="A14" s="9">
        <v>5</v>
      </c>
      <c r="B14" s="540" t="s">
        <v>13</v>
      </c>
    </row>
    <row r="15" spans="1:2">
      <c r="A15" s="9">
        <v>6</v>
      </c>
      <c r="B15" s="540" t="s">
        <v>14</v>
      </c>
    </row>
    <row r="16" spans="1:2">
      <c r="A16" s="9">
        <v>7</v>
      </c>
      <c r="B16" s="540" t="s">
        <v>15</v>
      </c>
    </row>
    <row r="17" spans="1:2">
      <c r="A17" s="9">
        <v>8</v>
      </c>
      <c r="B17" s="540" t="s">
        <v>16</v>
      </c>
    </row>
    <row r="18" spans="1:2">
      <c r="A18" s="9">
        <v>9</v>
      </c>
      <c r="B18" s="540" t="s">
        <v>17</v>
      </c>
    </row>
    <row r="19" spans="1:2">
      <c r="A19" s="9"/>
      <c r="B19" s="540"/>
    </row>
    <row r="20" ht="20.25" spans="1:2">
      <c r="A20" s="538"/>
      <c r="B20" s="539" t="s">
        <v>18</v>
      </c>
    </row>
    <row r="21" spans="1:2">
      <c r="A21" s="9">
        <v>1</v>
      </c>
      <c r="B21" s="545" t="s">
        <v>19</v>
      </c>
    </row>
    <row r="22" spans="1:2">
      <c r="A22" s="9">
        <v>2</v>
      </c>
      <c r="B22" s="540" t="s">
        <v>20</v>
      </c>
    </row>
    <row r="23" spans="1:2">
      <c r="A23" s="9">
        <v>3</v>
      </c>
      <c r="B23" s="540" t="s">
        <v>21</v>
      </c>
    </row>
    <row r="24" spans="1:2">
      <c r="A24" s="9">
        <v>4</v>
      </c>
      <c r="B24" s="540" t="s">
        <v>22</v>
      </c>
    </row>
    <row r="25" spans="1:2">
      <c r="A25" s="9">
        <v>5</v>
      </c>
      <c r="B25" s="540" t="s">
        <v>23</v>
      </c>
    </row>
    <row r="26" spans="1:2">
      <c r="A26" s="9">
        <v>6</v>
      </c>
      <c r="B26" s="540" t="s">
        <v>24</v>
      </c>
    </row>
    <row r="27" spans="1:2">
      <c r="A27" s="9">
        <v>7</v>
      </c>
      <c r="B27" s="540" t="s">
        <v>25</v>
      </c>
    </row>
    <row r="28" spans="1:2">
      <c r="A28" s="9"/>
      <c r="B28" s="540"/>
    </row>
    <row r="29" ht="20.25" spans="1:2">
      <c r="A29" s="538"/>
      <c r="B29" s="539" t="s">
        <v>26</v>
      </c>
    </row>
    <row r="30" spans="1:2">
      <c r="A30" s="9">
        <v>1</v>
      </c>
      <c r="B30" s="545" t="s">
        <v>27</v>
      </c>
    </row>
    <row r="31" spans="1:2">
      <c r="A31" s="9">
        <v>2</v>
      </c>
      <c r="B31" s="540" t="s">
        <v>28</v>
      </c>
    </row>
    <row r="32" spans="1:2">
      <c r="A32" s="9">
        <v>3</v>
      </c>
      <c r="B32" s="540" t="s">
        <v>29</v>
      </c>
    </row>
    <row r="33" ht="28.5" spans="1:2">
      <c r="A33" s="9">
        <v>4</v>
      </c>
      <c r="B33" s="540" t="s">
        <v>30</v>
      </c>
    </row>
    <row r="34" spans="1:2">
      <c r="A34" s="9">
        <v>5</v>
      </c>
      <c r="B34" s="540" t="s">
        <v>31</v>
      </c>
    </row>
    <row r="35" spans="1:2">
      <c r="A35" s="9">
        <v>6</v>
      </c>
      <c r="B35" s="540" t="s">
        <v>32</v>
      </c>
    </row>
    <row r="36" spans="1:2">
      <c r="A36" s="9">
        <v>7</v>
      </c>
      <c r="B36" s="540" t="s">
        <v>33</v>
      </c>
    </row>
    <row r="37" spans="1:2">
      <c r="A37" s="9"/>
      <c r="B37" s="540"/>
    </row>
    <row r="39" spans="1:2">
      <c r="A39" s="546" t="s">
        <v>34</v>
      </c>
      <c r="B39" s="54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9.125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/>
      <c r="F2" s="179" t="s">
        <v>351</v>
      </c>
      <c r="G2" s="180" t="s">
        <v>352</v>
      </c>
      <c r="H2" s="180"/>
      <c r="I2" s="210" t="s">
        <v>57</v>
      </c>
      <c r="J2" s="180" t="s">
        <v>296</v>
      </c>
      <c r="K2" s="232"/>
    </row>
    <row r="3" s="171" customFormat="1" ht="27" customHeight="1" spans="1:11">
      <c r="A3" s="181" t="s">
        <v>78</v>
      </c>
      <c r="B3" s="182">
        <v>3498</v>
      </c>
      <c r="C3" s="182"/>
      <c r="D3" s="183" t="s">
        <v>297</v>
      </c>
      <c r="E3" s="184" t="s">
        <v>353</v>
      </c>
      <c r="F3" s="185"/>
      <c r="G3" s="185"/>
      <c r="H3" s="186" t="s">
        <v>299</v>
      </c>
      <c r="I3" s="186"/>
      <c r="J3" s="186"/>
      <c r="K3" s="233"/>
    </row>
    <row r="4" s="171" customFormat="1" spans="1:11">
      <c r="A4" s="187" t="s">
        <v>74</v>
      </c>
      <c r="B4" s="188">
        <v>3</v>
      </c>
      <c r="C4" s="188">
        <v>6</v>
      </c>
      <c r="D4" s="189" t="s">
        <v>300</v>
      </c>
      <c r="E4" s="190" t="s">
        <v>354</v>
      </c>
      <c r="F4" s="190"/>
      <c r="G4" s="190"/>
      <c r="H4" s="189" t="s">
        <v>301</v>
      </c>
      <c r="I4" s="189"/>
      <c r="J4" s="203" t="s">
        <v>67</v>
      </c>
      <c r="K4" s="234" t="s">
        <v>68</v>
      </c>
    </row>
    <row r="5" s="171" customFormat="1" spans="1:11">
      <c r="A5" s="187" t="s">
        <v>302</v>
      </c>
      <c r="B5" s="182">
        <v>1</v>
      </c>
      <c r="C5" s="182"/>
      <c r="D5" s="183" t="s">
        <v>303</v>
      </c>
      <c r="E5" s="183" t="s">
        <v>304</v>
      </c>
      <c r="F5" s="183" t="s">
        <v>305</v>
      </c>
      <c r="G5" s="183" t="s">
        <v>306</v>
      </c>
      <c r="H5" s="189" t="s">
        <v>307</v>
      </c>
      <c r="I5" s="189"/>
      <c r="J5" s="203" t="s">
        <v>67</v>
      </c>
      <c r="K5" s="234" t="s">
        <v>68</v>
      </c>
    </row>
    <row r="6" s="171" customFormat="1" ht="15" spans="1:11">
      <c r="A6" s="191" t="s">
        <v>308</v>
      </c>
      <c r="B6" s="192">
        <v>125</v>
      </c>
      <c r="C6" s="192"/>
      <c r="D6" s="193" t="s">
        <v>309</v>
      </c>
      <c r="E6" s="194"/>
      <c r="F6" s="195">
        <v>2064</v>
      </c>
      <c r="G6" s="193"/>
      <c r="H6" s="196" t="s">
        <v>310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311</v>
      </c>
      <c r="B8" s="179" t="s">
        <v>312</v>
      </c>
      <c r="C8" s="179" t="s">
        <v>313</v>
      </c>
      <c r="D8" s="179" t="s">
        <v>314</v>
      </c>
      <c r="E8" s="179" t="s">
        <v>315</v>
      </c>
      <c r="F8" s="179" t="s">
        <v>316</v>
      </c>
      <c r="G8" s="201" t="s">
        <v>355</v>
      </c>
      <c r="H8" s="202"/>
      <c r="I8" s="202"/>
      <c r="J8" s="202"/>
      <c r="K8" s="236"/>
    </row>
    <row r="9" s="171" customFormat="1" spans="1:11">
      <c r="A9" s="187" t="s">
        <v>318</v>
      </c>
      <c r="B9" s="189"/>
      <c r="C9" s="203" t="s">
        <v>67</v>
      </c>
      <c r="D9" s="203" t="s">
        <v>68</v>
      </c>
      <c r="E9" s="183" t="s">
        <v>319</v>
      </c>
      <c r="F9" s="204" t="s">
        <v>320</v>
      </c>
      <c r="G9" s="205"/>
      <c r="H9" s="206"/>
      <c r="I9" s="206"/>
      <c r="J9" s="206"/>
      <c r="K9" s="237"/>
    </row>
    <row r="10" s="171" customFormat="1" spans="1:11">
      <c r="A10" s="187" t="s">
        <v>321</v>
      </c>
      <c r="B10" s="189"/>
      <c r="C10" s="203" t="s">
        <v>67</v>
      </c>
      <c r="D10" s="203" t="s">
        <v>68</v>
      </c>
      <c r="E10" s="183" t="s">
        <v>322</v>
      </c>
      <c r="F10" s="204" t="s">
        <v>323</v>
      </c>
      <c r="G10" s="205" t="s">
        <v>324</v>
      </c>
      <c r="H10" s="206"/>
      <c r="I10" s="206"/>
      <c r="J10" s="206"/>
      <c r="K10" s="237"/>
    </row>
    <row r="11" s="171" customFormat="1" spans="1:11">
      <c r="A11" s="207" t="s">
        <v>217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93</v>
      </c>
      <c r="B12" s="203" t="s">
        <v>89</v>
      </c>
      <c r="C12" s="203" t="s">
        <v>90</v>
      </c>
      <c r="D12" s="204"/>
      <c r="E12" s="183" t="s">
        <v>91</v>
      </c>
      <c r="F12" s="203" t="s">
        <v>89</v>
      </c>
      <c r="G12" s="203" t="s">
        <v>90</v>
      </c>
      <c r="H12" s="203"/>
      <c r="I12" s="183" t="s">
        <v>325</v>
      </c>
      <c r="J12" s="203" t="s">
        <v>89</v>
      </c>
      <c r="K12" s="234" t="s">
        <v>90</v>
      </c>
    </row>
    <row r="13" s="171" customFormat="1" spans="1:11">
      <c r="A13" s="181" t="s">
        <v>96</v>
      </c>
      <c r="B13" s="203" t="s">
        <v>89</v>
      </c>
      <c r="C13" s="203" t="s">
        <v>90</v>
      </c>
      <c r="D13" s="204"/>
      <c r="E13" s="183" t="s">
        <v>101</v>
      </c>
      <c r="F13" s="203" t="s">
        <v>89</v>
      </c>
      <c r="G13" s="203" t="s">
        <v>90</v>
      </c>
      <c r="H13" s="203"/>
      <c r="I13" s="183" t="s">
        <v>326</v>
      </c>
      <c r="J13" s="203" t="s">
        <v>89</v>
      </c>
      <c r="K13" s="234" t="s">
        <v>90</v>
      </c>
    </row>
    <row r="14" s="171" customFormat="1" ht="15" spans="1:11">
      <c r="A14" s="191" t="s">
        <v>327</v>
      </c>
      <c r="B14" s="195" t="s">
        <v>89</v>
      </c>
      <c r="C14" s="195" t="s">
        <v>90</v>
      </c>
      <c r="D14" s="194"/>
      <c r="E14" s="193" t="s">
        <v>328</v>
      </c>
      <c r="F14" s="195" t="s">
        <v>89</v>
      </c>
      <c r="G14" s="195" t="s">
        <v>90</v>
      </c>
      <c r="H14" s="195"/>
      <c r="I14" s="193" t="s">
        <v>329</v>
      </c>
      <c r="J14" s="195" t="s">
        <v>89</v>
      </c>
      <c r="K14" s="235" t="s">
        <v>90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330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332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356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357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358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359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2"/>
    </row>
    <row r="25" s="171" customFormat="1" spans="1:11">
      <c r="A25" s="187" t="s">
        <v>130</v>
      </c>
      <c r="B25" s="189"/>
      <c r="C25" s="203" t="s">
        <v>67</v>
      </c>
      <c r="D25" s="203" t="s">
        <v>68</v>
      </c>
      <c r="E25" s="186"/>
      <c r="F25" s="186"/>
      <c r="G25" s="186"/>
      <c r="H25" s="186"/>
      <c r="I25" s="186"/>
      <c r="J25" s="186"/>
      <c r="K25" s="233"/>
    </row>
    <row r="26" s="171" customFormat="1" ht="15" spans="1:11">
      <c r="A26" s="216" t="s">
        <v>336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43"/>
    </row>
    <row r="27" s="171" customFormat="1" ht="15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="171" customFormat="1" spans="1:11">
      <c r="A28" s="219" t="s">
        <v>337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6"/>
    </row>
    <row r="29" s="171" customFormat="1" spans="1:11">
      <c r="A29" s="220" t="s">
        <v>338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="171" customFormat="1" ht="17.25" customHeight="1" spans="1:1">
      <c r="A30" s="171" t="s">
        <v>360</v>
      </c>
    </row>
    <row r="31" s="171" customFormat="1" ht="17.25" customHeight="1" spans="1:11">
      <c r="A31" s="220" t="s">
        <v>361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1"/>
    </row>
    <row r="37" s="171" customFormat="1" ht="17.25" customHeight="1" spans="1:11">
      <c r="A37" s="22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45"/>
    </row>
    <row r="39" s="171" customFormat="1" ht="18.75" customHeight="1" spans="1:11">
      <c r="A39" s="225" t="s">
        <v>340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46"/>
    </row>
    <row r="40" s="173" customFormat="1" ht="18.75" customHeight="1" spans="1:11">
      <c r="A40" s="187" t="s">
        <v>341</v>
      </c>
      <c r="B40" s="189"/>
      <c r="C40" s="189"/>
      <c r="D40" s="186" t="s">
        <v>342</v>
      </c>
      <c r="E40" s="186"/>
      <c r="F40" s="227" t="s">
        <v>343</v>
      </c>
      <c r="G40" s="228"/>
      <c r="H40" s="189" t="s">
        <v>344</v>
      </c>
      <c r="I40" s="189"/>
      <c r="J40" s="189" t="s">
        <v>345</v>
      </c>
      <c r="K40" s="240"/>
    </row>
    <row r="41" s="171" customFormat="1" ht="18.75" customHeight="1" spans="1:13">
      <c r="A41" s="187" t="s">
        <v>211</v>
      </c>
      <c r="B41" s="189"/>
      <c r="C41" s="189"/>
      <c r="D41" s="189"/>
      <c r="E41" s="189"/>
      <c r="F41" s="189"/>
      <c r="G41" s="189"/>
      <c r="H41" s="189"/>
      <c r="I41" s="189"/>
      <c r="J41" s="189"/>
      <c r="K41" s="240"/>
      <c r="M41" s="173"/>
    </row>
    <row r="42" s="171" customFormat="1" ht="30.95" customHeight="1" spans="1:11">
      <c r="A42" s="187"/>
      <c r="B42" s="189"/>
      <c r="C42" s="189"/>
      <c r="D42" s="189"/>
      <c r="E42" s="189"/>
      <c r="F42" s="189"/>
      <c r="G42" s="189"/>
      <c r="H42" s="189"/>
      <c r="I42" s="189"/>
      <c r="J42" s="189"/>
      <c r="K42" s="240"/>
    </row>
    <row r="43" s="171" customFormat="1" ht="18.7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32.1" customHeight="1" spans="1:11">
      <c r="A44" s="191" t="s">
        <v>142</v>
      </c>
      <c r="B44" s="229" t="s">
        <v>346</v>
      </c>
      <c r="C44" s="229"/>
      <c r="D44" s="193" t="s">
        <v>347</v>
      </c>
      <c r="E44" s="194"/>
      <c r="F44" s="193" t="s">
        <v>146</v>
      </c>
      <c r="G44" s="230">
        <v>11.27</v>
      </c>
      <c r="H44" s="231" t="s">
        <v>147</v>
      </c>
      <c r="I44" s="231"/>
      <c r="J44" s="229"/>
      <c r="K44" s="247"/>
    </row>
    <row r="45" s="171" customFormat="1" ht="16.5" customHeight="1"/>
    <row r="46" s="171" customFormat="1" ht="16.5" customHeight="1"/>
    <row r="47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151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116" t="s">
        <v>362</v>
      </c>
      <c r="C2" s="116"/>
      <c r="D2" s="117" t="s">
        <v>69</v>
      </c>
      <c r="E2" s="116" t="s">
        <v>363</v>
      </c>
      <c r="F2" s="116"/>
      <c r="G2" s="116"/>
      <c r="H2" s="116"/>
      <c r="I2" s="152"/>
      <c r="J2" s="153" t="s">
        <v>57</v>
      </c>
      <c r="K2" s="154" t="s">
        <v>364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153</v>
      </c>
      <c r="B3" s="119" t="s">
        <v>154</v>
      </c>
      <c r="C3" s="119"/>
      <c r="D3" s="119"/>
      <c r="E3" s="119"/>
      <c r="F3" s="119"/>
      <c r="G3" s="119"/>
      <c r="H3" s="119"/>
      <c r="I3" s="141"/>
      <c r="J3" s="156" t="s">
        <v>155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116</v>
      </c>
      <c r="C4" s="121" t="s">
        <v>117</v>
      </c>
      <c r="D4" s="122" t="s">
        <v>118</v>
      </c>
      <c r="E4" s="123" t="s">
        <v>119</v>
      </c>
      <c r="F4" s="121" t="s">
        <v>120</v>
      </c>
      <c r="G4" s="123" t="s">
        <v>121</v>
      </c>
      <c r="H4" s="121" t="s">
        <v>122</v>
      </c>
      <c r="I4" s="141"/>
      <c r="J4" s="159"/>
      <c r="K4" s="160" t="s">
        <v>116</v>
      </c>
      <c r="L4" s="160" t="s">
        <v>117</v>
      </c>
      <c r="M4" s="161" t="s">
        <v>118</v>
      </c>
      <c r="N4" s="160" t="s">
        <v>119</v>
      </c>
      <c r="O4" s="160" t="s">
        <v>120</v>
      </c>
      <c r="P4" s="160" t="s">
        <v>121</v>
      </c>
      <c r="Q4" s="146" t="s">
        <v>268</v>
      </c>
    </row>
    <row r="5" s="111" customFormat="1" ht="29.1" customHeight="1" spans="1:17">
      <c r="A5" s="118"/>
      <c r="B5" s="120" t="s">
        <v>269</v>
      </c>
      <c r="C5" s="121" t="s">
        <v>270</v>
      </c>
      <c r="D5" s="122" t="s">
        <v>271</v>
      </c>
      <c r="E5" s="123" t="s">
        <v>272</v>
      </c>
      <c r="F5" s="121" t="s">
        <v>273</v>
      </c>
      <c r="G5" s="123" t="s">
        <v>274</v>
      </c>
      <c r="H5" s="121" t="s">
        <v>162</v>
      </c>
      <c r="I5" s="141"/>
      <c r="J5" s="159"/>
      <c r="K5" s="162" t="s">
        <v>269</v>
      </c>
      <c r="L5" s="162" t="s">
        <v>270</v>
      </c>
      <c r="M5" s="162" t="s">
        <v>271</v>
      </c>
      <c r="N5" s="162" t="s">
        <v>272</v>
      </c>
      <c r="O5" s="162" t="s">
        <v>273</v>
      </c>
      <c r="P5" s="162" t="s">
        <v>274</v>
      </c>
      <c r="Q5" s="162" t="s">
        <v>162</v>
      </c>
    </row>
    <row r="6" s="111" customFormat="1" ht="29.1" customHeight="1" spans="1:17">
      <c r="A6" s="121" t="s">
        <v>164</v>
      </c>
      <c r="B6" s="124">
        <f>C6-1</f>
        <v>68</v>
      </c>
      <c r="C6" s="124">
        <f>D6-2</f>
        <v>69</v>
      </c>
      <c r="D6" s="125">
        <v>71</v>
      </c>
      <c r="E6" s="126">
        <f>D6+2</f>
        <v>73</v>
      </c>
      <c r="F6" s="124">
        <f>E6+2</f>
        <v>75</v>
      </c>
      <c r="G6" s="126">
        <f>F6+1</f>
        <v>76</v>
      </c>
      <c r="H6" s="124">
        <f>G6+1</f>
        <v>77</v>
      </c>
      <c r="I6" s="141"/>
      <c r="J6" s="163" t="s">
        <v>164</v>
      </c>
      <c r="K6" s="164" t="s">
        <v>280</v>
      </c>
      <c r="L6" s="164" t="s">
        <v>280</v>
      </c>
      <c r="M6" s="164" t="s">
        <v>275</v>
      </c>
      <c r="N6" s="164" t="s">
        <v>280</v>
      </c>
      <c r="O6" s="164" t="s">
        <v>275</v>
      </c>
      <c r="P6" s="164" t="s">
        <v>275</v>
      </c>
      <c r="Q6" s="164"/>
    </row>
    <row r="7" s="111" customFormat="1" ht="29.1" customHeight="1" spans="1:17">
      <c r="A7" s="121" t="s">
        <v>167</v>
      </c>
      <c r="B7" s="124">
        <f>C7-1</f>
        <v>65</v>
      </c>
      <c r="C7" s="124">
        <f>D7-2</f>
        <v>66</v>
      </c>
      <c r="D7" s="125">
        <v>68</v>
      </c>
      <c r="E7" s="126">
        <f>D7+2</f>
        <v>70</v>
      </c>
      <c r="F7" s="124">
        <f>E7+2</f>
        <v>72</v>
      </c>
      <c r="G7" s="126">
        <f>F7+1</f>
        <v>73</v>
      </c>
      <c r="H7" s="124">
        <f>G7+1</f>
        <v>74</v>
      </c>
      <c r="I7" s="141"/>
      <c r="J7" s="163" t="s">
        <v>167</v>
      </c>
      <c r="K7" s="164" t="s">
        <v>275</v>
      </c>
      <c r="L7" s="164" t="s">
        <v>275</v>
      </c>
      <c r="M7" s="164" t="s">
        <v>275</v>
      </c>
      <c r="N7" s="143" t="s">
        <v>284</v>
      </c>
      <c r="O7" s="164" t="s">
        <v>275</v>
      </c>
      <c r="P7" s="164" t="s">
        <v>275</v>
      </c>
      <c r="Q7" s="164"/>
    </row>
    <row r="8" s="111" customFormat="1" ht="29.1" customHeight="1" spans="1:17">
      <c r="A8" s="121" t="s">
        <v>170</v>
      </c>
      <c r="B8" s="124">
        <f>C8-4</f>
        <v>104</v>
      </c>
      <c r="C8" s="124">
        <f>D8-4</f>
        <v>108</v>
      </c>
      <c r="D8" s="127" t="s">
        <v>365</v>
      </c>
      <c r="E8" s="126">
        <f>D8+4</f>
        <v>116</v>
      </c>
      <c r="F8" s="124">
        <f>E8+4</f>
        <v>120</v>
      </c>
      <c r="G8" s="126">
        <f>F8+6</f>
        <v>126</v>
      </c>
      <c r="H8" s="124">
        <f>G8+6</f>
        <v>132</v>
      </c>
      <c r="I8" s="141"/>
      <c r="J8" s="163" t="s">
        <v>170</v>
      </c>
      <c r="K8" s="164" t="s">
        <v>280</v>
      </c>
      <c r="L8" s="143" t="s">
        <v>284</v>
      </c>
      <c r="M8" s="164" t="s">
        <v>275</v>
      </c>
      <c r="N8" s="164" t="s">
        <v>275</v>
      </c>
      <c r="O8" s="165" t="s">
        <v>366</v>
      </c>
      <c r="P8" s="165" t="s">
        <v>349</v>
      </c>
      <c r="Q8" s="143"/>
    </row>
    <row r="9" s="111" customFormat="1" ht="29.1" customHeight="1" spans="1:17">
      <c r="A9" s="128" t="s">
        <v>176</v>
      </c>
      <c r="B9" s="129">
        <f>C9-4</f>
        <v>102</v>
      </c>
      <c r="C9" s="129">
        <f>D9-4</f>
        <v>106</v>
      </c>
      <c r="D9" s="130">
        <v>110</v>
      </c>
      <c r="E9" s="131">
        <f>D9+4</f>
        <v>114</v>
      </c>
      <c r="F9" s="129">
        <f>E9+5</f>
        <v>119</v>
      </c>
      <c r="G9" s="131">
        <f>F9+6</f>
        <v>125</v>
      </c>
      <c r="H9" s="129">
        <f>G9+7</f>
        <v>132</v>
      </c>
      <c r="I9" s="141"/>
      <c r="J9" s="163" t="s">
        <v>173</v>
      </c>
      <c r="K9" s="143" t="s">
        <v>279</v>
      </c>
      <c r="L9" s="164" t="s">
        <v>367</v>
      </c>
      <c r="M9" s="164" t="s">
        <v>275</v>
      </c>
      <c r="N9" s="165" t="s">
        <v>349</v>
      </c>
      <c r="O9" s="164" t="s">
        <v>275</v>
      </c>
      <c r="P9" s="164" t="s">
        <v>275</v>
      </c>
      <c r="Q9" s="164"/>
    </row>
    <row r="10" s="111" customFormat="1" ht="29.1" customHeight="1" spans="1:17">
      <c r="A10" s="121" t="s">
        <v>368</v>
      </c>
      <c r="B10" s="124">
        <f>C10-1.2</f>
        <v>83.5</v>
      </c>
      <c r="C10" s="124">
        <f>D10-1.8</f>
        <v>84.7</v>
      </c>
      <c r="D10" s="125">
        <v>86.5</v>
      </c>
      <c r="E10" s="126">
        <f>D10+1.8</f>
        <v>88.3</v>
      </c>
      <c r="F10" s="124">
        <f>E10+1.8</f>
        <v>90.1</v>
      </c>
      <c r="G10" s="126">
        <f>F10+1.3</f>
        <v>91.4</v>
      </c>
      <c r="H10" s="124">
        <f>G10+1.3</f>
        <v>92.7</v>
      </c>
      <c r="I10" s="141"/>
      <c r="J10" s="163" t="s">
        <v>176</v>
      </c>
      <c r="K10" s="164" t="s">
        <v>280</v>
      </c>
      <c r="L10" s="164" t="s">
        <v>367</v>
      </c>
      <c r="M10" s="143" t="s">
        <v>284</v>
      </c>
      <c r="N10" s="164" t="s">
        <v>275</v>
      </c>
      <c r="O10" s="164" t="s">
        <v>367</v>
      </c>
      <c r="P10" s="164" t="s">
        <v>367</v>
      </c>
      <c r="Q10" s="143"/>
    </row>
    <row r="11" s="111" customFormat="1" ht="29.1" customHeight="1" spans="1:17">
      <c r="A11" s="121" t="s">
        <v>188</v>
      </c>
      <c r="B11" s="124">
        <f>C11-0.8</f>
        <v>19.9</v>
      </c>
      <c r="C11" s="124">
        <f>D11-0.8</f>
        <v>20.7</v>
      </c>
      <c r="D11" s="125">
        <v>21.5</v>
      </c>
      <c r="E11" s="126">
        <f>D11+0.8</f>
        <v>22.3</v>
      </c>
      <c r="F11" s="124">
        <f>E11+0.8</f>
        <v>23.1</v>
      </c>
      <c r="G11" s="126">
        <f>F11+1.3</f>
        <v>24.4</v>
      </c>
      <c r="H11" s="124">
        <f>G11+1.3</f>
        <v>25.7</v>
      </c>
      <c r="I11" s="141"/>
      <c r="J11" s="163" t="s">
        <v>180</v>
      </c>
      <c r="K11" s="143" t="s">
        <v>282</v>
      </c>
      <c r="L11" s="143" t="s">
        <v>369</v>
      </c>
      <c r="M11" s="143" t="s">
        <v>280</v>
      </c>
      <c r="N11" s="164" t="s">
        <v>275</v>
      </c>
      <c r="O11" s="143" t="s">
        <v>284</v>
      </c>
      <c r="P11" s="143" t="s">
        <v>284</v>
      </c>
      <c r="Q11" s="143"/>
    </row>
    <row r="12" s="111" customFormat="1" ht="29.1" customHeight="1" spans="1:17">
      <c r="A12" s="121" t="s">
        <v>190</v>
      </c>
      <c r="B12" s="124">
        <f>C12-0.7</f>
        <v>16.6</v>
      </c>
      <c r="C12" s="124">
        <f>D12-0.7</f>
        <v>17.3</v>
      </c>
      <c r="D12" s="132">
        <v>18</v>
      </c>
      <c r="E12" s="126">
        <f>D12+0.7</f>
        <v>18.7</v>
      </c>
      <c r="F12" s="124">
        <f>E12+0.7</f>
        <v>19.4</v>
      </c>
      <c r="G12" s="126">
        <f>F12+1</f>
        <v>20.4</v>
      </c>
      <c r="H12" s="124">
        <f>G12+1</f>
        <v>21.4</v>
      </c>
      <c r="I12" s="141"/>
      <c r="J12" s="163" t="s">
        <v>184</v>
      </c>
      <c r="K12" s="164" t="s">
        <v>280</v>
      </c>
      <c r="L12" s="164" t="s">
        <v>284</v>
      </c>
      <c r="M12" s="143" t="s">
        <v>284</v>
      </c>
      <c r="N12" s="143" t="s">
        <v>284</v>
      </c>
      <c r="O12" s="143" t="s">
        <v>284</v>
      </c>
      <c r="P12" s="143" t="s">
        <v>284</v>
      </c>
      <c r="Q12" s="143"/>
    </row>
    <row r="13" s="111" customFormat="1" ht="29.1" customHeight="1" spans="1:17">
      <c r="A13" s="121" t="s">
        <v>370</v>
      </c>
      <c r="B13" s="124">
        <f>C13-0.5</f>
        <v>10</v>
      </c>
      <c r="C13" s="124">
        <f>D13-0.5</f>
        <v>10.5</v>
      </c>
      <c r="D13" s="125">
        <v>11</v>
      </c>
      <c r="E13" s="126">
        <f>D13+0.5</f>
        <v>11.5</v>
      </c>
      <c r="F13" s="124">
        <f>E13+0.5</f>
        <v>12</v>
      </c>
      <c r="G13" s="133">
        <f>F13+0.7</f>
        <v>12.7</v>
      </c>
      <c r="H13" s="134">
        <f>G13+0.7</f>
        <v>13.4</v>
      </c>
      <c r="I13" s="141"/>
      <c r="J13" s="166" t="s">
        <v>371</v>
      </c>
      <c r="K13" s="164" t="s">
        <v>275</v>
      </c>
      <c r="L13" s="143" t="s">
        <v>284</v>
      </c>
      <c r="M13" s="164" t="s">
        <v>275</v>
      </c>
      <c r="N13" s="143" t="s">
        <v>284</v>
      </c>
      <c r="O13" s="164" t="s">
        <v>275</v>
      </c>
      <c r="P13" s="164" t="s">
        <v>275</v>
      </c>
      <c r="Q13" s="143"/>
    </row>
    <row r="14" s="111" customFormat="1" ht="29.1" customHeight="1" spans="1:17">
      <c r="A14" s="121" t="s">
        <v>194</v>
      </c>
      <c r="B14" s="124">
        <f>C14-1</f>
        <v>52</v>
      </c>
      <c r="C14" s="124">
        <f>D14-1</f>
        <v>53</v>
      </c>
      <c r="D14" s="125">
        <v>54</v>
      </c>
      <c r="E14" s="126">
        <f>D14+1</f>
        <v>55</v>
      </c>
      <c r="F14" s="124">
        <f>E14+1</f>
        <v>56</v>
      </c>
      <c r="G14" s="126">
        <f>F14+1.5</f>
        <v>57.5</v>
      </c>
      <c r="H14" s="124">
        <f>G14+1.5</f>
        <v>59</v>
      </c>
      <c r="I14" s="141"/>
      <c r="J14" s="163" t="s">
        <v>190</v>
      </c>
      <c r="K14" s="143" t="s">
        <v>288</v>
      </c>
      <c r="L14" s="164" t="s">
        <v>275</v>
      </c>
      <c r="M14" s="164" t="s">
        <v>275</v>
      </c>
      <c r="N14" s="164" t="s">
        <v>275</v>
      </c>
      <c r="O14" s="143" t="s">
        <v>284</v>
      </c>
      <c r="P14" s="143" t="s">
        <v>284</v>
      </c>
      <c r="Q14" s="143"/>
    </row>
    <row r="15" s="111" customFormat="1" ht="29.1" customHeight="1" spans="1:17">
      <c r="A15" s="135"/>
      <c r="B15" s="136"/>
      <c r="C15" s="136"/>
      <c r="D15" s="136"/>
      <c r="E15" s="136"/>
      <c r="F15" s="136"/>
      <c r="G15" s="136"/>
      <c r="H15" s="136"/>
      <c r="I15" s="141"/>
      <c r="J15" s="163" t="s">
        <v>192</v>
      </c>
      <c r="K15" s="164" t="s">
        <v>275</v>
      </c>
      <c r="L15" s="164" t="s">
        <v>284</v>
      </c>
      <c r="M15" s="143" t="s">
        <v>284</v>
      </c>
      <c r="N15" s="164" t="s">
        <v>275</v>
      </c>
      <c r="O15" s="143" t="s">
        <v>284</v>
      </c>
      <c r="P15" s="164" t="s">
        <v>275</v>
      </c>
      <c r="Q15" s="143"/>
    </row>
    <row r="16" s="111" customFormat="1" ht="29.1" customHeight="1" spans="1:17">
      <c r="A16" s="137"/>
      <c r="B16" s="138"/>
      <c r="C16" s="139"/>
      <c r="D16" s="140"/>
      <c r="E16" s="139"/>
      <c r="F16" s="139"/>
      <c r="G16" s="139"/>
      <c r="H16" s="141"/>
      <c r="I16" s="141"/>
      <c r="J16" s="143"/>
      <c r="K16" s="143"/>
      <c r="L16" s="143"/>
      <c r="M16" s="143"/>
      <c r="N16" s="165"/>
      <c r="O16" s="143"/>
      <c r="P16" s="143"/>
      <c r="Q16" s="143"/>
    </row>
    <row r="17" s="111" customFormat="1" ht="29.1" customHeight="1" spans="1:17">
      <c r="A17" s="142"/>
      <c r="B17" s="143"/>
      <c r="C17" s="144"/>
      <c r="D17" s="144"/>
      <c r="E17" s="144"/>
      <c r="F17" s="144"/>
      <c r="G17" s="143"/>
      <c r="H17" s="141"/>
      <c r="I17" s="141"/>
      <c r="J17" s="143"/>
      <c r="K17" s="143"/>
      <c r="L17" s="143"/>
      <c r="M17" s="143"/>
      <c r="N17" s="143"/>
      <c r="O17" s="143"/>
      <c r="P17" s="143"/>
      <c r="Q17" s="143"/>
    </row>
    <row r="18" s="111" customFormat="1" ht="29.1" customHeight="1" spans="1:17">
      <c r="A18" s="145"/>
      <c r="B18" s="146"/>
      <c r="C18" s="147"/>
      <c r="D18" s="147"/>
      <c r="E18" s="148"/>
      <c r="F18" s="148"/>
      <c r="G18" s="146"/>
      <c r="H18" s="141"/>
      <c r="I18" s="141"/>
      <c r="J18" s="146"/>
      <c r="K18" s="146"/>
      <c r="L18" s="143"/>
      <c r="M18" s="146"/>
      <c r="N18" s="146"/>
      <c r="O18" s="146"/>
      <c r="P18" s="146"/>
      <c r="Q18" s="146"/>
    </row>
    <row r="19" s="111" customFormat="1" ht="14.25" spans="1:17">
      <c r="A19" s="149" t="s">
        <v>211</v>
      </c>
      <c r="D19" s="150"/>
      <c r="E19" s="150"/>
      <c r="F19" s="150"/>
      <c r="G19" s="150"/>
      <c r="H19" s="150"/>
      <c r="I19" s="150"/>
      <c r="J19" s="150"/>
      <c r="K19" s="167"/>
      <c r="L19" s="167"/>
      <c r="M19" s="167"/>
      <c r="N19" s="167"/>
      <c r="O19" s="167"/>
      <c r="P19" s="167"/>
      <c r="Q19" s="167"/>
    </row>
    <row r="20" s="111" customFormat="1" ht="14.25" spans="1:17">
      <c r="A20" s="111" t="s">
        <v>212</v>
      </c>
      <c r="B20" s="150"/>
      <c r="C20" s="150"/>
      <c r="D20" s="150"/>
      <c r="E20" s="150"/>
      <c r="F20" s="150"/>
      <c r="G20" s="150"/>
      <c r="H20" s="150"/>
      <c r="I20" s="150"/>
      <c r="J20" s="149" t="s">
        <v>266</v>
      </c>
      <c r="K20" s="168"/>
      <c r="L20" s="168" t="s">
        <v>372</v>
      </c>
      <c r="M20" s="168"/>
      <c r="N20" s="168" t="s">
        <v>373</v>
      </c>
      <c r="O20" s="168"/>
      <c r="P20" s="168"/>
      <c r="Q20" s="112"/>
    </row>
    <row r="21" s="111" customFormat="1" customHeight="1" spans="1:17">
      <c r="A21" s="150"/>
      <c r="K21" s="112"/>
      <c r="L21" s="112"/>
      <c r="M21" s="112"/>
      <c r="N21" s="112"/>
      <c r="O21" s="112"/>
      <c r="P21" s="112"/>
      <c r="Q21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8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374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375</v>
      </c>
      <c r="B2" s="23" t="s">
        <v>376</v>
      </c>
      <c r="C2" s="5" t="s">
        <v>377</v>
      </c>
      <c r="D2" s="5" t="s">
        <v>378</v>
      </c>
      <c r="E2" s="5" t="s">
        <v>379</v>
      </c>
      <c r="F2" s="5" t="s">
        <v>380</v>
      </c>
      <c r="G2" s="5" t="s">
        <v>381</v>
      </c>
      <c r="H2" s="5" t="s">
        <v>382</v>
      </c>
      <c r="I2" s="4" t="s">
        <v>383</v>
      </c>
      <c r="J2" s="4" t="s">
        <v>384</v>
      </c>
      <c r="K2" s="4" t="s">
        <v>385</v>
      </c>
      <c r="L2" s="4" t="s">
        <v>386</v>
      </c>
      <c r="M2" s="4" t="s">
        <v>387</v>
      </c>
      <c r="N2" s="5" t="s">
        <v>388</v>
      </c>
      <c r="O2" s="5" t="s">
        <v>389</v>
      </c>
    </row>
    <row r="3" s="1" customFormat="1" ht="16.5" spans="1:15">
      <c r="A3" s="4"/>
      <c r="B3" s="109"/>
      <c r="C3" s="7"/>
      <c r="D3" s="7"/>
      <c r="E3" s="7"/>
      <c r="F3" s="7"/>
      <c r="G3" s="7"/>
      <c r="H3" s="7"/>
      <c r="I3" s="4" t="s">
        <v>390</v>
      </c>
      <c r="J3" s="4" t="s">
        <v>390</v>
      </c>
      <c r="K3" s="4" t="s">
        <v>390</v>
      </c>
      <c r="L3" s="4" t="s">
        <v>390</v>
      </c>
      <c r="M3" s="4" t="s">
        <v>390</v>
      </c>
      <c r="N3" s="7"/>
      <c r="O3" s="7"/>
    </row>
    <row r="4" s="95" customFormat="1" spans="1:15">
      <c r="A4" s="103">
        <v>1</v>
      </c>
      <c r="B4" s="25" t="s">
        <v>391</v>
      </c>
      <c r="C4" s="26" t="s">
        <v>392</v>
      </c>
      <c r="D4" s="26" t="s">
        <v>124</v>
      </c>
      <c r="E4" s="45" t="s">
        <v>63</v>
      </c>
      <c r="F4" s="26" t="s">
        <v>54</v>
      </c>
      <c r="G4" s="26"/>
      <c r="H4" s="103"/>
      <c r="I4" s="26"/>
      <c r="J4" s="26"/>
      <c r="K4" s="26"/>
      <c r="L4" s="26">
        <v>1</v>
      </c>
      <c r="M4" s="26"/>
      <c r="N4" s="26">
        <v>1</v>
      </c>
      <c r="O4" s="26" t="s">
        <v>393</v>
      </c>
    </row>
    <row r="5" s="95" customFormat="1" spans="1:15">
      <c r="A5" s="103">
        <v>2</v>
      </c>
      <c r="B5" s="25" t="s">
        <v>394</v>
      </c>
      <c r="C5" s="26" t="s">
        <v>392</v>
      </c>
      <c r="D5" s="26" t="s">
        <v>124</v>
      </c>
      <c r="E5" s="45" t="s">
        <v>63</v>
      </c>
      <c r="F5" s="26" t="s">
        <v>54</v>
      </c>
      <c r="G5" s="26"/>
      <c r="H5" s="103"/>
      <c r="I5" s="26"/>
      <c r="J5" s="26">
        <v>1</v>
      </c>
      <c r="K5" s="26"/>
      <c r="L5" s="26"/>
      <c r="M5" s="26"/>
      <c r="N5" s="26">
        <v>1</v>
      </c>
      <c r="O5" s="26" t="s">
        <v>393</v>
      </c>
    </row>
    <row r="6" s="95" customFormat="1" spans="1:15">
      <c r="A6" s="103">
        <v>3</v>
      </c>
      <c r="B6" s="25" t="s">
        <v>395</v>
      </c>
      <c r="C6" s="26" t="s">
        <v>392</v>
      </c>
      <c r="D6" s="26" t="s">
        <v>124</v>
      </c>
      <c r="E6" s="45" t="s">
        <v>63</v>
      </c>
      <c r="F6" s="26" t="s">
        <v>54</v>
      </c>
      <c r="G6" s="26"/>
      <c r="H6" s="103"/>
      <c r="I6" s="26">
        <v>1</v>
      </c>
      <c r="J6" s="26"/>
      <c r="K6" s="26"/>
      <c r="L6" s="26"/>
      <c r="M6" s="26"/>
      <c r="N6" s="26">
        <v>1</v>
      </c>
      <c r="O6" s="26" t="s">
        <v>393</v>
      </c>
    </row>
    <row r="7" s="95" customFormat="1" spans="1:15">
      <c r="A7" s="103">
        <v>4</v>
      </c>
      <c r="B7" s="25" t="s">
        <v>396</v>
      </c>
      <c r="C7" s="26" t="s">
        <v>392</v>
      </c>
      <c r="D7" s="26" t="s">
        <v>124</v>
      </c>
      <c r="E7" s="45" t="s">
        <v>63</v>
      </c>
      <c r="F7" s="26" t="s">
        <v>54</v>
      </c>
      <c r="G7" s="26"/>
      <c r="H7" s="103"/>
      <c r="I7" s="26"/>
      <c r="J7" s="26"/>
      <c r="K7" s="26">
        <v>1</v>
      </c>
      <c r="L7" s="26"/>
      <c r="M7" s="26">
        <v>1</v>
      </c>
      <c r="N7" s="26">
        <v>2</v>
      </c>
      <c r="O7" s="26" t="s">
        <v>393</v>
      </c>
    </row>
    <row r="8" s="95" customFormat="1" spans="1:15">
      <c r="A8" s="103">
        <v>5</v>
      </c>
      <c r="B8" s="25" t="s">
        <v>397</v>
      </c>
      <c r="C8" s="26" t="s">
        <v>392</v>
      </c>
      <c r="D8" s="26" t="s">
        <v>124</v>
      </c>
      <c r="E8" s="45" t="s">
        <v>63</v>
      </c>
      <c r="F8" s="26" t="s">
        <v>54</v>
      </c>
      <c r="G8" s="26"/>
      <c r="H8" s="103"/>
      <c r="I8" s="26"/>
      <c r="J8" s="26">
        <v>1</v>
      </c>
      <c r="K8" s="26"/>
      <c r="L8" s="26">
        <v>1</v>
      </c>
      <c r="M8" s="26"/>
      <c r="N8" s="26">
        <v>2</v>
      </c>
      <c r="O8" s="26" t="s">
        <v>393</v>
      </c>
    </row>
    <row r="9" s="95" customFormat="1" spans="1:15">
      <c r="A9" s="103">
        <v>6</v>
      </c>
      <c r="B9" s="25" t="s">
        <v>398</v>
      </c>
      <c r="C9" s="26" t="s">
        <v>392</v>
      </c>
      <c r="D9" s="26" t="s">
        <v>124</v>
      </c>
      <c r="E9" s="45" t="s">
        <v>63</v>
      </c>
      <c r="F9" s="26" t="s">
        <v>54</v>
      </c>
      <c r="G9" s="26"/>
      <c r="H9" s="103"/>
      <c r="I9" s="26">
        <v>1</v>
      </c>
      <c r="J9" s="26"/>
      <c r="K9" s="26"/>
      <c r="L9" s="26"/>
      <c r="M9" s="26"/>
      <c r="N9" s="26">
        <v>1</v>
      </c>
      <c r="O9" s="26" t="s">
        <v>393</v>
      </c>
    </row>
    <row r="10" s="95" customFormat="1" spans="1:15">
      <c r="A10" s="103">
        <v>7</v>
      </c>
      <c r="B10" s="25" t="s">
        <v>399</v>
      </c>
      <c r="C10" s="26" t="s">
        <v>392</v>
      </c>
      <c r="D10" s="26" t="s">
        <v>228</v>
      </c>
      <c r="E10" s="45" t="s">
        <v>63</v>
      </c>
      <c r="F10" s="26" t="s">
        <v>54</v>
      </c>
      <c r="G10" s="26"/>
      <c r="H10" s="103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393</v>
      </c>
    </row>
    <row r="11" s="95" customFormat="1" spans="1:15">
      <c r="A11" s="103">
        <v>8</v>
      </c>
      <c r="B11" s="25" t="s">
        <v>400</v>
      </c>
      <c r="C11" s="26" t="s">
        <v>392</v>
      </c>
      <c r="D11" s="26" t="s">
        <v>228</v>
      </c>
      <c r="E11" s="45" t="s">
        <v>63</v>
      </c>
      <c r="F11" s="26" t="s">
        <v>54</v>
      </c>
      <c r="G11" s="26"/>
      <c r="H11" s="103"/>
      <c r="I11" s="26"/>
      <c r="J11" s="26"/>
      <c r="K11" s="26"/>
      <c r="L11" s="26"/>
      <c r="M11" s="26"/>
      <c r="N11" s="26">
        <v>0</v>
      </c>
      <c r="O11" s="26" t="s">
        <v>393</v>
      </c>
    </row>
    <row r="12" s="95" customFormat="1" spans="1:15">
      <c r="A12" s="103">
        <v>9</v>
      </c>
      <c r="B12" s="25" t="s">
        <v>401</v>
      </c>
      <c r="C12" s="26" t="s">
        <v>392</v>
      </c>
      <c r="D12" s="26" t="s">
        <v>228</v>
      </c>
      <c r="E12" s="45" t="s">
        <v>63</v>
      </c>
      <c r="F12" s="26" t="s">
        <v>54</v>
      </c>
      <c r="G12" s="26"/>
      <c r="H12" s="103"/>
      <c r="I12" s="26"/>
      <c r="J12" s="26">
        <v>1</v>
      </c>
      <c r="K12" s="26"/>
      <c r="L12" s="26"/>
      <c r="M12" s="26"/>
      <c r="N12" s="26">
        <v>1</v>
      </c>
      <c r="O12" s="26" t="s">
        <v>393</v>
      </c>
    </row>
    <row r="13" s="95" customFormat="1" spans="1:15">
      <c r="A13" s="103">
        <v>10</v>
      </c>
      <c r="B13" s="25" t="s">
        <v>402</v>
      </c>
      <c r="C13" s="26" t="s">
        <v>392</v>
      </c>
      <c r="D13" s="26" t="s">
        <v>228</v>
      </c>
      <c r="E13" s="45" t="s">
        <v>63</v>
      </c>
      <c r="F13" s="26" t="s">
        <v>54</v>
      </c>
      <c r="G13" s="26"/>
      <c r="H13" s="103"/>
      <c r="I13" s="26"/>
      <c r="J13" s="26"/>
      <c r="K13" s="26"/>
      <c r="L13" s="26">
        <v>1</v>
      </c>
      <c r="M13" s="26"/>
      <c r="N13" s="26">
        <v>1</v>
      </c>
      <c r="O13" s="26" t="s">
        <v>393</v>
      </c>
    </row>
    <row r="14" s="95" customFormat="1" spans="1:15">
      <c r="A14" s="103">
        <v>11</v>
      </c>
      <c r="B14" s="25" t="s">
        <v>403</v>
      </c>
      <c r="C14" s="26" t="s">
        <v>392</v>
      </c>
      <c r="D14" s="26" t="s">
        <v>228</v>
      </c>
      <c r="E14" s="45" t="s">
        <v>63</v>
      </c>
      <c r="F14" s="26" t="s">
        <v>54</v>
      </c>
      <c r="G14" s="26"/>
      <c r="H14" s="103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393</v>
      </c>
    </row>
    <row r="15" s="95" customFormat="1" spans="1:15">
      <c r="A15" s="103">
        <v>12</v>
      </c>
      <c r="B15" s="31" t="s">
        <v>404</v>
      </c>
      <c r="C15" s="26" t="s">
        <v>392</v>
      </c>
      <c r="D15" s="26" t="s">
        <v>228</v>
      </c>
      <c r="E15" s="45" t="s">
        <v>63</v>
      </c>
      <c r="F15" s="26" t="s">
        <v>54</v>
      </c>
      <c r="G15" s="26"/>
      <c r="H15" s="103"/>
      <c r="I15" s="26"/>
      <c r="J15" s="26">
        <v>1</v>
      </c>
      <c r="K15" s="26"/>
      <c r="L15" s="26"/>
      <c r="M15" s="26"/>
      <c r="N15" s="26">
        <v>1</v>
      </c>
      <c r="O15" s="26" t="s">
        <v>393</v>
      </c>
    </row>
    <row r="16" s="95" customFormat="1" spans="1:15">
      <c r="A16" s="103">
        <v>13</v>
      </c>
      <c r="B16" s="31" t="s">
        <v>405</v>
      </c>
      <c r="C16" s="26" t="s">
        <v>392</v>
      </c>
      <c r="D16" s="26" t="s">
        <v>228</v>
      </c>
      <c r="E16" s="45" t="s">
        <v>63</v>
      </c>
      <c r="F16" s="26" t="s">
        <v>54</v>
      </c>
      <c r="G16" s="26"/>
      <c r="H16" s="103"/>
      <c r="I16" s="26"/>
      <c r="J16" s="26"/>
      <c r="K16" s="26"/>
      <c r="L16" s="26">
        <v>1</v>
      </c>
      <c r="M16" s="26"/>
      <c r="N16" s="26">
        <v>1</v>
      </c>
      <c r="O16" s="26" t="s">
        <v>393</v>
      </c>
    </row>
    <row r="17" s="95" customFormat="1" spans="1:15">
      <c r="A17" s="103"/>
      <c r="B17" s="31"/>
      <c r="C17" s="26"/>
      <c r="D17" s="26"/>
      <c r="E17" s="45"/>
      <c r="F17" s="26"/>
      <c r="G17" s="26"/>
      <c r="H17" s="103"/>
      <c r="I17" s="26"/>
      <c r="J17" s="26"/>
      <c r="K17" s="26"/>
      <c r="L17" s="26"/>
      <c r="M17" s="26"/>
      <c r="N17" s="26"/>
      <c r="O17" s="26"/>
    </row>
    <row r="18" s="95" customFormat="1" spans="1:15">
      <c r="A18" s="103"/>
      <c r="B18" s="31"/>
      <c r="C18" s="26"/>
      <c r="D18" s="26"/>
      <c r="E18" s="45"/>
      <c r="F18" s="26"/>
      <c r="G18" s="26"/>
      <c r="H18" s="103"/>
      <c r="I18" s="26"/>
      <c r="J18" s="26"/>
      <c r="K18" s="26"/>
      <c r="L18" s="26"/>
      <c r="M18" s="26"/>
      <c r="N18" s="26"/>
      <c r="O18" s="26"/>
    </row>
    <row r="19" s="95" customFormat="1" spans="1:15">
      <c r="A19" s="103"/>
      <c r="B19" s="31"/>
      <c r="C19" s="26"/>
      <c r="D19" s="26"/>
      <c r="E19" s="45"/>
      <c r="F19" s="26"/>
      <c r="G19" s="103"/>
      <c r="H19" s="103"/>
      <c r="I19" s="103"/>
      <c r="J19" s="103"/>
      <c r="K19" s="103"/>
      <c r="L19" s="103"/>
      <c r="M19" s="103"/>
      <c r="N19" s="67"/>
      <c r="O19" s="26"/>
    </row>
    <row r="20" s="95" customFormat="1" spans="1:15">
      <c r="A20" s="103"/>
      <c r="B20" s="31"/>
      <c r="C20" s="26"/>
      <c r="D20" s="26"/>
      <c r="E20" s="45"/>
      <c r="F20" s="26"/>
      <c r="G20" s="103"/>
      <c r="H20" s="103"/>
      <c r="I20" s="103"/>
      <c r="J20" s="103"/>
      <c r="K20" s="103"/>
      <c r="L20" s="103"/>
      <c r="M20" s="103"/>
      <c r="N20" s="67"/>
      <c r="O20" s="26"/>
    </row>
    <row r="21" s="2" customFormat="1" ht="18.75" spans="1:15">
      <c r="A21" s="11" t="s">
        <v>406</v>
      </c>
      <c r="B21" s="36"/>
      <c r="C21" s="12"/>
      <c r="D21" s="13"/>
      <c r="E21" s="14"/>
      <c r="F21" s="55"/>
      <c r="G21" s="55"/>
      <c r="H21" s="55"/>
      <c r="I21" s="37"/>
      <c r="J21" s="11" t="s">
        <v>407</v>
      </c>
      <c r="K21" s="12"/>
      <c r="L21" s="12"/>
      <c r="M21" s="13"/>
      <c r="N21" s="12"/>
      <c r="O21" s="19"/>
    </row>
    <row r="22" customFormat="1" ht="46" customHeight="1" spans="1:15">
      <c r="A22" s="15" t="s">
        <v>408</v>
      </c>
      <c r="B22" s="38"/>
      <c r="C22" s="16"/>
      <c r="D22" s="16"/>
      <c r="E22" s="110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409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375</v>
      </c>
      <c r="B2" s="5" t="s">
        <v>380</v>
      </c>
      <c r="C2" s="98" t="s">
        <v>376</v>
      </c>
      <c r="D2" s="5" t="s">
        <v>377</v>
      </c>
      <c r="E2" s="5" t="s">
        <v>378</v>
      </c>
      <c r="F2" s="5" t="s">
        <v>379</v>
      </c>
      <c r="G2" s="4" t="s">
        <v>410</v>
      </c>
      <c r="H2" s="4"/>
      <c r="I2" s="4" t="s">
        <v>411</v>
      </c>
      <c r="J2" s="4"/>
      <c r="K2" s="6" t="s">
        <v>412</v>
      </c>
      <c r="L2" s="106" t="s">
        <v>413</v>
      </c>
      <c r="M2" s="17" t="s">
        <v>414</v>
      </c>
    </row>
    <row r="3" s="1" customFormat="1" ht="16.5" spans="1:13">
      <c r="A3" s="4"/>
      <c r="B3" s="7"/>
      <c r="C3" s="99"/>
      <c r="D3" s="7"/>
      <c r="E3" s="7"/>
      <c r="F3" s="7"/>
      <c r="G3" s="4" t="s">
        <v>415</v>
      </c>
      <c r="H3" s="4" t="s">
        <v>416</v>
      </c>
      <c r="I3" s="4" t="s">
        <v>415</v>
      </c>
      <c r="J3" s="4" t="s">
        <v>416</v>
      </c>
      <c r="K3" s="8"/>
      <c r="L3" s="107"/>
      <c r="M3" s="18"/>
    </row>
    <row r="4" s="95" customFormat="1" spans="1:13">
      <c r="A4" s="67">
        <v>1</v>
      </c>
      <c r="B4" s="26" t="s">
        <v>54</v>
      </c>
      <c r="C4" s="25" t="s">
        <v>391</v>
      </c>
      <c r="D4" s="26" t="s">
        <v>392</v>
      </c>
      <c r="E4" s="26" t="s">
        <v>124</v>
      </c>
      <c r="F4" s="45" t="s">
        <v>63</v>
      </c>
      <c r="G4" s="26" t="s">
        <v>54</v>
      </c>
      <c r="H4" s="100" t="s">
        <v>417</v>
      </c>
      <c r="I4" s="100">
        <v>0.01</v>
      </c>
      <c r="J4" s="100">
        <v>0.01</v>
      </c>
      <c r="K4" s="100"/>
      <c r="L4" s="26"/>
      <c r="M4" s="26" t="s">
        <v>393</v>
      </c>
    </row>
    <row r="5" s="95" customFormat="1" spans="1:13">
      <c r="A5" s="67">
        <v>2</v>
      </c>
      <c r="B5" s="26" t="s">
        <v>54</v>
      </c>
      <c r="C5" s="25" t="s">
        <v>394</v>
      </c>
      <c r="D5" s="26" t="s">
        <v>392</v>
      </c>
      <c r="E5" s="26" t="s">
        <v>124</v>
      </c>
      <c r="F5" s="45" t="s">
        <v>63</v>
      </c>
      <c r="G5" s="26" t="s">
        <v>54</v>
      </c>
      <c r="H5" s="100" t="s">
        <v>417</v>
      </c>
      <c r="I5" s="100">
        <v>0.01</v>
      </c>
      <c r="J5" s="100">
        <v>0.01</v>
      </c>
      <c r="K5" s="100"/>
      <c r="L5" s="26"/>
      <c r="M5" s="26" t="s">
        <v>393</v>
      </c>
    </row>
    <row r="6" s="95" customFormat="1" spans="1:13">
      <c r="A6" s="67">
        <v>3</v>
      </c>
      <c r="B6" s="26" t="s">
        <v>54</v>
      </c>
      <c r="C6" s="25" t="s">
        <v>395</v>
      </c>
      <c r="D6" s="26" t="s">
        <v>392</v>
      </c>
      <c r="E6" s="26" t="s">
        <v>124</v>
      </c>
      <c r="F6" s="45" t="s">
        <v>63</v>
      </c>
      <c r="G6" s="26" t="s">
        <v>54</v>
      </c>
      <c r="H6" s="100" t="s">
        <v>417</v>
      </c>
      <c r="I6" s="100">
        <v>0.01</v>
      </c>
      <c r="J6" s="100">
        <v>0.01</v>
      </c>
      <c r="K6" s="103"/>
      <c r="L6" s="103"/>
      <c r="M6" s="26" t="s">
        <v>393</v>
      </c>
    </row>
    <row r="7" s="95" customFormat="1" spans="1:13">
      <c r="A7" s="67">
        <v>4</v>
      </c>
      <c r="B7" s="26" t="s">
        <v>54</v>
      </c>
      <c r="C7" s="25" t="s">
        <v>396</v>
      </c>
      <c r="D7" s="26" t="s">
        <v>392</v>
      </c>
      <c r="E7" s="26" t="s">
        <v>124</v>
      </c>
      <c r="F7" s="45" t="s">
        <v>63</v>
      </c>
      <c r="G7" s="26" t="s">
        <v>54</v>
      </c>
      <c r="H7" s="100" t="s">
        <v>417</v>
      </c>
      <c r="I7" s="100">
        <v>0.01</v>
      </c>
      <c r="J7" s="100">
        <v>0.01</v>
      </c>
      <c r="K7" s="103"/>
      <c r="L7" s="103"/>
      <c r="M7" s="26" t="s">
        <v>393</v>
      </c>
    </row>
    <row r="8" s="95" customFormat="1" spans="1:13">
      <c r="A8" s="67">
        <v>5</v>
      </c>
      <c r="B8" s="26" t="s">
        <v>54</v>
      </c>
      <c r="C8" s="25" t="s">
        <v>397</v>
      </c>
      <c r="D8" s="26" t="s">
        <v>392</v>
      </c>
      <c r="E8" s="26" t="s">
        <v>124</v>
      </c>
      <c r="F8" s="45" t="s">
        <v>63</v>
      </c>
      <c r="G8" s="26" t="s">
        <v>54</v>
      </c>
      <c r="H8" s="100" t="s">
        <v>417</v>
      </c>
      <c r="I8" s="100">
        <v>0.01</v>
      </c>
      <c r="J8" s="100">
        <v>0.01</v>
      </c>
      <c r="K8" s="103"/>
      <c r="L8" s="103"/>
      <c r="M8" s="26" t="s">
        <v>393</v>
      </c>
    </row>
    <row r="9" s="95" customFormat="1" spans="1:13">
      <c r="A9" s="67">
        <v>6</v>
      </c>
      <c r="B9" s="26" t="s">
        <v>54</v>
      </c>
      <c r="C9" s="25" t="s">
        <v>398</v>
      </c>
      <c r="D9" s="26" t="s">
        <v>392</v>
      </c>
      <c r="E9" s="26" t="s">
        <v>124</v>
      </c>
      <c r="F9" s="45" t="s">
        <v>63</v>
      </c>
      <c r="G9" s="26" t="s">
        <v>54</v>
      </c>
      <c r="H9" s="100" t="s">
        <v>417</v>
      </c>
      <c r="I9" s="100">
        <v>0.01</v>
      </c>
      <c r="J9" s="100">
        <v>0.01</v>
      </c>
      <c r="K9" s="103"/>
      <c r="L9" s="103"/>
      <c r="M9" s="26" t="s">
        <v>393</v>
      </c>
    </row>
    <row r="10" s="95" customFormat="1" spans="1:13">
      <c r="A10" s="67">
        <v>7</v>
      </c>
      <c r="B10" s="26" t="s">
        <v>54</v>
      </c>
      <c r="C10" s="25" t="s">
        <v>399</v>
      </c>
      <c r="D10" s="26" t="s">
        <v>392</v>
      </c>
      <c r="E10" s="26" t="s">
        <v>228</v>
      </c>
      <c r="F10" s="45" t="s">
        <v>63</v>
      </c>
      <c r="G10" s="26" t="s">
        <v>54</v>
      </c>
      <c r="H10" s="100" t="s">
        <v>417</v>
      </c>
      <c r="I10" s="100">
        <v>0.01</v>
      </c>
      <c r="J10" s="100">
        <v>0.01</v>
      </c>
      <c r="K10" s="103"/>
      <c r="L10" s="103"/>
      <c r="M10" s="26" t="s">
        <v>393</v>
      </c>
    </row>
    <row r="11" s="95" customFormat="1" spans="1:13">
      <c r="A11" s="67">
        <v>8</v>
      </c>
      <c r="B11" s="26" t="s">
        <v>54</v>
      </c>
      <c r="C11" s="25" t="s">
        <v>400</v>
      </c>
      <c r="D11" s="26" t="s">
        <v>392</v>
      </c>
      <c r="E11" s="26" t="s">
        <v>228</v>
      </c>
      <c r="F11" s="45" t="s">
        <v>63</v>
      </c>
      <c r="G11" s="26" t="s">
        <v>54</v>
      </c>
      <c r="H11" s="100" t="s">
        <v>417</v>
      </c>
      <c r="I11" s="100">
        <v>0.01</v>
      </c>
      <c r="J11" s="100">
        <v>0.01</v>
      </c>
      <c r="K11" s="103"/>
      <c r="L11" s="103"/>
      <c r="M11" s="26" t="s">
        <v>393</v>
      </c>
    </row>
    <row r="12" s="95" customFormat="1" spans="1:13">
      <c r="A12" s="67">
        <v>9</v>
      </c>
      <c r="B12" s="26" t="s">
        <v>54</v>
      </c>
      <c r="C12" s="25" t="s">
        <v>401</v>
      </c>
      <c r="D12" s="26" t="s">
        <v>392</v>
      </c>
      <c r="E12" s="26" t="s">
        <v>228</v>
      </c>
      <c r="F12" s="45" t="s">
        <v>63</v>
      </c>
      <c r="G12" s="26" t="s">
        <v>54</v>
      </c>
      <c r="H12" s="100" t="s">
        <v>417</v>
      </c>
      <c r="I12" s="100">
        <v>0.01</v>
      </c>
      <c r="J12" s="100">
        <v>0.01</v>
      </c>
      <c r="K12" s="103"/>
      <c r="L12" s="103"/>
      <c r="M12" s="26" t="s">
        <v>393</v>
      </c>
    </row>
    <row r="13" s="95" customFormat="1" spans="1:13">
      <c r="A13" s="67">
        <v>10</v>
      </c>
      <c r="B13" s="26" t="s">
        <v>54</v>
      </c>
      <c r="C13" s="25" t="s">
        <v>402</v>
      </c>
      <c r="D13" s="26" t="s">
        <v>392</v>
      </c>
      <c r="E13" s="26" t="s">
        <v>228</v>
      </c>
      <c r="F13" s="45" t="s">
        <v>63</v>
      </c>
      <c r="G13" s="26" t="s">
        <v>54</v>
      </c>
      <c r="H13" s="100" t="s">
        <v>417</v>
      </c>
      <c r="I13" s="100">
        <v>0.01</v>
      </c>
      <c r="J13" s="100">
        <v>0.01</v>
      </c>
      <c r="K13" s="103"/>
      <c r="L13" s="103"/>
      <c r="M13" s="26" t="s">
        <v>393</v>
      </c>
    </row>
    <row r="14" s="95" customFormat="1" spans="1:13">
      <c r="A14" s="67">
        <v>11</v>
      </c>
      <c r="B14" s="26" t="s">
        <v>54</v>
      </c>
      <c r="C14" s="25" t="s">
        <v>403</v>
      </c>
      <c r="D14" s="26" t="s">
        <v>392</v>
      </c>
      <c r="E14" s="26" t="s">
        <v>228</v>
      </c>
      <c r="F14" s="45" t="s">
        <v>63</v>
      </c>
      <c r="G14" s="26" t="s">
        <v>54</v>
      </c>
      <c r="H14" s="100" t="s">
        <v>417</v>
      </c>
      <c r="I14" s="100">
        <v>0.01</v>
      </c>
      <c r="J14" s="100">
        <v>0.01</v>
      </c>
      <c r="K14" s="103"/>
      <c r="L14" s="103"/>
      <c r="M14" s="26" t="s">
        <v>393</v>
      </c>
    </row>
    <row r="15" s="95" customFormat="1" spans="1:13">
      <c r="A15" s="67">
        <v>12</v>
      </c>
      <c r="B15" s="26" t="s">
        <v>54</v>
      </c>
      <c r="C15" s="31" t="s">
        <v>404</v>
      </c>
      <c r="D15" s="26" t="s">
        <v>392</v>
      </c>
      <c r="E15" s="26" t="s">
        <v>228</v>
      </c>
      <c r="F15" s="45" t="s">
        <v>63</v>
      </c>
      <c r="G15" s="26" t="s">
        <v>54</v>
      </c>
      <c r="H15" s="100" t="s">
        <v>417</v>
      </c>
      <c r="I15" s="100">
        <v>0.01</v>
      </c>
      <c r="J15" s="100">
        <v>0.01</v>
      </c>
      <c r="K15" s="103"/>
      <c r="L15" s="103"/>
      <c r="M15" s="26" t="s">
        <v>393</v>
      </c>
    </row>
    <row r="16" s="95" customFormat="1" spans="1:13">
      <c r="A16" s="67">
        <v>13</v>
      </c>
      <c r="B16" s="26" t="s">
        <v>54</v>
      </c>
      <c r="C16" s="31" t="s">
        <v>405</v>
      </c>
      <c r="D16" s="26" t="s">
        <v>392</v>
      </c>
      <c r="E16" s="26" t="s">
        <v>228</v>
      </c>
      <c r="F16" s="45" t="s">
        <v>63</v>
      </c>
      <c r="G16" s="26" t="s">
        <v>54</v>
      </c>
      <c r="H16" s="100" t="s">
        <v>417</v>
      </c>
      <c r="I16" s="100">
        <v>0.01</v>
      </c>
      <c r="J16" s="100">
        <v>0.01</v>
      </c>
      <c r="K16" s="103"/>
      <c r="L16" s="103"/>
      <c r="M16" s="26" t="s">
        <v>393</v>
      </c>
    </row>
    <row r="17" s="95" customFormat="1" spans="1:13">
      <c r="A17" s="67"/>
      <c r="B17" s="26"/>
      <c r="C17" s="31"/>
      <c r="D17" s="26"/>
      <c r="E17" s="26"/>
      <c r="F17" s="45"/>
      <c r="G17" s="26"/>
      <c r="H17" s="100"/>
      <c r="I17" s="100"/>
      <c r="J17" s="100"/>
      <c r="K17" s="103"/>
      <c r="L17" s="103"/>
      <c r="M17" s="26"/>
    </row>
    <row r="18" s="95" customFormat="1" spans="1:13">
      <c r="A18" s="67"/>
      <c r="B18" s="26"/>
      <c r="C18" s="25"/>
      <c r="D18" s="26"/>
      <c r="E18" s="26"/>
      <c r="F18" s="45"/>
      <c r="G18" s="101"/>
      <c r="H18" s="100"/>
      <c r="I18" s="100"/>
      <c r="J18" s="100"/>
      <c r="K18" s="103"/>
      <c r="L18" s="103"/>
      <c r="M18" s="26"/>
    </row>
    <row r="19" s="95" customFormat="1" spans="1:13">
      <c r="A19" s="67"/>
      <c r="B19" s="26"/>
      <c r="C19" s="25"/>
      <c r="D19" s="26"/>
      <c r="E19" s="26"/>
      <c r="F19" s="45"/>
      <c r="G19" s="101"/>
      <c r="H19" s="100"/>
      <c r="I19" s="100"/>
      <c r="J19" s="100"/>
      <c r="K19" s="103"/>
      <c r="L19" s="103"/>
      <c r="M19" s="26"/>
    </row>
    <row r="20" s="95" customFormat="1" spans="1:13">
      <c r="A20" s="67"/>
      <c r="B20" s="26"/>
      <c r="C20" s="25"/>
      <c r="D20" s="26"/>
      <c r="E20" s="26"/>
      <c r="F20" s="45"/>
      <c r="G20" s="101"/>
      <c r="H20" s="100"/>
      <c r="I20" s="100"/>
      <c r="J20" s="100"/>
      <c r="K20" s="103"/>
      <c r="L20" s="103"/>
      <c r="M20" s="26"/>
    </row>
    <row r="21" s="95" customFormat="1" spans="1:13">
      <c r="A21" s="67"/>
      <c r="B21" s="26"/>
      <c r="C21" s="31"/>
      <c r="D21" s="26"/>
      <c r="E21" s="26"/>
      <c r="F21" s="45"/>
      <c r="G21" s="101"/>
      <c r="H21" s="100"/>
      <c r="I21" s="100"/>
      <c r="J21" s="100"/>
      <c r="K21" s="103"/>
      <c r="L21" s="103"/>
      <c r="M21" s="26"/>
    </row>
    <row r="22" s="95" customFormat="1" spans="1:13">
      <c r="A22" s="67"/>
      <c r="B22" s="26"/>
      <c r="C22" s="31"/>
      <c r="D22" s="26"/>
      <c r="E22" s="26"/>
      <c r="F22" s="45"/>
      <c r="G22" s="101"/>
      <c r="H22" s="100"/>
      <c r="I22" s="100"/>
      <c r="J22" s="100"/>
      <c r="K22" s="103"/>
      <c r="L22" s="103"/>
      <c r="M22" s="26"/>
    </row>
    <row r="23" s="95" customFormat="1" spans="1:13">
      <c r="A23" s="67"/>
      <c r="B23" s="26"/>
      <c r="C23" s="31"/>
      <c r="D23" s="26"/>
      <c r="E23" s="26"/>
      <c r="F23" s="45"/>
      <c r="G23" s="101"/>
      <c r="H23" s="100"/>
      <c r="I23" s="100"/>
      <c r="J23" s="100"/>
      <c r="K23" s="103"/>
      <c r="L23" s="103"/>
      <c r="M23" s="26"/>
    </row>
    <row r="24" s="95" customFormat="1" spans="1:13">
      <c r="A24" s="67"/>
      <c r="B24" s="26"/>
      <c r="C24" s="31"/>
      <c r="D24" s="26"/>
      <c r="E24" s="26"/>
      <c r="F24" s="102"/>
      <c r="G24" s="101"/>
      <c r="H24" s="100"/>
      <c r="I24" s="100"/>
      <c r="J24" s="100"/>
      <c r="K24" s="103"/>
      <c r="L24" s="103"/>
      <c r="M24" s="26"/>
    </row>
    <row r="25" s="95" customFormat="1" spans="1:13">
      <c r="A25" s="67"/>
      <c r="B25" s="26"/>
      <c r="C25" s="31"/>
      <c r="D25" s="26"/>
      <c r="E25" s="26"/>
      <c r="F25" s="102"/>
      <c r="G25" s="101"/>
      <c r="H25" s="100"/>
      <c r="I25" s="100"/>
      <c r="J25" s="100"/>
      <c r="K25" s="103"/>
      <c r="L25" s="103"/>
      <c r="M25" s="26"/>
    </row>
    <row r="26" s="95" customFormat="1" spans="1:13">
      <c r="A26" s="67"/>
      <c r="B26" s="26"/>
      <c r="C26" s="31"/>
      <c r="D26" s="26"/>
      <c r="E26" s="26"/>
      <c r="F26" s="102"/>
      <c r="G26" s="101"/>
      <c r="H26" s="100"/>
      <c r="I26" s="100"/>
      <c r="J26" s="100"/>
      <c r="K26" s="103"/>
      <c r="L26" s="103"/>
      <c r="M26" s="26"/>
    </row>
    <row r="27" s="95" customFormat="1" spans="1:13">
      <c r="A27" s="67"/>
      <c r="B27" s="26"/>
      <c r="C27" s="54"/>
      <c r="D27" s="26"/>
      <c r="E27" s="26"/>
      <c r="F27" s="102"/>
      <c r="G27" s="101"/>
      <c r="H27" s="100"/>
      <c r="I27" s="100"/>
      <c r="J27" s="100"/>
      <c r="K27" s="103"/>
      <c r="L27" s="103"/>
      <c r="M27" s="26"/>
    </row>
    <row r="28" s="95" customFormat="1" spans="1:13">
      <c r="A28" s="67"/>
      <c r="B28" s="26"/>
      <c r="C28" s="103"/>
      <c r="D28" s="26"/>
      <c r="E28" s="26"/>
      <c r="F28" s="67"/>
      <c r="G28" s="101"/>
      <c r="H28" s="100"/>
      <c r="I28" s="100"/>
      <c r="J28" s="100"/>
      <c r="K28" s="103"/>
      <c r="L28" s="103"/>
      <c r="M28" s="26"/>
    </row>
    <row r="29" s="95" customFormat="1" spans="1:13">
      <c r="A29" s="67"/>
      <c r="B29" s="26"/>
      <c r="C29" s="103"/>
      <c r="D29" s="26"/>
      <c r="E29" s="26"/>
      <c r="F29" s="67"/>
      <c r="G29" s="101"/>
      <c r="H29" s="100"/>
      <c r="I29" s="100"/>
      <c r="J29" s="100"/>
      <c r="K29" s="103"/>
      <c r="L29" s="103"/>
      <c r="M29" s="26"/>
    </row>
    <row r="30" s="95" customFormat="1" spans="1:13">
      <c r="A30" s="67"/>
      <c r="B30" s="103"/>
      <c r="C30" s="104"/>
      <c r="D30" s="103"/>
      <c r="E30" s="103"/>
      <c r="F30" s="67"/>
      <c r="G30" s="103"/>
      <c r="H30" s="103"/>
      <c r="I30" s="103"/>
      <c r="J30" s="103"/>
      <c r="K30" s="103"/>
      <c r="L30" s="103"/>
      <c r="M30" s="103"/>
    </row>
    <row r="31" s="95" customFormat="1" spans="1:13">
      <c r="A31" s="67"/>
      <c r="B31" s="103"/>
      <c r="C31" s="104"/>
      <c r="D31" s="103"/>
      <c r="E31" s="103"/>
      <c r="F31" s="67"/>
      <c r="G31" s="103"/>
      <c r="H31" s="103"/>
      <c r="I31" s="103"/>
      <c r="J31" s="103"/>
      <c r="K31" s="103"/>
      <c r="L31" s="103"/>
      <c r="M31" s="103"/>
    </row>
    <row r="32" s="2" customFormat="1" ht="18.75" spans="1:13">
      <c r="A32" s="11" t="s">
        <v>418</v>
      </c>
      <c r="B32" s="12"/>
      <c r="C32" s="12"/>
      <c r="D32" s="12"/>
      <c r="E32" s="13"/>
      <c r="F32" s="14"/>
      <c r="G32" s="37"/>
      <c r="H32" s="11" t="s">
        <v>419</v>
      </c>
      <c r="I32" s="12"/>
      <c r="J32" s="12"/>
      <c r="K32" s="13"/>
      <c r="L32" s="85"/>
      <c r="M32" s="19"/>
    </row>
    <row r="33" customFormat="1" ht="16.5" spans="1:13">
      <c r="A33" s="105" t="s">
        <v>420</v>
      </c>
      <c r="B33" s="10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422</v>
      </c>
      <c r="B2" s="5" t="s">
        <v>380</v>
      </c>
      <c r="C2" s="5" t="s">
        <v>376</v>
      </c>
      <c r="D2" s="17" t="s">
        <v>377</v>
      </c>
      <c r="E2" s="5" t="s">
        <v>378</v>
      </c>
      <c r="F2" s="5" t="s">
        <v>379</v>
      </c>
      <c r="G2" s="63" t="s">
        <v>423</v>
      </c>
      <c r="H2" s="64"/>
      <c r="I2" s="89"/>
      <c r="J2" s="63" t="s">
        <v>424</v>
      </c>
      <c r="K2" s="64"/>
      <c r="L2" s="89"/>
      <c r="M2" s="63" t="s">
        <v>425</v>
      </c>
      <c r="N2" s="64"/>
      <c r="O2" s="89"/>
      <c r="P2" s="63" t="s">
        <v>426</v>
      </c>
      <c r="Q2" s="64"/>
      <c r="R2" s="89"/>
      <c r="S2" s="64" t="s">
        <v>427</v>
      </c>
      <c r="T2" s="64"/>
      <c r="U2" s="89"/>
      <c r="V2" s="42" t="s">
        <v>428</v>
      </c>
      <c r="W2" s="42" t="s">
        <v>389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429</v>
      </c>
      <c r="H3" s="4" t="s">
        <v>69</v>
      </c>
      <c r="I3" s="4" t="s">
        <v>380</v>
      </c>
      <c r="J3" s="4" t="s">
        <v>429</v>
      </c>
      <c r="K3" s="4" t="s">
        <v>69</v>
      </c>
      <c r="L3" s="4" t="s">
        <v>380</v>
      </c>
      <c r="M3" s="4" t="s">
        <v>429</v>
      </c>
      <c r="N3" s="4" t="s">
        <v>69</v>
      </c>
      <c r="O3" s="4" t="s">
        <v>380</v>
      </c>
      <c r="P3" s="4" t="s">
        <v>429</v>
      </c>
      <c r="Q3" s="4" t="s">
        <v>69</v>
      </c>
      <c r="R3" s="4" t="s">
        <v>380</v>
      </c>
      <c r="S3" s="4" t="s">
        <v>429</v>
      </c>
      <c r="T3" s="4" t="s">
        <v>69</v>
      </c>
      <c r="U3" s="4" t="s">
        <v>380</v>
      </c>
      <c r="V3" s="90"/>
      <c r="W3" s="90"/>
    </row>
    <row r="4" s="58" customFormat="1" ht="42.75" customHeight="1" spans="1:23">
      <c r="A4" s="67" t="s">
        <v>430</v>
      </c>
      <c r="B4" s="67" t="s">
        <v>431</v>
      </c>
      <c r="C4" s="67">
        <v>4216</v>
      </c>
      <c r="D4" s="68" t="s">
        <v>432</v>
      </c>
      <c r="E4" s="67" t="s">
        <v>124</v>
      </c>
      <c r="F4" s="68" t="s">
        <v>63</v>
      </c>
      <c r="G4" s="69"/>
      <c r="H4" s="70" t="s">
        <v>433</v>
      </c>
      <c r="I4" s="69" t="s">
        <v>431</v>
      </c>
      <c r="J4" s="69"/>
      <c r="K4" s="69" t="s">
        <v>434</v>
      </c>
      <c r="L4" s="69" t="s">
        <v>431</v>
      </c>
      <c r="M4" s="69"/>
      <c r="N4" s="70" t="s">
        <v>435</v>
      </c>
      <c r="O4" s="69" t="s">
        <v>431</v>
      </c>
      <c r="P4" s="67"/>
      <c r="Q4" s="68" t="s">
        <v>436</v>
      </c>
      <c r="R4" s="69" t="s">
        <v>437</v>
      </c>
      <c r="S4" s="68"/>
      <c r="T4" s="68" t="s">
        <v>438</v>
      </c>
      <c r="U4" s="69" t="s">
        <v>439</v>
      </c>
      <c r="V4" s="91" t="s">
        <v>440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441</v>
      </c>
      <c r="H5" s="64"/>
      <c r="I5" s="89"/>
      <c r="J5" s="63" t="s">
        <v>442</v>
      </c>
      <c r="K5" s="64"/>
      <c r="L5" s="89"/>
      <c r="M5" s="63" t="s">
        <v>443</v>
      </c>
      <c r="N5" s="64"/>
      <c r="O5" s="89"/>
      <c r="P5" s="63" t="s">
        <v>444</v>
      </c>
      <c r="Q5" s="64"/>
      <c r="R5" s="89"/>
      <c r="S5" s="64" t="s">
        <v>445</v>
      </c>
      <c r="T5" s="64"/>
      <c r="U5" s="89"/>
      <c r="V5" s="92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429</v>
      </c>
      <c r="H6" s="4" t="s">
        <v>69</v>
      </c>
      <c r="I6" s="4" t="s">
        <v>380</v>
      </c>
      <c r="J6" s="4" t="s">
        <v>429</v>
      </c>
      <c r="K6" s="4" t="s">
        <v>69</v>
      </c>
      <c r="L6" s="4" t="s">
        <v>380</v>
      </c>
      <c r="M6" s="4" t="s">
        <v>429</v>
      </c>
      <c r="N6" s="4" t="s">
        <v>69</v>
      </c>
      <c r="O6" s="4" t="s">
        <v>380</v>
      </c>
      <c r="P6" s="4" t="s">
        <v>429</v>
      </c>
      <c r="Q6" s="4" t="s">
        <v>69</v>
      </c>
      <c r="R6" s="4" t="s">
        <v>380</v>
      </c>
      <c r="S6" s="4" t="s">
        <v>429</v>
      </c>
      <c r="T6" s="4" t="s">
        <v>69</v>
      </c>
      <c r="U6" s="4" t="s">
        <v>380</v>
      </c>
      <c r="V6" s="92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446</v>
      </c>
      <c r="I7" s="69" t="s">
        <v>437</v>
      </c>
      <c r="J7" s="69" t="s">
        <v>447</v>
      </c>
      <c r="K7" s="70" t="s">
        <v>448</v>
      </c>
      <c r="L7" s="69" t="s">
        <v>437</v>
      </c>
      <c r="M7" s="69" t="s">
        <v>449</v>
      </c>
      <c r="N7" s="70" t="s">
        <v>450</v>
      </c>
      <c r="O7" s="69" t="s">
        <v>437</v>
      </c>
      <c r="P7" s="67"/>
      <c r="Q7" s="68" t="s">
        <v>451</v>
      </c>
      <c r="R7" s="69" t="s">
        <v>437</v>
      </c>
      <c r="S7" s="68" t="s">
        <v>452</v>
      </c>
      <c r="T7" s="68" t="s">
        <v>453</v>
      </c>
      <c r="U7" s="69" t="s">
        <v>54</v>
      </c>
      <c r="V7" s="92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454</v>
      </c>
      <c r="H8" s="64"/>
      <c r="I8" s="89"/>
      <c r="J8" s="63" t="s">
        <v>455</v>
      </c>
      <c r="K8" s="64"/>
      <c r="L8" s="89"/>
      <c r="M8" s="63" t="s">
        <v>456</v>
      </c>
      <c r="N8" s="64"/>
      <c r="O8" s="89"/>
      <c r="P8" s="63" t="s">
        <v>457</v>
      </c>
      <c r="Q8" s="64"/>
      <c r="R8" s="89"/>
      <c r="S8" s="64" t="s">
        <v>458</v>
      </c>
      <c r="T8" s="64"/>
      <c r="U8" s="89"/>
      <c r="V8" s="92"/>
      <c r="W8" s="83"/>
    </row>
    <row r="9" s="58" customFormat="1" ht="16.5" spans="1:23">
      <c r="A9" s="67"/>
      <c r="B9" s="67"/>
      <c r="C9" s="67"/>
      <c r="D9" s="68"/>
      <c r="E9" s="67"/>
      <c r="F9" s="68"/>
      <c r="G9" s="4" t="s">
        <v>429</v>
      </c>
      <c r="H9" s="4" t="s">
        <v>69</v>
      </c>
      <c r="I9" s="4" t="s">
        <v>380</v>
      </c>
      <c r="J9" s="4" t="s">
        <v>429</v>
      </c>
      <c r="K9" s="4" t="s">
        <v>69</v>
      </c>
      <c r="L9" s="4" t="s">
        <v>380</v>
      </c>
      <c r="M9" s="4" t="s">
        <v>429</v>
      </c>
      <c r="N9" s="4" t="s">
        <v>69</v>
      </c>
      <c r="O9" s="4" t="s">
        <v>380</v>
      </c>
      <c r="P9" s="4" t="s">
        <v>429</v>
      </c>
      <c r="Q9" s="4" t="s">
        <v>69</v>
      </c>
      <c r="R9" s="4" t="s">
        <v>380</v>
      </c>
      <c r="S9" s="4" t="s">
        <v>429</v>
      </c>
      <c r="T9" s="4" t="s">
        <v>69</v>
      </c>
      <c r="U9" s="4" t="s">
        <v>380</v>
      </c>
      <c r="V9" s="92"/>
      <c r="W9" s="83"/>
    </row>
    <row r="10" s="58" customFormat="1" ht="61" customHeight="1" spans="1:23">
      <c r="A10" s="67"/>
      <c r="B10" s="67"/>
      <c r="C10" s="67"/>
      <c r="D10" s="68"/>
      <c r="E10" s="67"/>
      <c r="F10" s="68"/>
      <c r="G10" s="67" t="s">
        <v>459</v>
      </c>
      <c r="H10" s="68" t="s">
        <v>460</v>
      </c>
      <c r="I10" s="69" t="s">
        <v>54</v>
      </c>
      <c r="J10" s="67"/>
      <c r="K10" s="67" t="s">
        <v>461</v>
      </c>
      <c r="L10" s="69" t="s">
        <v>54</v>
      </c>
      <c r="M10" s="67" t="s">
        <v>462</v>
      </c>
      <c r="N10" s="67" t="s">
        <v>463</v>
      </c>
      <c r="O10" s="69"/>
      <c r="P10" s="67"/>
      <c r="Q10" s="67" t="s">
        <v>464</v>
      </c>
      <c r="R10" s="69"/>
      <c r="S10" s="67"/>
      <c r="T10" s="68"/>
      <c r="U10" s="67"/>
      <c r="V10" s="92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465</v>
      </c>
      <c r="H11" s="64"/>
      <c r="I11" s="89"/>
      <c r="J11" s="63" t="s">
        <v>466</v>
      </c>
      <c r="K11" s="64"/>
      <c r="L11" s="89"/>
      <c r="M11" s="63" t="s">
        <v>467</v>
      </c>
      <c r="N11" s="64"/>
      <c r="O11" s="89"/>
      <c r="P11" s="63" t="s">
        <v>468</v>
      </c>
      <c r="Q11" s="64"/>
      <c r="R11" s="89"/>
      <c r="S11" s="64" t="s">
        <v>469</v>
      </c>
      <c r="T11" s="64"/>
      <c r="U11" s="89"/>
      <c r="V11" s="92"/>
      <c r="W11" s="83"/>
    </row>
    <row r="12" s="56" customFormat="1" ht="16.5" spans="1:23">
      <c r="A12" s="67"/>
      <c r="B12" s="67"/>
      <c r="C12" s="67"/>
      <c r="D12" s="68"/>
      <c r="E12" s="67"/>
      <c r="F12" s="68"/>
      <c r="G12" s="4" t="s">
        <v>429</v>
      </c>
      <c r="H12" s="4" t="s">
        <v>69</v>
      </c>
      <c r="I12" s="4" t="s">
        <v>380</v>
      </c>
      <c r="J12" s="4" t="s">
        <v>429</v>
      </c>
      <c r="K12" s="4" t="s">
        <v>69</v>
      </c>
      <c r="L12" s="4" t="s">
        <v>380</v>
      </c>
      <c r="M12" s="4" t="s">
        <v>429</v>
      </c>
      <c r="N12" s="4" t="s">
        <v>69</v>
      </c>
      <c r="O12" s="4" t="s">
        <v>380</v>
      </c>
      <c r="P12" s="4" t="s">
        <v>429</v>
      </c>
      <c r="Q12" s="4" t="s">
        <v>69</v>
      </c>
      <c r="R12" s="4" t="s">
        <v>380</v>
      </c>
      <c r="S12" s="4" t="s">
        <v>429</v>
      </c>
      <c r="T12" s="4" t="s">
        <v>69</v>
      </c>
      <c r="U12" s="4" t="s">
        <v>380</v>
      </c>
      <c r="V12" s="92"/>
      <c r="W12" s="83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7"/>
      <c r="I13" s="69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2"/>
      <c r="W13" s="67"/>
    </row>
    <row r="14" s="59" customFormat="1" ht="16.5" spans="1:23">
      <c r="A14" s="67"/>
      <c r="B14" s="67"/>
      <c r="C14" s="67">
        <v>5162</v>
      </c>
      <c r="D14" s="68"/>
      <c r="E14" s="71" t="s">
        <v>228</v>
      </c>
      <c r="F14" s="68" t="s">
        <v>63</v>
      </c>
      <c r="G14" s="63" t="s">
        <v>423</v>
      </c>
      <c r="H14" s="64"/>
      <c r="I14" s="89"/>
      <c r="J14" s="63" t="s">
        <v>424</v>
      </c>
      <c r="K14" s="64"/>
      <c r="L14" s="89"/>
      <c r="M14" s="63" t="s">
        <v>425</v>
      </c>
      <c r="N14" s="64"/>
      <c r="O14" s="89"/>
      <c r="P14" s="63" t="s">
        <v>426</v>
      </c>
      <c r="Q14" s="64"/>
      <c r="R14" s="89"/>
      <c r="S14" s="64" t="s">
        <v>427</v>
      </c>
      <c r="T14" s="64"/>
      <c r="U14" s="89"/>
      <c r="V14" s="92" t="s">
        <v>440</v>
      </c>
      <c r="W14" s="83"/>
    </row>
    <row r="15" s="59" customFormat="1" ht="16.5" spans="1:23">
      <c r="A15" s="67"/>
      <c r="B15" s="67"/>
      <c r="C15" s="67"/>
      <c r="D15" s="68"/>
      <c r="E15" s="71"/>
      <c r="F15" s="68"/>
      <c r="G15" s="4" t="s">
        <v>429</v>
      </c>
      <c r="H15" s="4" t="s">
        <v>69</v>
      </c>
      <c r="I15" s="4" t="s">
        <v>380</v>
      </c>
      <c r="J15" s="4" t="s">
        <v>429</v>
      </c>
      <c r="K15" s="4" t="s">
        <v>69</v>
      </c>
      <c r="L15" s="4" t="s">
        <v>380</v>
      </c>
      <c r="M15" s="4" t="s">
        <v>429</v>
      </c>
      <c r="N15" s="4" t="s">
        <v>69</v>
      </c>
      <c r="O15" s="4" t="s">
        <v>380</v>
      </c>
      <c r="P15" s="4" t="s">
        <v>429</v>
      </c>
      <c r="Q15" s="4" t="s">
        <v>69</v>
      </c>
      <c r="R15" s="4" t="s">
        <v>380</v>
      </c>
      <c r="S15" s="4" t="s">
        <v>429</v>
      </c>
      <c r="T15" s="4" t="s">
        <v>69</v>
      </c>
      <c r="U15" s="4" t="s">
        <v>380</v>
      </c>
      <c r="V15" s="92"/>
      <c r="W15" s="83"/>
    </row>
    <row r="16" s="58" customFormat="1" ht="28.5" customHeight="1" spans="1:23">
      <c r="A16" s="67"/>
      <c r="B16" s="67"/>
      <c r="C16" s="67"/>
      <c r="D16" s="68"/>
      <c r="E16" s="71"/>
      <c r="F16" s="68"/>
      <c r="G16" s="69"/>
      <c r="H16" s="70" t="s">
        <v>433</v>
      </c>
      <c r="I16" s="69" t="s">
        <v>431</v>
      </c>
      <c r="J16" s="69"/>
      <c r="K16" s="69" t="s">
        <v>434</v>
      </c>
      <c r="L16" s="69" t="s">
        <v>431</v>
      </c>
      <c r="M16" s="69"/>
      <c r="N16" s="70" t="s">
        <v>435</v>
      </c>
      <c r="O16" s="69" t="s">
        <v>431</v>
      </c>
      <c r="P16" s="67"/>
      <c r="Q16" s="68" t="s">
        <v>436</v>
      </c>
      <c r="R16" s="69" t="s">
        <v>437</v>
      </c>
      <c r="S16" s="68"/>
      <c r="T16" s="68" t="s">
        <v>438</v>
      </c>
      <c r="U16" s="69" t="s">
        <v>439</v>
      </c>
      <c r="V16" s="92"/>
      <c r="W16" s="67"/>
    </row>
    <row r="17" s="60" customFormat="1" ht="16.5" spans="1:23">
      <c r="A17" s="67"/>
      <c r="B17" s="67"/>
      <c r="C17" s="67"/>
      <c r="D17" s="68"/>
      <c r="E17" s="71"/>
      <c r="F17" s="68"/>
      <c r="G17" s="63" t="s">
        <v>441</v>
      </c>
      <c r="H17" s="64"/>
      <c r="I17" s="89"/>
      <c r="J17" s="63" t="s">
        <v>442</v>
      </c>
      <c r="K17" s="64"/>
      <c r="L17" s="89"/>
      <c r="M17" s="63" t="s">
        <v>443</v>
      </c>
      <c r="N17" s="64"/>
      <c r="O17" s="89"/>
      <c r="P17" s="63" t="s">
        <v>444</v>
      </c>
      <c r="Q17" s="64"/>
      <c r="R17" s="89"/>
      <c r="S17" s="64" t="s">
        <v>445</v>
      </c>
      <c r="T17" s="64"/>
      <c r="U17" s="89"/>
      <c r="V17" s="92"/>
      <c r="W17" s="83"/>
    </row>
    <row r="18" s="60" customFormat="1" ht="16.5" spans="1:23">
      <c r="A18" s="67"/>
      <c r="B18" s="67"/>
      <c r="C18" s="67"/>
      <c r="D18" s="68"/>
      <c r="E18" s="71"/>
      <c r="F18" s="68"/>
      <c r="G18" s="4" t="s">
        <v>429</v>
      </c>
      <c r="H18" s="4" t="s">
        <v>69</v>
      </c>
      <c r="I18" s="4" t="s">
        <v>380</v>
      </c>
      <c r="J18" s="4" t="s">
        <v>429</v>
      </c>
      <c r="K18" s="4" t="s">
        <v>69</v>
      </c>
      <c r="L18" s="4" t="s">
        <v>380</v>
      </c>
      <c r="M18" s="4" t="s">
        <v>429</v>
      </c>
      <c r="N18" s="4" t="s">
        <v>69</v>
      </c>
      <c r="O18" s="4" t="s">
        <v>380</v>
      </c>
      <c r="P18" s="4" t="s">
        <v>429</v>
      </c>
      <c r="Q18" s="4" t="s">
        <v>69</v>
      </c>
      <c r="R18" s="4" t="s">
        <v>380</v>
      </c>
      <c r="S18" s="4" t="s">
        <v>429</v>
      </c>
      <c r="T18" s="4" t="s">
        <v>69</v>
      </c>
      <c r="U18" s="4" t="s">
        <v>380</v>
      </c>
      <c r="V18" s="92"/>
      <c r="W18" s="83"/>
    </row>
    <row r="19" customFormat="1" ht="28.5" spans="1:23">
      <c r="A19" s="67"/>
      <c r="B19" s="67"/>
      <c r="C19" s="67"/>
      <c r="D19" s="68"/>
      <c r="E19" s="71"/>
      <c r="F19" s="68"/>
      <c r="G19" s="69"/>
      <c r="H19" s="70" t="s">
        <v>446</v>
      </c>
      <c r="I19" s="69" t="s">
        <v>437</v>
      </c>
      <c r="J19" s="69" t="s">
        <v>447</v>
      </c>
      <c r="K19" s="70" t="s">
        <v>448</v>
      </c>
      <c r="L19" s="69" t="s">
        <v>437</v>
      </c>
      <c r="M19" s="69" t="s">
        <v>449</v>
      </c>
      <c r="N19" s="70" t="s">
        <v>450</v>
      </c>
      <c r="O19" s="69" t="s">
        <v>437</v>
      </c>
      <c r="P19" s="67"/>
      <c r="Q19" s="68" t="s">
        <v>451</v>
      </c>
      <c r="R19" s="69" t="s">
        <v>437</v>
      </c>
      <c r="S19" s="68" t="s">
        <v>452</v>
      </c>
      <c r="T19" s="68" t="s">
        <v>453</v>
      </c>
      <c r="U19" s="69" t="s">
        <v>54</v>
      </c>
      <c r="V19" s="92"/>
      <c r="W19" s="83"/>
    </row>
    <row r="20" customFormat="1" ht="16.5" spans="1:23">
      <c r="A20" s="67"/>
      <c r="B20" s="67"/>
      <c r="C20" s="67"/>
      <c r="D20" s="68"/>
      <c r="E20" s="71"/>
      <c r="F20" s="68"/>
      <c r="G20" s="63" t="s">
        <v>454</v>
      </c>
      <c r="H20" s="64"/>
      <c r="I20" s="89"/>
      <c r="J20" s="63" t="s">
        <v>455</v>
      </c>
      <c r="K20" s="64"/>
      <c r="L20" s="89"/>
      <c r="M20" s="63" t="s">
        <v>456</v>
      </c>
      <c r="N20" s="64"/>
      <c r="O20" s="89"/>
      <c r="P20" s="63" t="s">
        <v>457</v>
      </c>
      <c r="Q20" s="64"/>
      <c r="R20" s="89"/>
      <c r="S20" s="64" t="s">
        <v>458</v>
      </c>
      <c r="T20" s="64"/>
      <c r="U20" s="89"/>
      <c r="V20" s="92"/>
      <c r="W20" s="83"/>
    </row>
    <row r="21" customFormat="1" ht="16.5" spans="1:23">
      <c r="A21" s="67"/>
      <c r="B21" s="67"/>
      <c r="C21" s="67"/>
      <c r="D21" s="68"/>
      <c r="E21" s="71"/>
      <c r="F21" s="68"/>
      <c r="G21" s="4" t="s">
        <v>429</v>
      </c>
      <c r="H21" s="4" t="s">
        <v>69</v>
      </c>
      <c r="I21" s="4" t="s">
        <v>380</v>
      </c>
      <c r="J21" s="4" t="s">
        <v>429</v>
      </c>
      <c r="K21" s="4" t="s">
        <v>69</v>
      </c>
      <c r="L21" s="4" t="s">
        <v>380</v>
      </c>
      <c r="M21" s="4" t="s">
        <v>429</v>
      </c>
      <c r="N21" s="4" t="s">
        <v>69</v>
      </c>
      <c r="O21" s="4" t="s">
        <v>380</v>
      </c>
      <c r="P21" s="4" t="s">
        <v>429</v>
      </c>
      <c r="Q21" s="4" t="s">
        <v>69</v>
      </c>
      <c r="R21" s="4" t="s">
        <v>380</v>
      </c>
      <c r="S21" s="4" t="s">
        <v>429</v>
      </c>
      <c r="T21" s="4" t="s">
        <v>69</v>
      </c>
      <c r="U21" s="4" t="s">
        <v>380</v>
      </c>
      <c r="V21" s="92"/>
      <c r="W21" s="83"/>
    </row>
    <row r="22" customFormat="1" spans="1:23">
      <c r="A22" s="67"/>
      <c r="B22" s="67"/>
      <c r="C22" s="67"/>
      <c r="D22" s="68"/>
      <c r="E22" s="71"/>
      <c r="F22" s="68"/>
      <c r="G22" s="67" t="s">
        <v>459</v>
      </c>
      <c r="H22" s="68" t="s">
        <v>460</v>
      </c>
      <c r="I22" s="69" t="s">
        <v>54</v>
      </c>
      <c r="J22" s="67"/>
      <c r="K22" s="67" t="s">
        <v>461</v>
      </c>
      <c r="L22" s="69" t="s">
        <v>54</v>
      </c>
      <c r="M22" s="67" t="s">
        <v>462</v>
      </c>
      <c r="N22" s="67" t="s">
        <v>463</v>
      </c>
      <c r="O22" s="69"/>
      <c r="P22" s="67"/>
      <c r="Q22" s="67" t="s">
        <v>464</v>
      </c>
      <c r="R22" s="69"/>
      <c r="S22" s="67"/>
      <c r="T22" s="68"/>
      <c r="U22" s="67"/>
      <c r="V22" s="92"/>
      <c r="W22" s="83"/>
    </row>
    <row r="23" customFormat="1" ht="16.5" spans="1:23">
      <c r="A23" s="67"/>
      <c r="B23" s="67"/>
      <c r="C23" s="67"/>
      <c r="D23" s="68"/>
      <c r="E23" s="71"/>
      <c r="F23" s="68"/>
      <c r="G23" s="63" t="s">
        <v>465</v>
      </c>
      <c r="H23" s="64"/>
      <c r="I23" s="89"/>
      <c r="J23" s="63" t="s">
        <v>466</v>
      </c>
      <c r="K23" s="64"/>
      <c r="L23" s="89"/>
      <c r="M23" s="63" t="s">
        <v>467</v>
      </c>
      <c r="N23" s="64"/>
      <c r="O23" s="89"/>
      <c r="P23" s="63" t="s">
        <v>468</v>
      </c>
      <c r="Q23" s="64"/>
      <c r="R23" s="89"/>
      <c r="S23" s="64" t="s">
        <v>469</v>
      </c>
      <c r="T23" s="64"/>
      <c r="U23" s="89"/>
      <c r="V23" s="92"/>
      <c r="W23" s="83"/>
    </row>
    <row r="24" customFormat="1" ht="16.5" spans="1:23">
      <c r="A24" s="67"/>
      <c r="B24" s="67"/>
      <c r="C24" s="67"/>
      <c r="D24" s="68"/>
      <c r="E24" s="71"/>
      <c r="F24" s="72"/>
      <c r="G24" s="4" t="s">
        <v>429</v>
      </c>
      <c r="H24" s="4" t="s">
        <v>69</v>
      </c>
      <c r="I24" s="4" t="s">
        <v>380</v>
      </c>
      <c r="J24" s="4" t="s">
        <v>429</v>
      </c>
      <c r="K24" s="4" t="s">
        <v>69</v>
      </c>
      <c r="L24" s="4" t="s">
        <v>380</v>
      </c>
      <c r="M24" s="4" t="s">
        <v>429</v>
      </c>
      <c r="N24" s="4" t="s">
        <v>69</v>
      </c>
      <c r="O24" s="4" t="s">
        <v>380</v>
      </c>
      <c r="P24" s="4" t="s">
        <v>429</v>
      </c>
      <c r="Q24" s="4" t="s">
        <v>69</v>
      </c>
      <c r="R24" s="4" t="s">
        <v>380</v>
      </c>
      <c r="S24" s="4" t="s">
        <v>429</v>
      </c>
      <c r="T24" s="4" t="s">
        <v>69</v>
      </c>
      <c r="U24" s="4" t="s">
        <v>380</v>
      </c>
      <c r="V24" s="92"/>
      <c r="W24" s="83"/>
    </row>
    <row r="25" s="58" customFormat="1" spans="1:23">
      <c r="A25" s="67"/>
      <c r="B25" s="67"/>
      <c r="C25" s="67"/>
      <c r="D25" s="68"/>
      <c r="E25" s="71"/>
      <c r="F25" s="73"/>
      <c r="G25" s="67"/>
      <c r="H25" s="67"/>
      <c r="I25" s="69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3"/>
      <c r="W25" s="67"/>
    </row>
    <row r="26" s="60" customFormat="1" ht="16.5" customHeight="1" spans="1:23">
      <c r="A26" s="74"/>
      <c r="B26" s="74"/>
      <c r="C26" s="74"/>
      <c r="D26" s="75"/>
      <c r="E26" s="74"/>
      <c r="F26" s="76"/>
      <c r="G26" s="63" t="s">
        <v>423</v>
      </c>
      <c r="H26" s="64"/>
      <c r="I26" s="89"/>
      <c r="J26" s="63" t="s">
        <v>424</v>
      </c>
      <c r="K26" s="64"/>
      <c r="L26" s="89"/>
      <c r="M26" s="63" t="s">
        <v>425</v>
      </c>
      <c r="N26" s="64"/>
      <c r="O26" s="89"/>
      <c r="P26" s="63" t="s">
        <v>426</v>
      </c>
      <c r="Q26" s="64"/>
      <c r="R26" s="89"/>
      <c r="S26" s="64" t="s">
        <v>427</v>
      </c>
      <c r="T26" s="64"/>
      <c r="U26" s="89"/>
      <c r="V26" s="74" t="s">
        <v>440</v>
      </c>
      <c r="W26" s="83"/>
    </row>
    <row r="27" s="56" customFormat="1" ht="16.5" spans="1:23">
      <c r="A27" s="77"/>
      <c r="B27" s="77"/>
      <c r="C27" s="77"/>
      <c r="D27" s="78"/>
      <c r="E27" s="77"/>
      <c r="F27" s="76"/>
      <c r="G27" s="4" t="s">
        <v>429</v>
      </c>
      <c r="H27" s="4" t="s">
        <v>69</v>
      </c>
      <c r="I27" s="4" t="s">
        <v>380</v>
      </c>
      <c r="J27" s="4" t="s">
        <v>429</v>
      </c>
      <c r="K27" s="4" t="s">
        <v>69</v>
      </c>
      <c r="L27" s="4" t="s">
        <v>380</v>
      </c>
      <c r="M27" s="4" t="s">
        <v>429</v>
      </c>
      <c r="N27" s="4" t="s">
        <v>69</v>
      </c>
      <c r="O27" s="4" t="s">
        <v>380</v>
      </c>
      <c r="P27" s="4" t="s">
        <v>429</v>
      </c>
      <c r="Q27" s="4" t="s">
        <v>69</v>
      </c>
      <c r="R27" s="4" t="s">
        <v>380</v>
      </c>
      <c r="S27" s="4" t="s">
        <v>429</v>
      </c>
      <c r="T27" s="4" t="s">
        <v>69</v>
      </c>
      <c r="U27" s="4" t="s">
        <v>380</v>
      </c>
      <c r="V27" s="77"/>
      <c r="W27" s="83"/>
    </row>
    <row r="28" s="61" customFormat="1" ht="49" customHeight="1" spans="1:23">
      <c r="A28" s="77"/>
      <c r="B28" s="77"/>
      <c r="C28" s="77"/>
      <c r="D28" s="78"/>
      <c r="E28" s="77"/>
      <c r="F28" s="76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7"/>
      <c r="W28" s="94"/>
    </row>
    <row r="29" s="61" customFormat="1" ht="16.5" spans="1:23">
      <c r="A29" s="77"/>
      <c r="B29" s="77"/>
      <c r="C29" s="77"/>
      <c r="D29" s="78"/>
      <c r="E29" s="77"/>
      <c r="F29" s="76"/>
      <c r="G29" s="63" t="s">
        <v>441</v>
      </c>
      <c r="H29" s="64"/>
      <c r="I29" s="89"/>
      <c r="J29" s="63" t="s">
        <v>442</v>
      </c>
      <c r="K29" s="64"/>
      <c r="L29" s="89"/>
      <c r="M29" s="63" t="s">
        <v>443</v>
      </c>
      <c r="N29" s="64"/>
      <c r="O29" s="89"/>
      <c r="P29" s="63" t="s">
        <v>444</v>
      </c>
      <c r="Q29" s="64"/>
      <c r="R29" s="89"/>
      <c r="S29" s="64" t="s">
        <v>445</v>
      </c>
      <c r="T29" s="64"/>
      <c r="U29" s="89"/>
      <c r="V29" s="77"/>
      <c r="W29" s="94"/>
    </row>
    <row r="30" s="61" customFormat="1" ht="16.5" spans="1:23">
      <c r="A30" s="77"/>
      <c r="B30" s="77"/>
      <c r="C30" s="77"/>
      <c r="D30" s="78"/>
      <c r="E30" s="77"/>
      <c r="F30" s="76"/>
      <c r="G30" s="4" t="s">
        <v>429</v>
      </c>
      <c r="H30" s="4" t="s">
        <v>69</v>
      </c>
      <c r="I30" s="4" t="s">
        <v>380</v>
      </c>
      <c r="J30" s="4" t="s">
        <v>429</v>
      </c>
      <c r="K30" s="4" t="s">
        <v>69</v>
      </c>
      <c r="L30" s="4" t="s">
        <v>380</v>
      </c>
      <c r="M30" s="4" t="s">
        <v>429</v>
      </c>
      <c r="N30" s="4" t="s">
        <v>69</v>
      </c>
      <c r="O30" s="4" t="s">
        <v>380</v>
      </c>
      <c r="P30" s="4" t="s">
        <v>429</v>
      </c>
      <c r="Q30" s="4" t="s">
        <v>69</v>
      </c>
      <c r="R30" s="4" t="s">
        <v>380</v>
      </c>
      <c r="S30" s="4" t="s">
        <v>429</v>
      </c>
      <c r="T30" s="4" t="s">
        <v>69</v>
      </c>
      <c r="U30" s="4" t="s">
        <v>380</v>
      </c>
      <c r="V30" s="77"/>
      <c r="W30" s="94"/>
    </row>
    <row r="31" s="61" customFormat="1" spans="1:23">
      <c r="A31" s="77"/>
      <c r="B31" s="77"/>
      <c r="C31" s="77"/>
      <c r="D31" s="78"/>
      <c r="E31" s="77"/>
      <c r="F31" s="76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7"/>
      <c r="W31" s="94"/>
    </row>
    <row r="32" s="61" customFormat="1" ht="16.5" spans="1:23">
      <c r="A32" s="77"/>
      <c r="B32" s="77"/>
      <c r="C32" s="77"/>
      <c r="D32" s="78"/>
      <c r="E32" s="77"/>
      <c r="F32" s="76"/>
      <c r="G32" s="63" t="s">
        <v>454</v>
      </c>
      <c r="H32" s="64"/>
      <c r="I32" s="89"/>
      <c r="J32" s="63" t="s">
        <v>455</v>
      </c>
      <c r="K32" s="64"/>
      <c r="L32" s="89"/>
      <c r="M32" s="63" t="s">
        <v>456</v>
      </c>
      <c r="N32" s="64"/>
      <c r="O32" s="89"/>
      <c r="P32" s="63" t="s">
        <v>457</v>
      </c>
      <c r="Q32" s="64"/>
      <c r="R32" s="89"/>
      <c r="S32" s="64" t="s">
        <v>458</v>
      </c>
      <c r="T32" s="64"/>
      <c r="U32" s="89"/>
      <c r="V32" s="77"/>
      <c r="W32" s="94"/>
    </row>
    <row r="33" s="61" customFormat="1" ht="16.5" spans="1:23">
      <c r="A33" s="77"/>
      <c r="B33" s="77"/>
      <c r="C33" s="77"/>
      <c r="D33" s="78"/>
      <c r="E33" s="77"/>
      <c r="F33" s="76"/>
      <c r="G33" s="4" t="s">
        <v>429</v>
      </c>
      <c r="H33" s="4" t="s">
        <v>69</v>
      </c>
      <c r="I33" s="4" t="s">
        <v>380</v>
      </c>
      <c r="J33" s="4" t="s">
        <v>429</v>
      </c>
      <c r="K33" s="4" t="s">
        <v>69</v>
      </c>
      <c r="L33" s="4" t="s">
        <v>380</v>
      </c>
      <c r="M33" s="4" t="s">
        <v>429</v>
      </c>
      <c r="N33" s="4" t="s">
        <v>69</v>
      </c>
      <c r="O33" s="4" t="s">
        <v>380</v>
      </c>
      <c r="P33" s="4" t="s">
        <v>429</v>
      </c>
      <c r="Q33" s="4" t="s">
        <v>69</v>
      </c>
      <c r="R33" s="4" t="s">
        <v>380</v>
      </c>
      <c r="S33" s="4" t="s">
        <v>429</v>
      </c>
      <c r="T33" s="4" t="s">
        <v>69</v>
      </c>
      <c r="U33" s="4" t="s">
        <v>380</v>
      </c>
      <c r="V33" s="77"/>
      <c r="W33" s="94"/>
    </row>
    <row r="34" s="61" customFormat="1" spans="1:23">
      <c r="A34" s="77"/>
      <c r="B34" s="77"/>
      <c r="C34" s="77"/>
      <c r="D34" s="78"/>
      <c r="E34" s="77"/>
      <c r="F34" s="76"/>
      <c r="G34" s="67"/>
      <c r="H34" s="68"/>
      <c r="I34" s="67"/>
      <c r="J34" s="67"/>
      <c r="K34" s="67"/>
      <c r="L34" s="69"/>
      <c r="M34" s="67"/>
      <c r="N34" s="67"/>
      <c r="O34" s="69"/>
      <c r="P34" s="67"/>
      <c r="Q34" s="68"/>
      <c r="R34" s="69"/>
      <c r="S34" s="67"/>
      <c r="T34" s="68"/>
      <c r="U34" s="67"/>
      <c r="V34" s="77"/>
      <c r="W34" s="94"/>
    </row>
    <row r="35" s="61" customFormat="1" ht="16.5" spans="1:23">
      <c r="A35" s="77"/>
      <c r="B35" s="77"/>
      <c r="C35" s="77"/>
      <c r="D35" s="78"/>
      <c r="E35" s="77"/>
      <c r="F35" s="76"/>
      <c r="G35" s="63" t="s">
        <v>465</v>
      </c>
      <c r="H35" s="64"/>
      <c r="I35" s="89"/>
      <c r="J35" s="63" t="s">
        <v>466</v>
      </c>
      <c r="K35" s="64"/>
      <c r="L35" s="89"/>
      <c r="M35" s="63" t="s">
        <v>467</v>
      </c>
      <c r="N35" s="64"/>
      <c r="O35" s="89"/>
      <c r="P35" s="63" t="s">
        <v>468</v>
      </c>
      <c r="Q35" s="64"/>
      <c r="R35" s="89"/>
      <c r="S35" s="64" t="s">
        <v>469</v>
      </c>
      <c r="T35" s="64"/>
      <c r="U35" s="89"/>
      <c r="V35" s="77"/>
      <c r="W35" s="94"/>
    </row>
    <row r="36" s="61" customFormat="1" ht="16.5" spans="1:23">
      <c r="A36" s="77"/>
      <c r="B36" s="77"/>
      <c r="C36" s="77"/>
      <c r="D36" s="78"/>
      <c r="E36" s="77"/>
      <c r="F36" s="76"/>
      <c r="G36" s="4" t="s">
        <v>429</v>
      </c>
      <c r="H36" s="4" t="s">
        <v>69</v>
      </c>
      <c r="I36" s="4" t="s">
        <v>380</v>
      </c>
      <c r="J36" s="4" t="s">
        <v>429</v>
      </c>
      <c r="K36" s="4" t="s">
        <v>69</v>
      </c>
      <c r="L36" s="4" t="s">
        <v>380</v>
      </c>
      <c r="M36" s="4" t="s">
        <v>429</v>
      </c>
      <c r="N36" s="4" t="s">
        <v>69</v>
      </c>
      <c r="O36" s="4" t="s">
        <v>380</v>
      </c>
      <c r="P36" s="4" t="s">
        <v>429</v>
      </c>
      <c r="Q36" s="4" t="s">
        <v>69</v>
      </c>
      <c r="R36" s="4" t="s">
        <v>380</v>
      </c>
      <c r="S36" s="4" t="s">
        <v>429</v>
      </c>
      <c r="T36" s="4" t="s">
        <v>69</v>
      </c>
      <c r="U36" s="4" t="s">
        <v>380</v>
      </c>
      <c r="V36" s="77"/>
      <c r="W36" s="94"/>
    </row>
    <row r="37" s="61" customFormat="1" spans="1:23">
      <c r="A37" s="79"/>
      <c r="B37" s="79"/>
      <c r="C37" s="79"/>
      <c r="D37" s="80"/>
      <c r="E37" s="79"/>
      <c r="F37" s="76"/>
      <c r="G37" s="67"/>
      <c r="H37" s="67"/>
      <c r="I37" s="69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79"/>
      <c r="W37" s="94"/>
    </row>
    <row r="38" s="56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6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6" customFormat="1" ht="18.75" spans="1:23">
      <c r="A40" s="85" t="s">
        <v>470</v>
      </c>
      <c r="B40" s="86"/>
      <c r="C40" s="86"/>
      <c r="D40" s="86"/>
      <c r="E40" s="19"/>
      <c r="F40" s="14"/>
      <c r="G40" s="37"/>
      <c r="H40" s="55"/>
      <c r="I40" s="55"/>
      <c r="J40" s="85" t="s">
        <v>419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6" customFormat="1" ht="65" customHeight="1" spans="1:23">
      <c r="A41" s="87" t="s">
        <v>471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3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473</v>
      </c>
      <c r="B2" s="40" t="s">
        <v>474</v>
      </c>
      <c r="C2" s="41" t="s">
        <v>429</v>
      </c>
      <c r="D2" s="41" t="s">
        <v>378</v>
      </c>
      <c r="E2" s="42" t="s">
        <v>379</v>
      </c>
      <c r="F2" s="42" t="s">
        <v>380</v>
      </c>
      <c r="G2" s="43" t="s">
        <v>475</v>
      </c>
      <c r="H2" s="43" t="s">
        <v>476</v>
      </c>
      <c r="I2" s="43" t="s">
        <v>477</v>
      </c>
      <c r="J2" s="43" t="s">
        <v>476</v>
      </c>
      <c r="K2" s="43" t="s">
        <v>478</v>
      </c>
      <c r="L2" s="43" t="s">
        <v>476</v>
      </c>
      <c r="M2" s="42" t="s">
        <v>428</v>
      </c>
      <c r="N2" s="42" t="s">
        <v>389</v>
      </c>
    </row>
    <row r="3" s="20" customFormat="1" ht="16.5" spans="1:14">
      <c r="A3" s="44">
        <v>44277</v>
      </c>
      <c r="B3" s="25" t="s">
        <v>391</v>
      </c>
      <c r="C3" s="26" t="s">
        <v>392</v>
      </c>
      <c r="D3" s="26" t="s">
        <v>124</v>
      </c>
      <c r="E3" s="45" t="s">
        <v>63</v>
      </c>
      <c r="F3" s="27" t="s">
        <v>54</v>
      </c>
      <c r="G3" s="46">
        <v>0.388888888888889</v>
      </c>
      <c r="H3" s="47" t="s">
        <v>479</v>
      </c>
      <c r="I3" s="46">
        <v>0.625</v>
      </c>
      <c r="J3" s="47" t="s">
        <v>479</v>
      </c>
      <c r="K3" s="27"/>
      <c r="L3" s="27"/>
      <c r="M3" s="27" t="s">
        <v>440</v>
      </c>
      <c r="N3" s="27"/>
    </row>
    <row r="4" s="20" customFormat="1" ht="16.5" spans="1:14">
      <c r="A4" s="44">
        <v>44278</v>
      </c>
      <c r="B4" s="25" t="s">
        <v>394</v>
      </c>
      <c r="C4" s="26" t="s">
        <v>392</v>
      </c>
      <c r="D4" s="26" t="s">
        <v>124</v>
      </c>
      <c r="E4" s="45" t="s">
        <v>63</v>
      </c>
      <c r="F4" s="27" t="s">
        <v>54</v>
      </c>
      <c r="G4" s="46">
        <v>0.375</v>
      </c>
      <c r="H4" s="47" t="s">
        <v>479</v>
      </c>
      <c r="I4" s="46">
        <v>0.635416666666667</v>
      </c>
      <c r="J4" s="47" t="s">
        <v>479</v>
      </c>
      <c r="K4" s="27"/>
      <c r="L4" s="27"/>
      <c r="M4" s="27" t="s">
        <v>440</v>
      </c>
      <c r="N4" s="27"/>
    </row>
    <row r="5" s="20" customFormat="1" ht="16.5" spans="1:14">
      <c r="A5" s="44">
        <v>44279</v>
      </c>
      <c r="B5" s="25" t="s">
        <v>395</v>
      </c>
      <c r="C5" s="26" t="s">
        <v>392</v>
      </c>
      <c r="D5" s="26" t="s">
        <v>124</v>
      </c>
      <c r="E5" s="45" t="s">
        <v>63</v>
      </c>
      <c r="F5" s="27" t="s">
        <v>54</v>
      </c>
      <c r="G5" s="46">
        <v>0.385416666666667</v>
      </c>
      <c r="H5" s="47" t="s">
        <v>479</v>
      </c>
      <c r="I5" s="46">
        <v>0.604166666666667</v>
      </c>
      <c r="J5" s="47" t="s">
        <v>479</v>
      </c>
      <c r="K5" s="27"/>
      <c r="L5" s="27"/>
      <c r="M5" s="27" t="s">
        <v>440</v>
      </c>
      <c r="N5" s="27"/>
    </row>
    <row r="6" s="20" customFormat="1" ht="16.5" spans="1:14">
      <c r="A6" s="44">
        <v>44288</v>
      </c>
      <c r="B6" s="25" t="s">
        <v>396</v>
      </c>
      <c r="C6" s="26" t="s">
        <v>392</v>
      </c>
      <c r="D6" s="26" t="s">
        <v>124</v>
      </c>
      <c r="E6" s="45" t="s">
        <v>63</v>
      </c>
      <c r="F6" s="27" t="s">
        <v>54</v>
      </c>
      <c r="G6" s="46">
        <v>0.395833333333333</v>
      </c>
      <c r="H6" s="47" t="s">
        <v>479</v>
      </c>
      <c r="I6" s="46">
        <v>0.645833333333333</v>
      </c>
      <c r="J6" s="47" t="s">
        <v>479</v>
      </c>
      <c r="K6" s="27"/>
      <c r="L6" s="27"/>
      <c r="M6" s="27" t="s">
        <v>440</v>
      </c>
      <c r="N6" s="27"/>
    </row>
    <row r="7" s="20" customFormat="1" ht="16.5" spans="1:14">
      <c r="A7" s="44">
        <v>44289</v>
      </c>
      <c r="B7" s="25" t="s">
        <v>397</v>
      </c>
      <c r="C7" s="26" t="s">
        <v>392</v>
      </c>
      <c r="D7" s="26" t="s">
        <v>124</v>
      </c>
      <c r="E7" s="45" t="s">
        <v>63</v>
      </c>
      <c r="F7" s="27" t="s">
        <v>54</v>
      </c>
      <c r="G7" s="46">
        <v>0.388888888888889</v>
      </c>
      <c r="H7" s="47" t="s">
        <v>479</v>
      </c>
      <c r="I7" s="46">
        <v>0.666666666666667</v>
      </c>
      <c r="J7" s="47" t="s">
        <v>479</v>
      </c>
      <c r="K7" s="27"/>
      <c r="L7" s="27"/>
      <c r="M7" s="27" t="s">
        <v>440</v>
      </c>
      <c r="N7" s="27"/>
    </row>
    <row r="8" s="20" customFormat="1" ht="16.5" spans="1:14">
      <c r="A8" s="44">
        <v>44290</v>
      </c>
      <c r="B8" s="25" t="s">
        <v>398</v>
      </c>
      <c r="C8" s="26" t="s">
        <v>392</v>
      </c>
      <c r="D8" s="26" t="s">
        <v>124</v>
      </c>
      <c r="E8" s="45" t="s">
        <v>63</v>
      </c>
      <c r="F8" s="27" t="s">
        <v>54</v>
      </c>
      <c r="G8" s="46">
        <v>0.40625</v>
      </c>
      <c r="H8" s="47" t="s">
        <v>479</v>
      </c>
      <c r="I8" s="46">
        <v>0.604166666666667</v>
      </c>
      <c r="J8" s="47" t="s">
        <v>479</v>
      </c>
      <c r="K8" s="27"/>
      <c r="L8" s="27"/>
      <c r="M8" s="27" t="s">
        <v>440</v>
      </c>
      <c r="N8" s="27"/>
    </row>
    <row r="9" s="20" customFormat="1" ht="16.5" spans="1:14">
      <c r="A9" s="44">
        <v>44291</v>
      </c>
      <c r="B9" s="25" t="s">
        <v>399</v>
      </c>
      <c r="C9" s="26" t="s">
        <v>392</v>
      </c>
      <c r="D9" s="26" t="s">
        <v>228</v>
      </c>
      <c r="E9" s="45" t="s">
        <v>63</v>
      </c>
      <c r="F9" s="27" t="s">
        <v>54</v>
      </c>
      <c r="G9" s="46">
        <v>0.385416666666667</v>
      </c>
      <c r="H9" s="47" t="s">
        <v>479</v>
      </c>
      <c r="I9" s="46">
        <v>0.625</v>
      </c>
      <c r="J9" s="47" t="s">
        <v>479</v>
      </c>
      <c r="K9" s="27"/>
      <c r="L9" s="27"/>
      <c r="M9" s="27" t="s">
        <v>440</v>
      </c>
      <c r="N9" s="27"/>
    </row>
    <row r="10" s="20" customFormat="1" ht="16.5" spans="1:14">
      <c r="A10" s="44">
        <v>44292</v>
      </c>
      <c r="B10" s="25" t="s">
        <v>400</v>
      </c>
      <c r="C10" s="26" t="s">
        <v>392</v>
      </c>
      <c r="D10" s="26" t="s">
        <v>228</v>
      </c>
      <c r="E10" s="45" t="s">
        <v>63</v>
      </c>
      <c r="F10" s="27" t="s">
        <v>54</v>
      </c>
      <c r="G10" s="46">
        <v>0.388888888888889</v>
      </c>
      <c r="H10" s="47" t="s">
        <v>479</v>
      </c>
      <c r="I10" s="46">
        <v>0.645833333333333</v>
      </c>
      <c r="J10" s="47" t="s">
        <v>479</v>
      </c>
      <c r="K10" s="27"/>
      <c r="L10" s="27"/>
      <c r="M10" s="27" t="s">
        <v>440</v>
      </c>
      <c r="N10" s="27"/>
    </row>
    <row r="11" s="20" customFormat="1" ht="16.5" spans="1:14">
      <c r="A11" s="44">
        <v>44297</v>
      </c>
      <c r="B11" s="25" t="s">
        <v>401</v>
      </c>
      <c r="C11" s="26" t="s">
        <v>392</v>
      </c>
      <c r="D11" s="26" t="s">
        <v>228</v>
      </c>
      <c r="E11" s="45" t="s">
        <v>63</v>
      </c>
      <c r="F11" s="27" t="s">
        <v>54</v>
      </c>
      <c r="G11" s="48">
        <v>0.458333333333333</v>
      </c>
      <c r="H11" s="47" t="s">
        <v>479</v>
      </c>
      <c r="I11" s="50">
        <v>0.673611111111111</v>
      </c>
      <c r="J11" s="47" t="s">
        <v>479</v>
      </c>
      <c r="K11" s="27"/>
      <c r="L11" s="27"/>
      <c r="M11" s="27" t="s">
        <v>440</v>
      </c>
      <c r="N11" s="27"/>
    </row>
    <row r="12" s="20" customFormat="1" ht="16.5" spans="1:14">
      <c r="A12" s="44">
        <v>44298</v>
      </c>
      <c r="B12" s="25" t="s">
        <v>402</v>
      </c>
      <c r="C12" s="26" t="s">
        <v>392</v>
      </c>
      <c r="D12" s="26" t="s">
        <v>228</v>
      </c>
      <c r="E12" s="45" t="s">
        <v>63</v>
      </c>
      <c r="F12" s="27" t="s">
        <v>54</v>
      </c>
      <c r="G12" s="48">
        <v>0.472222222222222</v>
      </c>
      <c r="H12" s="47" t="s">
        <v>479</v>
      </c>
      <c r="I12" s="50">
        <v>0.6875</v>
      </c>
      <c r="J12" s="47" t="s">
        <v>479</v>
      </c>
      <c r="K12" s="27"/>
      <c r="L12" s="27"/>
      <c r="M12" s="27" t="s">
        <v>440</v>
      </c>
      <c r="N12" s="27"/>
    </row>
    <row r="13" s="20" customFormat="1" ht="16.5" spans="1:14">
      <c r="A13" s="44">
        <v>44300</v>
      </c>
      <c r="B13" s="25" t="s">
        <v>403</v>
      </c>
      <c r="C13" s="26" t="s">
        <v>392</v>
      </c>
      <c r="D13" s="26" t="s">
        <v>228</v>
      </c>
      <c r="E13" s="45" t="s">
        <v>63</v>
      </c>
      <c r="F13" s="27" t="s">
        <v>54</v>
      </c>
      <c r="G13" s="48">
        <v>0.322916666666667</v>
      </c>
      <c r="H13" s="47" t="s">
        <v>479</v>
      </c>
      <c r="I13" s="50">
        <v>0.548611111111111</v>
      </c>
      <c r="J13" s="47" t="s">
        <v>479</v>
      </c>
      <c r="K13" s="27"/>
      <c r="L13" s="27"/>
      <c r="M13" s="27" t="s">
        <v>440</v>
      </c>
      <c r="N13" s="27"/>
    </row>
    <row r="14" s="20" customFormat="1" ht="16.5" spans="1:14">
      <c r="A14" s="49">
        <v>44302</v>
      </c>
      <c r="B14" s="31" t="s">
        <v>404</v>
      </c>
      <c r="C14" s="26" t="s">
        <v>392</v>
      </c>
      <c r="D14" s="26" t="s">
        <v>228</v>
      </c>
      <c r="E14" s="45" t="s">
        <v>63</v>
      </c>
      <c r="F14" s="27" t="s">
        <v>54</v>
      </c>
      <c r="G14" s="50">
        <v>0.34375</v>
      </c>
      <c r="H14" s="47" t="s">
        <v>479</v>
      </c>
      <c r="I14" s="50">
        <v>0.5625</v>
      </c>
      <c r="J14" s="47" t="s">
        <v>479</v>
      </c>
      <c r="K14" s="27"/>
      <c r="L14" s="27"/>
      <c r="M14" s="27" t="s">
        <v>440</v>
      </c>
      <c r="N14" s="27"/>
    </row>
    <row r="15" s="20" customFormat="1" ht="16.5" spans="1:14">
      <c r="A15" s="49">
        <v>44306</v>
      </c>
      <c r="B15" s="31" t="s">
        <v>405</v>
      </c>
      <c r="C15" s="26" t="s">
        <v>392</v>
      </c>
      <c r="D15" s="26" t="s">
        <v>228</v>
      </c>
      <c r="E15" s="45" t="s">
        <v>63</v>
      </c>
      <c r="F15" s="27" t="s">
        <v>54</v>
      </c>
      <c r="G15" s="50">
        <v>0.375</v>
      </c>
      <c r="H15" s="47" t="s">
        <v>479</v>
      </c>
      <c r="I15" s="46">
        <v>0.625</v>
      </c>
      <c r="J15" s="47" t="s">
        <v>479</v>
      </c>
      <c r="K15" s="27"/>
      <c r="L15" s="27"/>
      <c r="M15" s="27" t="s">
        <v>440</v>
      </c>
      <c r="N15" s="27"/>
    </row>
    <row r="16" s="20" customFormat="1" ht="16.5" spans="1:14">
      <c r="A16" s="49"/>
      <c r="B16" s="31"/>
      <c r="C16" s="26"/>
      <c r="D16" s="26"/>
      <c r="E16" s="45"/>
      <c r="F16" s="27"/>
      <c r="G16" s="50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49"/>
      <c r="B17" s="25"/>
      <c r="C17" s="26"/>
      <c r="D17" s="26"/>
      <c r="E17" s="45"/>
      <c r="F17" s="27"/>
      <c r="G17" s="50"/>
      <c r="H17" s="47"/>
      <c r="I17" s="50"/>
      <c r="J17" s="47"/>
      <c r="K17" s="27"/>
      <c r="L17" s="27"/>
      <c r="M17" s="27"/>
      <c r="N17" s="27"/>
    </row>
    <row r="18" s="20" customFormat="1" ht="16.5" spans="1:14">
      <c r="A18" s="49"/>
      <c r="B18" s="25"/>
      <c r="C18" s="26"/>
      <c r="D18" s="26"/>
      <c r="E18" s="45"/>
      <c r="F18" s="27"/>
      <c r="G18" s="50"/>
      <c r="H18" s="47"/>
      <c r="I18" s="50"/>
      <c r="J18" s="47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45"/>
      <c r="F19" s="27"/>
      <c r="G19" s="50"/>
      <c r="H19" s="47"/>
      <c r="I19" s="50"/>
      <c r="J19" s="47"/>
      <c r="K19" s="27"/>
      <c r="L19" s="27"/>
      <c r="M19" s="27"/>
      <c r="N19" s="27"/>
    </row>
    <row r="20" s="20" customFormat="1" ht="16.5" spans="1:14">
      <c r="A20" s="49"/>
      <c r="B20" s="31"/>
      <c r="C20" s="26"/>
      <c r="D20" s="26"/>
      <c r="E20" s="45"/>
      <c r="F20" s="27"/>
      <c r="G20" s="50"/>
      <c r="H20" s="47"/>
      <c r="I20" s="50"/>
      <c r="J20" s="47"/>
      <c r="K20" s="27"/>
      <c r="L20" s="27"/>
      <c r="M20" s="27"/>
      <c r="N20" s="27"/>
    </row>
    <row r="21" s="20" customFormat="1" ht="16.5" hidden="1" spans="1:14">
      <c r="A21" s="49">
        <v>44323</v>
      </c>
      <c r="B21" s="31" t="s">
        <v>480</v>
      </c>
      <c r="C21" s="26" t="s">
        <v>392</v>
      </c>
      <c r="D21" s="26" t="s">
        <v>481</v>
      </c>
      <c r="E21" s="45" t="s">
        <v>482</v>
      </c>
      <c r="F21" s="27" t="s">
        <v>54</v>
      </c>
      <c r="G21" s="50">
        <v>0.333333333333333</v>
      </c>
      <c r="H21" s="47" t="s">
        <v>479</v>
      </c>
      <c r="I21" s="46">
        <v>0.625</v>
      </c>
      <c r="J21" s="47" t="s">
        <v>479</v>
      </c>
      <c r="K21" s="27"/>
      <c r="L21" s="27"/>
      <c r="M21" s="27" t="s">
        <v>440</v>
      </c>
      <c r="N21" s="27"/>
    </row>
    <row r="22" s="20" customFormat="1" ht="16.5" hidden="1" spans="1:14">
      <c r="A22" s="49">
        <v>44326</v>
      </c>
      <c r="B22" s="31" t="s">
        <v>483</v>
      </c>
      <c r="C22" s="26" t="s">
        <v>392</v>
      </c>
      <c r="D22" s="26" t="s">
        <v>481</v>
      </c>
      <c r="E22" s="45" t="s">
        <v>482</v>
      </c>
      <c r="F22" s="27" t="s">
        <v>54</v>
      </c>
      <c r="G22" s="50">
        <v>0.319444444444444</v>
      </c>
      <c r="H22" s="47" t="s">
        <v>479</v>
      </c>
      <c r="I22" s="46">
        <v>0.635416666666667</v>
      </c>
      <c r="J22" s="47" t="s">
        <v>479</v>
      </c>
      <c r="K22" s="27"/>
      <c r="L22" s="27"/>
      <c r="M22" s="27" t="s">
        <v>440</v>
      </c>
      <c r="N22" s="27"/>
    </row>
    <row r="23" s="20" customFormat="1" ht="16.5" hidden="1" spans="1:14">
      <c r="A23" s="49">
        <v>44328</v>
      </c>
      <c r="B23" s="51"/>
      <c r="C23" s="26" t="s">
        <v>484</v>
      </c>
      <c r="D23" s="27"/>
      <c r="E23" s="52" t="s">
        <v>485</v>
      </c>
      <c r="F23" s="27" t="s">
        <v>54</v>
      </c>
      <c r="G23" s="50">
        <v>0.420138888888889</v>
      </c>
      <c r="H23" s="47" t="s">
        <v>479</v>
      </c>
      <c r="I23" s="46">
        <v>0.604166666666667</v>
      </c>
      <c r="J23" s="47" t="s">
        <v>479</v>
      </c>
      <c r="K23" s="27"/>
      <c r="L23" s="27"/>
      <c r="M23" s="27" t="s">
        <v>440</v>
      </c>
      <c r="N23" s="27"/>
    </row>
    <row r="24" s="20" customFormat="1" ht="16.5" hidden="1" spans="1:14">
      <c r="A24" s="49">
        <v>44331</v>
      </c>
      <c r="B24" s="51"/>
      <c r="C24" s="26" t="s">
        <v>484</v>
      </c>
      <c r="D24" s="27"/>
      <c r="E24" s="52" t="s">
        <v>485</v>
      </c>
      <c r="F24" s="27" t="s">
        <v>54</v>
      </c>
      <c r="G24" s="50">
        <v>0.350694444444444</v>
      </c>
      <c r="H24" s="47" t="s">
        <v>479</v>
      </c>
      <c r="I24" s="46">
        <v>0.645833333333333</v>
      </c>
      <c r="J24" s="47" t="s">
        <v>479</v>
      </c>
      <c r="K24" s="27"/>
      <c r="L24" s="27"/>
      <c r="M24" s="27" t="s">
        <v>440</v>
      </c>
      <c r="N24" s="27"/>
    </row>
    <row r="25" s="20" customFormat="1" ht="16.5" hidden="1" spans="1:14">
      <c r="A25" s="49">
        <v>44333</v>
      </c>
      <c r="B25" s="51"/>
      <c r="C25" s="26" t="s">
        <v>484</v>
      </c>
      <c r="D25" s="27"/>
      <c r="E25" s="52" t="s">
        <v>485</v>
      </c>
      <c r="F25" s="27" t="s">
        <v>54</v>
      </c>
      <c r="G25" s="50">
        <v>0.385416666666667</v>
      </c>
      <c r="H25" s="47" t="s">
        <v>479</v>
      </c>
      <c r="I25" s="46">
        <v>0.666666666666667</v>
      </c>
      <c r="J25" s="47" t="s">
        <v>479</v>
      </c>
      <c r="K25" s="27"/>
      <c r="L25" s="27"/>
      <c r="M25" s="27" t="s">
        <v>440</v>
      </c>
      <c r="N25" s="27"/>
    </row>
    <row r="26" s="20" customFormat="1" ht="16.5" hidden="1" spans="1:14">
      <c r="A26" s="49">
        <v>44338</v>
      </c>
      <c r="B26" s="51"/>
      <c r="C26" s="26" t="s">
        <v>484</v>
      </c>
      <c r="D26" s="27"/>
      <c r="E26" s="52" t="s">
        <v>485</v>
      </c>
      <c r="F26" s="27" t="s">
        <v>54</v>
      </c>
      <c r="G26" s="50">
        <v>0.357638888888889</v>
      </c>
      <c r="H26" s="47" t="s">
        <v>479</v>
      </c>
      <c r="I26" s="46">
        <v>0.604166666666667</v>
      </c>
      <c r="J26" s="47" t="s">
        <v>479</v>
      </c>
      <c r="K26" s="27"/>
      <c r="L26" s="27"/>
      <c r="M26" s="27" t="s">
        <v>440</v>
      </c>
      <c r="N26" s="27"/>
    </row>
    <row r="27" s="20" customFormat="1" ht="16.5" hidden="1" spans="1:14">
      <c r="A27" s="49">
        <v>44340</v>
      </c>
      <c r="B27" s="51"/>
      <c r="C27" s="26" t="s">
        <v>484</v>
      </c>
      <c r="D27" s="27"/>
      <c r="E27" s="52" t="s">
        <v>485</v>
      </c>
      <c r="F27" s="27" t="s">
        <v>54</v>
      </c>
      <c r="G27" s="50">
        <v>0.427083333333333</v>
      </c>
      <c r="H27" s="47" t="s">
        <v>479</v>
      </c>
      <c r="I27" s="46">
        <v>0.625</v>
      </c>
      <c r="J27" s="47" t="s">
        <v>479</v>
      </c>
      <c r="K27" s="27"/>
      <c r="L27" s="27"/>
      <c r="M27" s="27" t="s">
        <v>440</v>
      </c>
      <c r="N27" s="27"/>
    </row>
    <row r="28" s="20" customFormat="1" ht="16.5" hidden="1" spans="1:14">
      <c r="A28" s="49">
        <v>44342</v>
      </c>
      <c r="B28" s="53"/>
      <c r="C28" s="26" t="s">
        <v>484</v>
      </c>
      <c r="D28" s="27"/>
      <c r="E28" s="52" t="s">
        <v>485</v>
      </c>
      <c r="F28" s="27" t="s">
        <v>54</v>
      </c>
      <c r="G28" s="50">
        <v>0.357638888888889</v>
      </c>
      <c r="H28" s="47" t="s">
        <v>479</v>
      </c>
      <c r="I28" s="46">
        <v>0.645833333333333</v>
      </c>
      <c r="J28" s="47" t="s">
        <v>479</v>
      </c>
      <c r="K28" s="27"/>
      <c r="L28" s="27"/>
      <c r="M28" s="27" t="s">
        <v>440</v>
      </c>
      <c r="N28" s="27"/>
    </row>
    <row r="29" s="20" customFormat="1" ht="16.5" hidden="1" spans="1:14">
      <c r="A29" s="49">
        <v>44348</v>
      </c>
      <c r="B29" s="53"/>
      <c r="C29" s="26" t="s">
        <v>484</v>
      </c>
      <c r="D29" s="27"/>
      <c r="E29" s="52" t="s">
        <v>485</v>
      </c>
      <c r="F29" s="27" t="s">
        <v>54</v>
      </c>
      <c r="G29" s="50">
        <v>0.375</v>
      </c>
      <c r="H29" s="47" t="s">
        <v>479</v>
      </c>
      <c r="I29" s="50">
        <v>0.597222222222222</v>
      </c>
      <c r="J29" s="47" t="s">
        <v>479</v>
      </c>
      <c r="K29" s="27"/>
      <c r="L29" s="27"/>
      <c r="M29" s="27" t="s">
        <v>440</v>
      </c>
      <c r="N29" s="27"/>
    </row>
    <row r="30" s="20" customFormat="1" ht="16.5" hidden="1" spans="1:14">
      <c r="A30" s="49">
        <v>44352</v>
      </c>
      <c r="B30" s="51"/>
      <c r="C30" s="26" t="s">
        <v>484</v>
      </c>
      <c r="D30" s="27"/>
      <c r="E30" s="52" t="s">
        <v>485</v>
      </c>
      <c r="F30" s="27" t="s">
        <v>54</v>
      </c>
      <c r="G30" s="50">
        <v>0.388888888888889</v>
      </c>
      <c r="H30" s="47" t="s">
        <v>479</v>
      </c>
      <c r="I30" s="46">
        <v>0.625</v>
      </c>
      <c r="J30" s="47" t="s">
        <v>479</v>
      </c>
      <c r="K30" s="27"/>
      <c r="L30" s="27"/>
      <c r="M30" s="27" t="s">
        <v>440</v>
      </c>
      <c r="N30" s="27"/>
    </row>
    <row r="31" s="20" customFormat="1" ht="16.5" hidden="1" spans="1:14">
      <c r="A31" s="49">
        <v>44355</v>
      </c>
      <c r="B31" s="51"/>
      <c r="C31" s="26" t="s">
        <v>484</v>
      </c>
      <c r="D31" s="27"/>
      <c r="E31" s="52" t="s">
        <v>485</v>
      </c>
      <c r="F31" s="27" t="s">
        <v>54</v>
      </c>
      <c r="G31" s="50">
        <v>0.340277777777778</v>
      </c>
      <c r="H31" s="47" t="s">
        <v>479</v>
      </c>
      <c r="I31" s="46">
        <v>0.635416666666667</v>
      </c>
      <c r="J31" s="47" t="s">
        <v>479</v>
      </c>
      <c r="K31" s="27"/>
      <c r="L31" s="27"/>
      <c r="M31" s="27" t="s">
        <v>440</v>
      </c>
      <c r="N31" s="27"/>
    </row>
    <row r="32" s="20" customFormat="1" ht="16.5" hidden="1" spans="1:14">
      <c r="A32" s="49">
        <v>44357</v>
      </c>
      <c r="B32" s="51"/>
      <c r="C32" s="26" t="s">
        <v>484</v>
      </c>
      <c r="D32" s="27"/>
      <c r="E32" s="52" t="s">
        <v>485</v>
      </c>
      <c r="F32" s="27" t="s">
        <v>54</v>
      </c>
      <c r="G32" s="50">
        <v>0.326388888888889</v>
      </c>
      <c r="H32" s="47" t="s">
        <v>479</v>
      </c>
      <c r="I32" s="46">
        <v>0.604166666666667</v>
      </c>
      <c r="J32" s="47" t="s">
        <v>479</v>
      </c>
      <c r="K32" s="27"/>
      <c r="L32" s="27"/>
      <c r="M32" s="27" t="s">
        <v>440</v>
      </c>
      <c r="N32" s="27"/>
    </row>
    <row r="33" s="20" customFormat="1" ht="16.5" hidden="1" spans="1:14">
      <c r="A33" s="49">
        <v>44359</v>
      </c>
      <c r="B33" s="51"/>
      <c r="C33" s="26" t="s">
        <v>484</v>
      </c>
      <c r="D33" s="27"/>
      <c r="E33" s="52" t="s">
        <v>485</v>
      </c>
      <c r="F33" s="27" t="s">
        <v>54</v>
      </c>
      <c r="G33" s="50">
        <v>0.319444444444444</v>
      </c>
      <c r="H33" s="47" t="s">
        <v>479</v>
      </c>
      <c r="I33" s="46">
        <v>0.645833333333333</v>
      </c>
      <c r="J33" s="47" t="s">
        <v>479</v>
      </c>
      <c r="K33" s="27"/>
      <c r="L33" s="27"/>
      <c r="M33" s="27" t="s">
        <v>440</v>
      </c>
      <c r="N33" s="27"/>
    </row>
    <row r="34" s="20" customFormat="1" ht="16.5" hidden="1" spans="1:14">
      <c r="A34" s="49">
        <v>44361</v>
      </c>
      <c r="B34" s="51"/>
      <c r="C34" s="26" t="s">
        <v>484</v>
      </c>
      <c r="D34" s="27"/>
      <c r="E34" s="52" t="s">
        <v>485</v>
      </c>
      <c r="F34" s="27" t="s">
        <v>54</v>
      </c>
      <c r="G34" s="50">
        <v>0.336805555555556</v>
      </c>
      <c r="H34" s="47" t="s">
        <v>479</v>
      </c>
      <c r="I34" s="46">
        <v>0.666666666666667</v>
      </c>
      <c r="J34" s="47" t="s">
        <v>479</v>
      </c>
      <c r="K34" s="27"/>
      <c r="L34" s="27"/>
      <c r="M34" s="27" t="s">
        <v>440</v>
      </c>
      <c r="N34" s="27"/>
    </row>
    <row r="35" s="20" customFormat="1" ht="16.5" hidden="1" spans="1:14">
      <c r="A35" s="49">
        <v>44363</v>
      </c>
      <c r="B35" s="51"/>
      <c r="C35" s="26" t="s">
        <v>484</v>
      </c>
      <c r="D35" s="27"/>
      <c r="E35" s="52" t="s">
        <v>485</v>
      </c>
      <c r="F35" s="27" t="s">
        <v>54</v>
      </c>
      <c r="G35" s="50">
        <v>0.350694444444444</v>
      </c>
      <c r="H35" s="47" t="s">
        <v>479</v>
      </c>
      <c r="I35" s="46">
        <v>0.604166666666667</v>
      </c>
      <c r="J35" s="47" t="s">
        <v>479</v>
      </c>
      <c r="K35" s="27"/>
      <c r="L35" s="27"/>
      <c r="M35" s="27" t="s">
        <v>440</v>
      </c>
      <c r="N35" s="27"/>
    </row>
    <row r="36" s="20" customFormat="1" ht="16.5" hidden="1" spans="1:14">
      <c r="A36" s="49">
        <v>44367</v>
      </c>
      <c r="B36" s="51"/>
      <c r="C36" s="26" t="s">
        <v>484</v>
      </c>
      <c r="D36" s="27"/>
      <c r="E36" s="52" t="s">
        <v>485</v>
      </c>
      <c r="F36" s="27" t="s">
        <v>54</v>
      </c>
      <c r="G36" s="50">
        <v>0.364583333333333</v>
      </c>
      <c r="H36" s="47" t="s">
        <v>479</v>
      </c>
      <c r="I36" s="46">
        <v>0.625</v>
      </c>
      <c r="J36" s="47" t="s">
        <v>479</v>
      </c>
      <c r="K36" s="27"/>
      <c r="L36" s="27"/>
      <c r="M36" s="27" t="s">
        <v>440</v>
      </c>
      <c r="N36" s="27"/>
    </row>
    <row r="37" s="20" customFormat="1" ht="16.5" hidden="1" spans="1:14">
      <c r="A37" s="49">
        <v>44372</v>
      </c>
      <c r="B37" s="54"/>
      <c r="C37" s="26" t="s">
        <v>484</v>
      </c>
      <c r="D37" s="27"/>
      <c r="E37" s="52" t="s">
        <v>485</v>
      </c>
      <c r="F37" s="27" t="s">
        <v>54</v>
      </c>
      <c r="G37" s="50">
        <v>0.385416666666667</v>
      </c>
      <c r="H37" s="47" t="s">
        <v>479</v>
      </c>
      <c r="I37" s="46">
        <v>0.645833333333333</v>
      </c>
      <c r="J37" s="47" t="s">
        <v>479</v>
      </c>
      <c r="K37" s="27"/>
      <c r="L37" s="27"/>
      <c r="M37" s="27" t="s">
        <v>440</v>
      </c>
      <c r="N37" s="27"/>
    </row>
    <row r="38" s="20" customFormat="1" ht="16.5" hidden="1" spans="1:14">
      <c r="A38" s="49">
        <v>44373</v>
      </c>
      <c r="B38" s="54"/>
      <c r="C38" s="26" t="s">
        <v>484</v>
      </c>
      <c r="D38" s="27"/>
      <c r="E38" s="52" t="s">
        <v>485</v>
      </c>
      <c r="F38" s="27" t="s">
        <v>54</v>
      </c>
      <c r="G38" s="50">
        <v>0.420138888888889</v>
      </c>
      <c r="H38" s="47" t="s">
        <v>479</v>
      </c>
      <c r="I38" s="50">
        <v>0.715277777777778</v>
      </c>
      <c r="J38" s="47" t="s">
        <v>479</v>
      </c>
      <c r="K38" s="27"/>
      <c r="L38" s="27"/>
      <c r="M38" s="27" t="s">
        <v>440</v>
      </c>
      <c r="N38" s="27"/>
    </row>
    <row r="39" s="20" customFormat="1" ht="16.5" hidden="1" spans="1:14">
      <c r="A39" s="49">
        <v>44378</v>
      </c>
      <c r="B39" s="51"/>
      <c r="C39" s="26" t="s">
        <v>484</v>
      </c>
      <c r="D39" s="27"/>
      <c r="E39" s="52" t="s">
        <v>485</v>
      </c>
      <c r="F39" s="27" t="s">
        <v>54</v>
      </c>
      <c r="G39" s="50">
        <v>0.465277777777778</v>
      </c>
      <c r="H39" s="47" t="s">
        <v>479</v>
      </c>
      <c r="I39" s="50">
        <v>0.680555555555555</v>
      </c>
      <c r="J39" s="47" t="s">
        <v>479</v>
      </c>
      <c r="K39" s="27"/>
      <c r="L39" s="27"/>
      <c r="M39" s="27" t="s">
        <v>440</v>
      </c>
      <c r="N39" s="27"/>
    </row>
    <row r="40" s="20" customFormat="1" ht="16.5" hidden="1" spans="1:14">
      <c r="A40" s="49">
        <v>44382</v>
      </c>
      <c r="B40" s="51"/>
      <c r="C40" s="26" t="s">
        <v>484</v>
      </c>
      <c r="D40" s="27"/>
      <c r="E40" s="52" t="s">
        <v>485</v>
      </c>
      <c r="F40" s="27" t="s">
        <v>54</v>
      </c>
      <c r="G40" s="50">
        <v>0.451388888888889</v>
      </c>
      <c r="H40" s="47" t="s">
        <v>479</v>
      </c>
      <c r="I40" s="50">
        <v>0.732638888888889</v>
      </c>
      <c r="J40" s="47" t="s">
        <v>479</v>
      </c>
      <c r="K40" s="27"/>
      <c r="L40" s="27"/>
      <c r="M40" s="27" t="s">
        <v>440</v>
      </c>
      <c r="N40" s="27"/>
    </row>
    <row r="41" s="20" customFormat="1" ht="16.5" spans="1:14">
      <c r="A41" s="49"/>
      <c r="B41" s="53"/>
      <c r="C41" s="27"/>
      <c r="D41" s="27"/>
      <c r="E41" s="52"/>
      <c r="F41" s="27"/>
      <c r="G41" s="50"/>
      <c r="H41" s="47"/>
      <c r="I41" s="50"/>
      <c r="J41" s="47"/>
      <c r="K41" s="27"/>
      <c r="L41" s="27"/>
      <c r="M41" s="27" t="s">
        <v>440</v>
      </c>
      <c r="N41" s="27"/>
    </row>
    <row r="42" s="2" customFormat="1" ht="18.75" spans="1:14">
      <c r="A42" s="11" t="s">
        <v>486</v>
      </c>
      <c r="B42" s="12"/>
      <c r="C42" s="12"/>
      <c r="D42" s="13"/>
      <c r="E42" s="14"/>
      <c r="F42" s="55"/>
      <c r="G42" s="37"/>
      <c r="H42" s="55"/>
      <c r="I42" s="11" t="s">
        <v>487</v>
      </c>
      <c r="J42" s="12"/>
      <c r="K42" s="12"/>
      <c r="L42" s="12"/>
      <c r="M42" s="12"/>
      <c r="N42" s="19"/>
    </row>
    <row r="43" ht="53" customHeight="1" spans="1:14">
      <c r="A43" s="15" t="s">
        <v>488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489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422</v>
      </c>
      <c r="B2" s="5" t="s">
        <v>380</v>
      </c>
      <c r="C2" s="23" t="s">
        <v>376</v>
      </c>
      <c r="D2" s="5" t="s">
        <v>377</v>
      </c>
      <c r="E2" s="5" t="s">
        <v>378</v>
      </c>
      <c r="F2" s="5" t="s">
        <v>379</v>
      </c>
      <c r="G2" s="4" t="s">
        <v>490</v>
      </c>
      <c r="H2" s="4" t="s">
        <v>491</v>
      </c>
      <c r="I2" s="4" t="s">
        <v>492</v>
      </c>
      <c r="J2" s="4" t="s">
        <v>493</v>
      </c>
      <c r="K2" s="5" t="s">
        <v>428</v>
      </c>
      <c r="L2" s="5" t="s">
        <v>389</v>
      </c>
    </row>
    <row r="3" s="20" customFormat="1" ht="16.5" spans="1:12">
      <c r="A3" s="24" t="s">
        <v>430</v>
      </c>
      <c r="B3" s="24" t="s">
        <v>54</v>
      </c>
      <c r="C3" s="25" t="s">
        <v>396</v>
      </c>
      <c r="D3" s="26" t="s">
        <v>432</v>
      </c>
      <c r="E3" s="27" t="s">
        <v>124</v>
      </c>
      <c r="F3" s="28" t="s">
        <v>63</v>
      </c>
      <c r="G3" s="27" t="s">
        <v>494</v>
      </c>
      <c r="H3" s="27" t="s">
        <v>495</v>
      </c>
      <c r="I3" s="27"/>
      <c r="J3" s="27"/>
      <c r="K3" s="27" t="s">
        <v>440</v>
      </c>
      <c r="L3" s="27"/>
    </row>
    <row r="4" s="20" customFormat="1" ht="16.5" spans="1:12">
      <c r="A4" s="29"/>
      <c r="B4" s="29"/>
      <c r="C4" s="25" t="s">
        <v>402</v>
      </c>
      <c r="D4" s="26" t="s">
        <v>432</v>
      </c>
      <c r="E4" s="27" t="s">
        <v>228</v>
      </c>
      <c r="F4" s="28" t="s">
        <v>63</v>
      </c>
      <c r="G4" s="27" t="s">
        <v>494</v>
      </c>
      <c r="H4" s="27" t="s">
        <v>495</v>
      </c>
      <c r="I4" s="27"/>
      <c r="J4" s="27"/>
      <c r="K4" s="27" t="s">
        <v>440</v>
      </c>
      <c r="L4" s="27"/>
    </row>
    <row r="5" s="20" customFormat="1" ht="16.5" spans="1:12">
      <c r="A5" s="29"/>
      <c r="B5" s="29"/>
      <c r="C5" s="25" t="s">
        <v>403</v>
      </c>
      <c r="D5" s="26" t="s">
        <v>432</v>
      </c>
      <c r="E5" s="27" t="s">
        <v>228</v>
      </c>
      <c r="F5" s="28" t="s">
        <v>63</v>
      </c>
      <c r="G5" s="27" t="s">
        <v>494</v>
      </c>
      <c r="H5" s="27" t="s">
        <v>495</v>
      </c>
      <c r="I5" s="27"/>
      <c r="J5" s="27"/>
      <c r="K5" s="27" t="s">
        <v>440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496</v>
      </c>
      <c r="B11" s="12"/>
      <c r="C11" s="36"/>
      <c r="D11" s="12"/>
      <c r="E11" s="13"/>
      <c r="F11" s="14"/>
      <c r="G11" s="37"/>
      <c r="H11" s="11" t="s">
        <v>419</v>
      </c>
      <c r="I11" s="12"/>
      <c r="J11" s="12"/>
      <c r="K11" s="12"/>
      <c r="L11" s="19"/>
    </row>
    <row r="12" ht="69" customHeight="1" spans="1:12">
      <c r="A12" s="15" t="s">
        <v>497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375</v>
      </c>
      <c r="B2" s="5" t="s">
        <v>380</v>
      </c>
      <c r="C2" s="5" t="s">
        <v>429</v>
      </c>
      <c r="D2" s="5" t="s">
        <v>378</v>
      </c>
      <c r="E2" s="5" t="s">
        <v>379</v>
      </c>
      <c r="F2" s="4" t="s">
        <v>499</v>
      </c>
      <c r="G2" s="4" t="s">
        <v>411</v>
      </c>
      <c r="H2" s="6" t="s">
        <v>412</v>
      </c>
      <c r="I2" s="17" t="s">
        <v>414</v>
      </c>
    </row>
    <row r="3" s="1" customFormat="1" ht="16.5" spans="1:9">
      <c r="A3" s="4"/>
      <c r="B3" s="7"/>
      <c r="C3" s="7"/>
      <c r="D3" s="7"/>
      <c r="E3" s="7"/>
      <c r="F3" s="4" t="s">
        <v>500</v>
      </c>
      <c r="G3" s="4" t="s">
        <v>415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501</v>
      </c>
      <c r="B12" s="12"/>
      <c r="C12" s="12"/>
      <c r="D12" s="13"/>
      <c r="E12" s="14"/>
      <c r="F12" s="11" t="s">
        <v>502</v>
      </c>
      <c r="G12" s="12"/>
      <c r="H12" s="13"/>
      <c r="I12" s="19"/>
    </row>
    <row r="13" ht="16.5" spans="1:9">
      <c r="A13" s="15" t="s">
        <v>503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16" t="s">
        <v>35</v>
      </c>
      <c r="C2" s="517"/>
      <c r="D2" s="517"/>
      <c r="E2" s="517"/>
      <c r="F2" s="517"/>
      <c r="G2" s="517"/>
      <c r="H2" s="517"/>
      <c r="I2" s="531"/>
    </row>
    <row r="3" ht="27.95" customHeight="1" spans="2:9">
      <c r="B3" s="518"/>
      <c r="C3" s="519"/>
      <c r="D3" s="520" t="s">
        <v>36</v>
      </c>
      <c r="E3" s="521"/>
      <c r="F3" s="522" t="s">
        <v>37</v>
      </c>
      <c r="G3" s="523"/>
      <c r="H3" s="520" t="s">
        <v>38</v>
      </c>
      <c r="I3" s="532"/>
    </row>
    <row r="4" ht="27.95" customHeight="1" spans="2:9">
      <c r="B4" s="518" t="s">
        <v>39</v>
      </c>
      <c r="C4" s="519" t="s">
        <v>40</v>
      </c>
      <c r="D4" s="519" t="s">
        <v>41</v>
      </c>
      <c r="E4" s="519" t="s">
        <v>42</v>
      </c>
      <c r="F4" s="524" t="s">
        <v>41</v>
      </c>
      <c r="G4" s="524" t="s">
        <v>42</v>
      </c>
      <c r="H4" s="519" t="s">
        <v>41</v>
      </c>
      <c r="I4" s="533" t="s">
        <v>42</v>
      </c>
    </row>
    <row r="5" ht="27.95" customHeight="1" spans="2:9">
      <c r="B5" s="525" t="s">
        <v>43</v>
      </c>
      <c r="C5" s="9">
        <v>13</v>
      </c>
      <c r="D5" s="9">
        <v>0</v>
      </c>
      <c r="E5" s="9">
        <v>1</v>
      </c>
      <c r="F5" s="526">
        <v>0</v>
      </c>
      <c r="G5" s="526">
        <v>1</v>
      </c>
      <c r="H5" s="9">
        <v>1</v>
      </c>
      <c r="I5" s="534">
        <v>2</v>
      </c>
    </row>
    <row r="6" ht="27.95" customHeight="1" spans="2:9">
      <c r="B6" s="525" t="s">
        <v>44</v>
      </c>
      <c r="C6" s="9">
        <v>20</v>
      </c>
      <c r="D6" s="9">
        <v>0</v>
      </c>
      <c r="E6" s="9">
        <v>1</v>
      </c>
      <c r="F6" s="526">
        <v>1</v>
      </c>
      <c r="G6" s="526">
        <v>2</v>
      </c>
      <c r="H6" s="9">
        <v>2</v>
      </c>
      <c r="I6" s="534">
        <v>3</v>
      </c>
    </row>
    <row r="7" ht="27.95" customHeight="1" spans="2:9">
      <c r="B7" s="525" t="s">
        <v>45</v>
      </c>
      <c r="C7" s="9">
        <v>32</v>
      </c>
      <c r="D7" s="9">
        <v>0</v>
      </c>
      <c r="E7" s="9">
        <v>1</v>
      </c>
      <c r="F7" s="526">
        <v>2</v>
      </c>
      <c r="G7" s="526">
        <v>3</v>
      </c>
      <c r="H7" s="9">
        <v>3</v>
      </c>
      <c r="I7" s="534">
        <v>4</v>
      </c>
    </row>
    <row r="8" ht="27.95" customHeight="1" spans="2:9">
      <c r="B8" s="525" t="s">
        <v>46</v>
      </c>
      <c r="C8" s="9">
        <v>50</v>
      </c>
      <c r="D8" s="9">
        <v>1</v>
      </c>
      <c r="E8" s="9">
        <v>2</v>
      </c>
      <c r="F8" s="526">
        <v>3</v>
      </c>
      <c r="G8" s="526">
        <v>4</v>
      </c>
      <c r="H8" s="9">
        <v>5</v>
      </c>
      <c r="I8" s="534">
        <v>6</v>
      </c>
    </row>
    <row r="9" ht="27.95" customHeight="1" spans="2:9">
      <c r="B9" s="525" t="s">
        <v>47</v>
      </c>
      <c r="C9" s="9">
        <v>80</v>
      </c>
      <c r="D9" s="9">
        <v>2</v>
      </c>
      <c r="E9" s="9">
        <v>3</v>
      </c>
      <c r="F9" s="526">
        <v>5</v>
      </c>
      <c r="G9" s="526">
        <v>6</v>
      </c>
      <c r="H9" s="9">
        <v>7</v>
      </c>
      <c r="I9" s="534">
        <v>8</v>
      </c>
    </row>
    <row r="10" ht="27.95" customHeight="1" spans="2:9">
      <c r="B10" s="525" t="s">
        <v>48</v>
      </c>
      <c r="C10" s="9">
        <v>125</v>
      </c>
      <c r="D10" s="9">
        <v>3</v>
      </c>
      <c r="E10" s="9">
        <v>4</v>
      </c>
      <c r="F10" s="526">
        <v>7</v>
      </c>
      <c r="G10" s="526">
        <v>8</v>
      </c>
      <c r="H10" s="9">
        <v>10</v>
      </c>
      <c r="I10" s="534">
        <v>11</v>
      </c>
    </row>
    <row r="11" ht="27.95" customHeight="1" spans="2:9">
      <c r="B11" s="525" t="s">
        <v>49</v>
      </c>
      <c r="C11" s="9">
        <v>200</v>
      </c>
      <c r="D11" s="9">
        <v>5</v>
      </c>
      <c r="E11" s="9">
        <v>6</v>
      </c>
      <c r="F11" s="526">
        <v>10</v>
      </c>
      <c r="G11" s="526">
        <v>11</v>
      </c>
      <c r="H11" s="9">
        <v>14</v>
      </c>
      <c r="I11" s="534">
        <v>15</v>
      </c>
    </row>
    <row r="12" ht="27.95" customHeight="1" spans="2:9">
      <c r="B12" s="527" t="s">
        <v>50</v>
      </c>
      <c r="C12" s="528">
        <v>315</v>
      </c>
      <c r="D12" s="528">
        <v>7</v>
      </c>
      <c r="E12" s="528">
        <v>8</v>
      </c>
      <c r="F12" s="529">
        <v>14</v>
      </c>
      <c r="G12" s="529">
        <v>15</v>
      </c>
      <c r="H12" s="528">
        <v>21</v>
      </c>
      <c r="I12" s="535">
        <v>22</v>
      </c>
    </row>
    <row r="14" spans="2:4">
      <c r="B14" s="530" t="s">
        <v>51</v>
      </c>
      <c r="C14" s="530"/>
      <c r="D14" s="5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323" customWidth="1"/>
    <col min="2" max="6" width="10.375" style="323"/>
    <col min="7" max="7" width="11.75" style="323" customWidth="1"/>
    <col min="8" max="9" width="10.375" style="323"/>
    <col min="10" max="10" width="8.875" style="323" customWidth="1"/>
    <col min="11" max="11" width="12" style="323" customWidth="1"/>
    <col min="12" max="16384" width="10.375" style="323"/>
  </cols>
  <sheetData>
    <row r="1" ht="21" spans="1:11">
      <c r="A1" s="450" t="s">
        <v>52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</row>
    <row r="2" ht="15" spans="1:11">
      <c r="A2" s="325" t="s">
        <v>53</v>
      </c>
      <c r="B2" s="326" t="s">
        <v>54</v>
      </c>
      <c r="C2" s="326"/>
      <c r="D2" s="327" t="s">
        <v>55</v>
      </c>
      <c r="E2" s="327"/>
      <c r="F2" s="326" t="s">
        <v>56</v>
      </c>
      <c r="G2" s="326"/>
      <c r="H2" s="328" t="s">
        <v>57</v>
      </c>
      <c r="I2" s="404" t="s">
        <v>58</v>
      </c>
      <c r="J2" s="404"/>
      <c r="K2" s="405"/>
    </row>
    <row r="3" ht="15" spans="1:11">
      <c r="A3" s="329" t="s">
        <v>59</v>
      </c>
      <c r="B3" s="330"/>
      <c r="C3" s="331"/>
      <c r="D3" s="332" t="s">
        <v>60</v>
      </c>
      <c r="E3" s="333"/>
      <c r="F3" s="333"/>
      <c r="G3" s="334"/>
      <c r="H3" s="335" t="s">
        <v>61</v>
      </c>
      <c r="I3" s="406"/>
      <c r="J3" s="406"/>
      <c r="K3" s="407"/>
    </row>
    <row r="4" ht="14.25" spans="1:11">
      <c r="A4" s="336" t="s">
        <v>62</v>
      </c>
      <c r="B4" s="248" t="s">
        <v>63</v>
      </c>
      <c r="C4" s="249"/>
      <c r="D4" s="336" t="s">
        <v>64</v>
      </c>
      <c r="E4" s="337"/>
      <c r="F4" s="338" t="s">
        <v>65</v>
      </c>
      <c r="G4" s="339"/>
      <c r="H4" s="340" t="s">
        <v>66</v>
      </c>
      <c r="I4" s="408"/>
      <c r="J4" s="377" t="s">
        <v>67</v>
      </c>
      <c r="K4" s="409" t="s">
        <v>68</v>
      </c>
    </row>
    <row r="5" ht="14.25" spans="1:11">
      <c r="A5" s="341" t="s">
        <v>69</v>
      </c>
      <c r="B5" s="342" t="s">
        <v>70</v>
      </c>
      <c r="C5" s="343"/>
      <c r="D5" s="336" t="s">
        <v>71</v>
      </c>
      <c r="E5" s="337"/>
      <c r="F5" s="338" t="s">
        <v>72</v>
      </c>
      <c r="G5" s="339"/>
      <c r="H5" s="340" t="s">
        <v>73</v>
      </c>
      <c r="I5" s="408"/>
      <c r="J5" s="377" t="s">
        <v>67</v>
      </c>
      <c r="K5" s="409" t="s">
        <v>68</v>
      </c>
    </row>
    <row r="6" ht="14.25" spans="1:11">
      <c r="A6" s="336" t="s">
        <v>74</v>
      </c>
      <c r="B6" s="344">
        <v>2</v>
      </c>
      <c r="C6" s="345">
        <v>5</v>
      </c>
      <c r="D6" s="341" t="s">
        <v>75</v>
      </c>
      <c r="E6" s="346"/>
      <c r="F6" s="347" t="s">
        <v>76</v>
      </c>
      <c r="G6" s="348"/>
      <c r="H6" s="340" t="s">
        <v>77</v>
      </c>
      <c r="I6" s="408"/>
      <c r="J6" s="377" t="s">
        <v>67</v>
      </c>
      <c r="K6" s="409" t="s">
        <v>68</v>
      </c>
    </row>
    <row r="7" ht="14.25" spans="1:11">
      <c r="A7" s="336" t="s">
        <v>78</v>
      </c>
      <c r="B7" s="349">
        <v>1980</v>
      </c>
      <c r="C7" s="350"/>
      <c r="D7" s="341" t="s">
        <v>79</v>
      </c>
      <c r="E7" s="351"/>
      <c r="F7" s="347" t="s">
        <v>80</v>
      </c>
      <c r="G7" s="348"/>
      <c r="H7" s="340" t="s">
        <v>81</v>
      </c>
      <c r="I7" s="408"/>
      <c r="J7" s="377" t="s">
        <v>67</v>
      </c>
      <c r="K7" s="409" t="s">
        <v>68</v>
      </c>
    </row>
    <row r="8" ht="15" spans="1:11">
      <c r="A8" s="352" t="s">
        <v>82</v>
      </c>
      <c r="B8" s="353"/>
      <c r="C8" s="354"/>
      <c r="D8" s="355" t="s">
        <v>83</v>
      </c>
      <c r="E8" s="356"/>
      <c r="F8" s="357" t="s">
        <v>84</v>
      </c>
      <c r="G8" s="358"/>
      <c r="H8" s="359" t="s">
        <v>85</v>
      </c>
      <c r="I8" s="410"/>
      <c r="J8" s="411" t="s">
        <v>67</v>
      </c>
      <c r="K8" s="412" t="s">
        <v>68</v>
      </c>
    </row>
    <row r="9" ht="15" spans="1:11">
      <c r="A9" s="451" t="s">
        <v>86</v>
      </c>
      <c r="B9" s="452"/>
      <c r="C9" s="452"/>
      <c r="D9" s="452"/>
      <c r="E9" s="452"/>
      <c r="F9" s="452"/>
      <c r="G9" s="452"/>
      <c r="H9" s="452"/>
      <c r="I9" s="452"/>
      <c r="J9" s="452"/>
      <c r="K9" s="497"/>
    </row>
    <row r="10" ht="15" spans="1:11">
      <c r="A10" s="453" t="s">
        <v>87</v>
      </c>
      <c r="B10" s="454"/>
      <c r="C10" s="454"/>
      <c r="D10" s="454"/>
      <c r="E10" s="454"/>
      <c r="F10" s="454"/>
      <c r="G10" s="454"/>
      <c r="H10" s="454"/>
      <c r="I10" s="454"/>
      <c r="J10" s="454"/>
      <c r="K10" s="498"/>
    </row>
    <row r="11" ht="14.25" spans="1:11">
      <c r="A11" s="455" t="s">
        <v>88</v>
      </c>
      <c r="B11" s="456" t="s">
        <v>89</v>
      </c>
      <c r="C11" s="457" t="s">
        <v>90</v>
      </c>
      <c r="D11" s="458"/>
      <c r="E11" s="459" t="s">
        <v>91</v>
      </c>
      <c r="F11" s="456" t="s">
        <v>89</v>
      </c>
      <c r="G11" s="457" t="s">
        <v>90</v>
      </c>
      <c r="H11" s="457" t="s">
        <v>92</v>
      </c>
      <c r="I11" s="459" t="s">
        <v>93</v>
      </c>
      <c r="J11" s="456" t="s">
        <v>89</v>
      </c>
      <c r="K11" s="499" t="s">
        <v>90</v>
      </c>
    </row>
    <row r="12" ht="14.25" spans="1:11">
      <c r="A12" s="341" t="s">
        <v>94</v>
      </c>
      <c r="B12" s="366" t="s">
        <v>89</v>
      </c>
      <c r="C12" s="342" t="s">
        <v>90</v>
      </c>
      <c r="D12" s="351"/>
      <c r="E12" s="346" t="s">
        <v>95</v>
      </c>
      <c r="F12" s="366" t="s">
        <v>89</v>
      </c>
      <c r="G12" s="342" t="s">
        <v>90</v>
      </c>
      <c r="H12" s="342" t="s">
        <v>92</v>
      </c>
      <c r="I12" s="346" t="s">
        <v>96</v>
      </c>
      <c r="J12" s="366" t="s">
        <v>89</v>
      </c>
      <c r="K12" s="343" t="s">
        <v>90</v>
      </c>
    </row>
    <row r="13" ht="14.25" spans="1:11">
      <c r="A13" s="341" t="s">
        <v>97</v>
      </c>
      <c r="B13" s="366" t="s">
        <v>89</v>
      </c>
      <c r="C13" s="342" t="s">
        <v>90</v>
      </c>
      <c r="D13" s="351"/>
      <c r="E13" s="346" t="s">
        <v>98</v>
      </c>
      <c r="F13" s="342" t="s">
        <v>99</v>
      </c>
      <c r="G13" s="342" t="s">
        <v>100</v>
      </c>
      <c r="H13" s="342" t="s">
        <v>92</v>
      </c>
      <c r="I13" s="346" t="s">
        <v>101</v>
      </c>
      <c r="J13" s="366" t="s">
        <v>89</v>
      </c>
      <c r="K13" s="343" t="s">
        <v>90</v>
      </c>
    </row>
    <row r="14" ht="15" spans="1:11">
      <c r="A14" s="355" t="s">
        <v>102</v>
      </c>
      <c r="B14" s="356"/>
      <c r="C14" s="356"/>
      <c r="D14" s="356"/>
      <c r="E14" s="356"/>
      <c r="F14" s="356"/>
      <c r="G14" s="356"/>
      <c r="H14" s="356"/>
      <c r="I14" s="356"/>
      <c r="J14" s="356"/>
      <c r="K14" s="414"/>
    </row>
    <row r="15" ht="15" spans="1:11">
      <c r="A15" s="453" t="s">
        <v>103</v>
      </c>
      <c r="B15" s="454"/>
      <c r="C15" s="454"/>
      <c r="D15" s="454"/>
      <c r="E15" s="454"/>
      <c r="F15" s="454"/>
      <c r="G15" s="454"/>
      <c r="H15" s="454"/>
      <c r="I15" s="454"/>
      <c r="J15" s="454"/>
      <c r="K15" s="498"/>
    </row>
    <row r="16" ht="14.25" spans="1:11">
      <c r="A16" s="460" t="s">
        <v>104</v>
      </c>
      <c r="B16" s="457" t="s">
        <v>99</v>
      </c>
      <c r="C16" s="457" t="s">
        <v>100</v>
      </c>
      <c r="D16" s="461"/>
      <c r="E16" s="462" t="s">
        <v>105</v>
      </c>
      <c r="F16" s="457" t="s">
        <v>99</v>
      </c>
      <c r="G16" s="457" t="s">
        <v>100</v>
      </c>
      <c r="H16" s="463"/>
      <c r="I16" s="462" t="s">
        <v>106</v>
      </c>
      <c r="J16" s="457" t="s">
        <v>99</v>
      </c>
      <c r="K16" s="499" t="s">
        <v>100</v>
      </c>
    </row>
    <row r="17" customHeight="1" spans="1:22">
      <c r="A17" s="380" t="s">
        <v>107</v>
      </c>
      <c r="B17" s="342" t="s">
        <v>99</v>
      </c>
      <c r="C17" s="342" t="s">
        <v>100</v>
      </c>
      <c r="D17" s="464"/>
      <c r="E17" s="381" t="s">
        <v>108</v>
      </c>
      <c r="F17" s="342" t="s">
        <v>99</v>
      </c>
      <c r="G17" s="342" t="s">
        <v>100</v>
      </c>
      <c r="H17" s="465"/>
      <c r="I17" s="381" t="s">
        <v>109</v>
      </c>
      <c r="J17" s="342" t="s">
        <v>99</v>
      </c>
      <c r="K17" s="343" t="s">
        <v>100</v>
      </c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</row>
    <row r="18" ht="18" customHeight="1" spans="1:11">
      <c r="A18" s="466" t="s">
        <v>110</v>
      </c>
      <c r="B18" s="467"/>
      <c r="C18" s="467"/>
      <c r="D18" s="467"/>
      <c r="E18" s="467"/>
      <c r="F18" s="467"/>
      <c r="G18" s="467"/>
      <c r="H18" s="467"/>
      <c r="I18" s="467"/>
      <c r="J18" s="467"/>
      <c r="K18" s="501"/>
    </row>
    <row r="19" s="449" customFormat="1" ht="18" customHeight="1" spans="1:11">
      <c r="A19" s="453" t="s">
        <v>111</v>
      </c>
      <c r="B19" s="454"/>
      <c r="C19" s="454"/>
      <c r="D19" s="454"/>
      <c r="E19" s="454"/>
      <c r="F19" s="454"/>
      <c r="G19" s="454"/>
      <c r="H19" s="454"/>
      <c r="I19" s="454"/>
      <c r="J19" s="454"/>
      <c r="K19" s="498"/>
    </row>
    <row r="20" customHeight="1" spans="1:11">
      <c r="A20" s="468" t="s">
        <v>112</v>
      </c>
      <c r="B20" s="469"/>
      <c r="C20" s="469"/>
      <c r="D20" s="469"/>
      <c r="E20" s="469"/>
      <c r="F20" s="469"/>
      <c r="G20" s="469"/>
      <c r="H20" s="469"/>
      <c r="I20" s="469"/>
      <c r="J20" s="469"/>
      <c r="K20" s="502"/>
    </row>
    <row r="21" ht="21.75" customHeight="1" spans="1:11">
      <c r="A21" s="470" t="s">
        <v>113</v>
      </c>
      <c r="B21" s="381" t="s">
        <v>114</v>
      </c>
      <c r="C21" s="381" t="s">
        <v>115</v>
      </c>
      <c r="D21" s="381" t="s">
        <v>116</v>
      </c>
      <c r="E21" s="381" t="s">
        <v>117</v>
      </c>
      <c r="F21" s="381" t="s">
        <v>118</v>
      </c>
      <c r="G21" s="381" t="s">
        <v>119</v>
      </c>
      <c r="H21" s="381" t="s">
        <v>120</v>
      </c>
      <c r="I21" s="381" t="s">
        <v>121</v>
      </c>
      <c r="J21" s="381" t="s">
        <v>122</v>
      </c>
      <c r="K21" s="422" t="s">
        <v>123</v>
      </c>
    </row>
    <row r="22" customHeight="1" spans="1:11">
      <c r="A22" s="471" t="s">
        <v>124</v>
      </c>
      <c r="B22" s="472"/>
      <c r="C22" s="472"/>
      <c r="D22" s="472">
        <v>1</v>
      </c>
      <c r="E22" s="472">
        <v>1</v>
      </c>
      <c r="F22" s="472">
        <v>1</v>
      </c>
      <c r="G22" s="472">
        <v>1</v>
      </c>
      <c r="H22" s="472">
        <v>1</v>
      </c>
      <c r="I22" s="472"/>
      <c r="J22" s="472"/>
      <c r="K22" s="503"/>
    </row>
    <row r="23" customHeight="1" spans="1:11">
      <c r="A23" s="471" t="s">
        <v>125</v>
      </c>
      <c r="B23" s="472"/>
      <c r="C23" s="472"/>
      <c r="D23" s="472">
        <v>1</v>
      </c>
      <c r="E23" s="472">
        <v>1</v>
      </c>
      <c r="F23" s="472">
        <v>1</v>
      </c>
      <c r="G23" s="472">
        <v>1</v>
      </c>
      <c r="H23" s="472">
        <v>1</v>
      </c>
      <c r="I23" s="472"/>
      <c r="J23" s="472"/>
      <c r="K23" s="504"/>
    </row>
    <row r="24" customHeight="1" spans="1:11">
      <c r="A24" s="471"/>
      <c r="B24" s="472"/>
      <c r="C24" s="472"/>
      <c r="D24" s="472"/>
      <c r="E24" s="472"/>
      <c r="F24" s="472"/>
      <c r="G24" s="472"/>
      <c r="H24" s="472"/>
      <c r="I24" s="472"/>
      <c r="J24" s="472"/>
      <c r="K24" s="504"/>
    </row>
    <row r="25" customHeight="1" spans="1:11">
      <c r="A25" s="471"/>
      <c r="B25" s="472"/>
      <c r="C25" s="472"/>
      <c r="D25" s="472"/>
      <c r="E25" s="472"/>
      <c r="F25" s="472"/>
      <c r="G25" s="472"/>
      <c r="H25" s="472"/>
      <c r="I25" s="472"/>
      <c r="J25" s="472"/>
      <c r="K25" s="504"/>
    </row>
    <row r="26" customHeight="1" spans="1:11">
      <c r="A26" s="473"/>
      <c r="B26" s="472"/>
      <c r="C26" s="472"/>
      <c r="D26" s="472"/>
      <c r="E26" s="472"/>
      <c r="F26" s="472"/>
      <c r="G26" s="472"/>
      <c r="H26" s="472"/>
      <c r="I26" s="472"/>
      <c r="J26" s="472"/>
      <c r="K26" s="504"/>
    </row>
    <row r="27" customHeight="1" spans="1:11">
      <c r="A27" s="473"/>
      <c r="B27" s="472"/>
      <c r="C27" s="472"/>
      <c r="D27" s="472"/>
      <c r="E27" s="472"/>
      <c r="F27" s="472"/>
      <c r="G27" s="472"/>
      <c r="H27" s="472"/>
      <c r="I27" s="472"/>
      <c r="J27" s="472"/>
      <c r="K27" s="505"/>
    </row>
    <row r="28" customHeight="1" spans="1:11">
      <c r="A28" s="473"/>
      <c r="B28" s="472"/>
      <c r="C28" s="472"/>
      <c r="D28" s="472"/>
      <c r="E28" s="472"/>
      <c r="F28" s="472"/>
      <c r="G28" s="472"/>
      <c r="H28" s="472"/>
      <c r="I28" s="472"/>
      <c r="J28" s="472"/>
      <c r="K28" s="505"/>
    </row>
    <row r="29" ht="18" customHeight="1" spans="1:11">
      <c r="A29" s="474" t="s">
        <v>126</v>
      </c>
      <c r="B29" s="475"/>
      <c r="C29" s="475"/>
      <c r="D29" s="475"/>
      <c r="E29" s="475"/>
      <c r="F29" s="475"/>
      <c r="G29" s="475"/>
      <c r="H29" s="475"/>
      <c r="I29" s="475"/>
      <c r="J29" s="475"/>
      <c r="K29" s="506"/>
    </row>
    <row r="30" ht="18.75" customHeight="1" spans="1:11">
      <c r="A30" s="476" t="s">
        <v>127</v>
      </c>
      <c r="B30" s="477"/>
      <c r="C30" s="477"/>
      <c r="D30" s="477"/>
      <c r="E30" s="477"/>
      <c r="F30" s="477"/>
      <c r="G30" s="477"/>
      <c r="H30" s="477"/>
      <c r="I30" s="477"/>
      <c r="J30" s="477"/>
      <c r="K30" s="507"/>
    </row>
    <row r="31" ht="18.75" customHeight="1" spans="1:11">
      <c r="A31" s="478"/>
      <c r="B31" s="479"/>
      <c r="C31" s="479"/>
      <c r="D31" s="479"/>
      <c r="E31" s="479"/>
      <c r="F31" s="479"/>
      <c r="G31" s="479"/>
      <c r="H31" s="479"/>
      <c r="I31" s="479"/>
      <c r="J31" s="479"/>
      <c r="K31" s="508"/>
    </row>
    <row r="32" ht="18" customHeight="1" spans="1:11">
      <c r="A32" s="474" t="s">
        <v>128</v>
      </c>
      <c r="B32" s="475"/>
      <c r="C32" s="475"/>
      <c r="D32" s="475"/>
      <c r="E32" s="475"/>
      <c r="F32" s="475"/>
      <c r="G32" s="475"/>
      <c r="H32" s="475"/>
      <c r="I32" s="475"/>
      <c r="J32" s="475"/>
      <c r="K32" s="506"/>
    </row>
    <row r="33" ht="14.25" spans="1:11">
      <c r="A33" s="480" t="s">
        <v>129</v>
      </c>
      <c r="B33" s="481"/>
      <c r="C33" s="481"/>
      <c r="D33" s="481"/>
      <c r="E33" s="481"/>
      <c r="F33" s="481"/>
      <c r="G33" s="481"/>
      <c r="H33" s="481"/>
      <c r="I33" s="481"/>
      <c r="J33" s="481"/>
      <c r="K33" s="509"/>
    </row>
    <row r="34" ht="15" spans="1:11">
      <c r="A34" s="187" t="s">
        <v>130</v>
      </c>
      <c r="B34" s="189"/>
      <c r="C34" s="342" t="s">
        <v>67</v>
      </c>
      <c r="D34" s="342" t="s">
        <v>68</v>
      </c>
      <c r="E34" s="482" t="s">
        <v>131</v>
      </c>
      <c r="F34" s="483"/>
      <c r="G34" s="483"/>
      <c r="H34" s="483"/>
      <c r="I34" s="483"/>
      <c r="J34" s="483"/>
      <c r="K34" s="510"/>
    </row>
    <row r="35" ht="15" spans="1:11">
      <c r="A35" s="484" t="s">
        <v>132</v>
      </c>
      <c r="B35" s="484"/>
      <c r="C35" s="484"/>
      <c r="D35" s="484"/>
      <c r="E35" s="484"/>
      <c r="F35" s="484"/>
      <c r="G35" s="484"/>
      <c r="H35" s="484"/>
      <c r="I35" s="484"/>
      <c r="J35" s="484"/>
      <c r="K35" s="484"/>
    </row>
    <row r="36" ht="14.25" spans="1:11">
      <c r="A36" s="485" t="s">
        <v>133</v>
      </c>
      <c r="B36" s="486"/>
      <c r="C36" s="486"/>
      <c r="D36" s="486"/>
      <c r="E36" s="486"/>
      <c r="F36" s="486"/>
      <c r="G36" s="486"/>
      <c r="H36" s="486"/>
      <c r="I36" s="486"/>
      <c r="J36" s="486"/>
      <c r="K36" s="511"/>
    </row>
    <row r="37" ht="14.25" spans="1:11">
      <c r="A37" s="388" t="s">
        <v>134</v>
      </c>
      <c r="B37" s="389"/>
      <c r="C37" s="389"/>
      <c r="D37" s="389"/>
      <c r="E37" s="389"/>
      <c r="F37" s="389"/>
      <c r="G37" s="389"/>
      <c r="H37" s="389"/>
      <c r="I37" s="389"/>
      <c r="J37" s="389"/>
      <c r="K37" s="426"/>
    </row>
    <row r="38" ht="14.25" spans="1:11">
      <c r="A38" s="388" t="s">
        <v>135</v>
      </c>
      <c r="B38" s="389"/>
      <c r="C38" s="389"/>
      <c r="D38" s="389"/>
      <c r="E38" s="389"/>
      <c r="F38" s="389"/>
      <c r="G38" s="389"/>
      <c r="H38" s="389"/>
      <c r="I38" s="389"/>
      <c r="J38" s="389"/>
      <c r="K38" s="426"/>
    </row>
    <row r="39" ht="14.25" spans="1:11">
      <c r="A39" s="388"/>
      <c r="B39" s="389"/>
      <c r="C39" s="389"/>
      <c r="D39" s="389"/>
      <c r="E39" s="389"/>
      <c r="F39" s="389"/>
      <c r="G39" s="389"/>
      <c r="H39" s="389"/>
      <c r="I39" s="389"/>
      <c r="J39" s="389"/>
      <c r="K39" s="426"/>
    </row>
    <row r="40" ht="14.25" spans="1:11">
      <c r="A40" s="388"/>
      <c r="B40" s="389"/>
      <c r="C40" s="389"/>
      <c r="D40" s="389"/>
      <c r="E40" s="389"/>
      <c r="F40" s="389"/>
      <c r="G40" s="389"/>
      <c r="H40" s="389"/>
      <c r="I40" s="389"/>
      <c r="J40" s="389"/>
      <c r="K40" s="426"/>
    </row>
    <row r="41" ht="14.25" spans="1:11">
      <c r="A41" s="388"/>
      <c r="B41" s="389"/>
      <c r="C41" s="389"/>
      <c r="D41" s="389"/>
      <c r="E41" s="389"/>
      <c r="F41" s="389"/>
      <c r="G41" s="389"/>
      <c r="H41" s="389"/>
      <c r="I41" s="389"/>
      <c r="J41" s="389"/>
      <c r="K41" s="426"/>
    </row>
    <row r="42" ht="14.25" spans="1:11">
      <c r="A42" s="388"/>
      <c r="B42" s="389"/>
      <c r="C42" s="389"/>
      <c r="D42" s="389"/>
      <c r="E42" s="389"/>
      <c r="F42" s="389"/>
      <c r="G42" s="389"/>
      <c r="H42" s="389"/>
      <c r="I42" s="389"/>
      <c r="J42" s="389"/>
      <c r="K42" s="426"/>
    </row>
    <row r="43" ht="15" spans="1:11">
      <c r="A43" s="383" t="s">
        <v>136</v>
      </c>
      <c r="B43" s="384"/>
      <c r="C43" s="384"/>
      <c r="D43" s="384"/>
      <c r="E43" s="384"/>
      <c r="F43" s="384"/>
      <c r="G43" s="384"/>
      <c r="H43" s="384"/>
      <c r="I43" s="384"/>
      <c r="J43" s="384"/>
      <c r="K43" s="423"/>
    </row>
    <row r="44" ht="15" spans="1:11">
      <c r="A44" s="453" t="s">
        <v>137</v>
      </c>
      <c r="B44" s="454"/>
      <c r="C44" s="454"/>
      <c r="D44" s="454"/>
      <c r="E44" s="454"/>
      <c r="F44" s="454"/>
      <c r="G44" s="454"/>
      <c r="H44" s="454"/>
      <c r="I44" s="454"/>
      <c r="J44" s="454"/>
      <c r="K44" s="498"/>
    </row>
    <row r="45" ht="14.25" spans="1:11">
      <c r="A45" s="460" t="s">
        <v>138</v>
      </c>
      <c r="B45" s="457" t="s">
        <v>99</v>
      </c>
      <c r="C45" s="457" t="s">
        <v>100</v>
      </c>
      <c r="D45" s="457" t="s">
        <v>92</v>
      </c>
      <c r="E45" s="462" t="s">
        <v>139</v>
      </c>
      <c r="F45" s="457" t="s">
        <v>99</v>
      </c>
      <c r="G45" s="457" t="s">
        <v>100</v>
      </c>
      <c r="H45" s="457" t="s">
        <v>92</v>
      </c>
      <c r="I45" s="462" t="s">
        <v>140</v>
      </c>
      <c r="J45" s="457" t="s">
        <v>99</v>
      </c>
      <c r="K45" s="499" t="s">
        <v>100</v>
      </c>
    </row>
    <row r="46" ht="14.25" spans="1:11">
      <c r="A46" s="380" t="s">
        <v>91</v>
      </c>
      <c r="B46" s="342" t="s">
        <v>99</v>
      </c>
      <c r="C46" s="342" t="s">
        <v>100</v>
      </c>
      <c r="D46" s="342" t="s">
        <v>92</v>
      </c>
      <c r="E46" s="381" t="s">
        <v>98</v>
      </c>
      <c r="F46" s="342" t="s">
        <v>99</v>
      </c>
      <c r="G46" s="342" t="s">
        <v>100</v>
      </c>
      <c r="H46" s="342" t="s">
        <v>92</v>
      </c>
      <c r="I46" s="381" t="s">
        <v>109</v>
      </c>
      <c r="J46" s="342" t="s">
        <v>99</v>
      </c>
      <c r="K46" s="343" t="s">
        <v>100</v>
      </c>
    </row>
    <row r="47" ht="15" spans="1:11">
      <c r="A47" s="355" t="s">
        <v>102</v>
      </c>
      <c r="B47" s="356"/>
      <c r="C47" s="356"/>
      <c r="D47" s="356"/>
      <c r="E47" s="356"/>
      <c r="F47" s="356"/>
      <c r="G47" s="356"/>
      <c r="H47" s="356"/>
      <c r="I47" s="356"/>
      <c r="J47" s="356"/>
      <c r="K47" s="414"/>
    </row>
    <row r="48" ht="15" spans="1:11">
      <c r="A48" s="484" t="s">
        <v>141</v>
      </c>
      <c r="B48" s="484"/>
      <c r="C48" s="484"/>
      <c r="D48" s="484"/>
      <c r="E48" s="484"/>
      <c r="F48" s="484"/>
      <c r="G48" s="484"/>
      <c r="H48" s="484"/>
      <c r="I48" s="484"/>
      <c r="J48" s="484"/>
      <c r="K48" s="484"/>
    </row>
    <row r="49" ht="15" spans="1:11">
      <c r="A49" s="485"/>
      <c r="B49" s="486"/>
      <c r="C49" s="486"/>
      <c r="D49" s="486"/>
      <c r="E49" s="486"/>
      <c r="F49" s="486"/>
      <c r="G49" s="486"/>
      <c r="H49" s="486"/>
      <c r="I49" s="486"/>
      <c r="J49" s="486"/>
      <c r="K49" s="511"/>
    </row>
    <row r="50" ht="15" spans="1:11">
      <c r="A50" s="487" t="s">
        <v>142</v>
      </c>
      <c r="B50" s="488" t="s">
        <v>143</v>
      </c>
      <c r="C50" s="488"/>
      <c r="D50" s="489" t="s">
        <v>144</v>
      </c>
      <c r="E50" s="490" t="s">
        <v>145</v>
      </c>
      <c r="F50" s="491" t="s">
        <v>146</v>
      </c>
      <c r="G50" s="492">
        <v>45021</v>
      </c>
      <c r="H50" s="493" t="s">
        <v>147</v>
      </c>
      <c r="I50" s="512"/>
      <c r="J50" s="513" t="s">
        <v>148</v>
      </c>
      <c r="K50" s="514"/>
    </row>
    <row r="51" ht="15" spans="1:11">
      <c r="A51" s="484" t="s">
        <v>149</v>
      </c>
      <c r="B51" s="484"/>
      <c r="C51" s="484"/>
      <c r="D51" s="484"/>
      <c r="E51" s="484"/>
      <c r="F51" s="484"/>
      <c r="G51" s="484"/>
      <c r="H51" s="484"/>
      <c r="I51" s="484"/>
      <c r="J51" s="484"/>
      <c r="K51" s="484"/>
    </row>
    <row r="52" ht="15" spans="1:11">
      <c r="A52" s="494"/>
      <c r="B52" s="495"/>
      <c r="C52" s="495"/>
      <c r="D52" s="495"/>
      <c r="E52" s="495"/>
      <c r="F52" s="495"/>
      <c r="G52" s="495"/>
      <c r="H52" s="495"/>
      <c r="I52" s="495"/>
      <c r="J52" s="495"/>
      <c r="K52" s="515"/>
    </row>
    <row r="53" ht="15" spans="1:11">
      <c r="A53" s="487" t="s">
        <v>142</v>
      </c>
      <c r="B53" s="488" t="s">
        <v>143</v>
      </c>
      <c r="C53" s="488"/>
      <c r="D53" s="489" t="s">
        <v>144</v>
      </c>
      <c r="E53" s="496"/>
      <c r="F53" s="491" t="s">
        <v>150</v>
      </c>
      <c r="G53" s="492"/>
      <c r="H53" s="493" t="s">
        <v>147</v>
      </c>
      <c r="I53" s="512"/>
      <c r="J53" s="513"/>
      <c r="K53" s="5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22" workbookViewId="0">
      <selection activeCell="A2" sqref="A2:H45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2.6" style="111" customWidth="1"/>
    <col min="11" max="11" width="13.7" style="111" customWidth="1"/>
    <col min="12" max="12" width="12.9" style="111" customWidth="1"/>
    <col min="13" max="13" width="16.6666666666667" style="111" customWidth="1"/>
    <col min="14" max="14" width="14.1666666666667" style="111" customWidth="1"/>
    <col min="15" max="15" width="16.3333333333333" style="111" customWidth="1"/>
    <col min="16" max="16384" width="9" style="111"/>
  </cols>
  <sheetData>
    <row r="1" s="111" customFormat="1" ht="16" customHeight="1" spans="1:15">
      <c r="A1" s="312" t="s">
        <v>151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="111" customFormat="1" ht="16" customHeight="1" spans="1:15">
      <c r="A2" s="115" t="s">
        <v>62</v>
      </c>
      <c r="B2" s="248" t="s">
        <v>63</v>
      </c>
      <c r="C2" s="249"/>
      <c r="D2" s="117" t="s">
        <v>69</v>
      </c>
      <c r="E2" s="116" t="s">
        <v>152</v>
      </c>
      <c r="F2" s="116"/>
      <c r="G2" s="116"/>
      <c r="H2" s="116"/>
      <c r="I2" s="314"/>
      <c r="J2" s="315" t="s">
        <v>57</v>
      </c>
      <c r="K2" s="116" t="s">
        <v>58</v>
      </c>
      <c r="L2" s="116"/>
      <c r="M2" s="116"/>
      <c r="N2" s="116"/>
      <c r="O2" s="316"/>
    </row>
    <row r="3" s="111" customFormat="1" ht="16" customHeight="1" spans="1:15">
      <c r="A3" s="118" t="s">
        <v>153</v>
      </c>
      <c r="B3" s="119" t="s">
        <v>154</v>
      </c>
      <c r="C3" s="119"/>
      <c r="D3" s="119"/>
      <c r="E3" s="119"/>
      <c r="F3" s="119"/>
      <c r="G3" s="119"/>
      <c r="H3" s="119"/>
      <c r="I3" s="145"/>
      <c r="J3" s="156" t="s">
        <v>155</v>
      </c>
      <c r="K3" s="156"/>
      <c r="L3" s="156"/>
      <c r="M3" s="156"/>
      <c r="N3" s="156"/>
      <c r="O3" s="317"/>
    </row>
    <row r="4" s="111" customFormat="1" ht="16" customHeight="1" spans="1:15">
      <c r="A4" s="118"/>
      <c r="B4" s="121" t="s">
        <v>116</v>
      </c>
      <c r="C4" s="122" t="s">
        <v>117</v>
      </c>
      <c r="D4" s="121" t="s">
        <v>118</v>
      </c>
      <c r="E4" s="121" t="s">
        <v>119</v>
      </c>
      <c r="F4" s="121" t="s">
        <v>120</v>
      </c>
      <c r="G4" s="121" t="s">
        <v>121</v>
      </c>
      <c r="H4" s="250" t="s">
        <v>122</v>
      </c>
      <c r="I4" s="145"/>
      <c r="J4" s="159" t="s">
        <v>118</v>
      </c>
      <c r="K4" s="159" t="s">
        <v>119</v>
      </c>
      <c r="L4" s="159" t="s">
        <v>120</v>
      </c>
      <c r="M4" s="159"/>
      <c r="N4" s="159"/>
      <c r="O4" s="439"/>
    </row>
    <row r="5" s="111" customFormat="1" ht="16" customHeight="1" spans="1:15">
      <c r="A5" s="118"/>
      <c r="B5" s="121" t="s">
        <v>156</v>
      </c>
      <c r="C5" s="122" t="s">
        <v>157</v>
      </c>
      <c r="D5" s="121" t="s">
        <v>158</v>
      </c>
      <c r="E5" s="121" t="s">
        <v>159</v>
      </c>
      <c r="F5" s="121" t="s">
        <v>160</v>
      </c>
      <c r="G5" s="121" t="s">
        <v>161</v>
      </c>
      <c r="H5" s="250" t="s">
        <v>162</v>
      </c>
      <c r="I5" s="145"/>
      <c r="J5" s="440" t="s">
        <v>163</v>
      </c>
      <c r="K5" s="440" t="s">
        <v>163</v>
      </c>
      <c r="L5" s="440" t="s">
        <v>163</v>
      </c>
      <c r="M5" s="440"/>
      <c r="N5" s="440"/>
      <c r="O5" s="441"/>
    </row>
    <row r="6" s="111" customFormat="1" ht="16" customHeight="1" spans="1:15">
      <c r="A6" s="251" t="s">
        <v>164</v>
      </c>
      <c r="B6" s="124">
        <f>C6-2</f>
        <v>71</v>
      </c>
      <c r="C6" s="125">
        <v>73</v>
      </c>
      <c r="D6" s="124">
        <f>C6+2</f>
        <v>75</v>
      </c>
      <c r="E6" s="124">
        <f>D6+2</f>
        <v>77</v>
      </c>
      <c r="F6" s="124">
        <f>E6+1</f>
        <v>78</v>
      </c>
      <c r="G6" s="124">
        <f>F6+1</f>
        <v>79</v>
      </c>
      <c r="H6" s="252"/>
      <c r="I6" s="145"/>
      <c r="J6" s="143" t="s">
        <v>165</v>
      </c>
      <c r="K6" s="143" t="s">
        <v>166</v>
      </c>
      <c r="L6" s="143" t="s">
        <v>165</v>
      </c>
      <c r="M6" s="164"/>
      <c r="N6" s="164"/>
      <c r="O6" s="442"/>
    </row>
    <row r="7" s="111" customFormat="1" ht="16" customHeight="1" spans="1:15">
      <c r="A7" s="121" t="s">
        <v>167</v>
      </c>
      <c r="B7" s="124">
        <f>C7-2</f>
        <v>69</v>
      </c>
      <c r="C7" s="125">
        <v>71</v>
      </c>
      <c r="D7" s="124">
        <f>C7+2</f>
        <v>73</v>
      </c>
      <c r="E7" s="124">
        <f>D7+2</f>
        <v>75</v>
      </c>
      <c r="F7" s="124">
        <f>E7+1</f>
        <v>76</v>
      </c>
      <c r="G7" s="124">
        <f>F7+1</f>
        <v>77</v>
      </c>
      <c r="H7" s="252"/>
      <c r="I7" s="145"/>
      <c r="J7" s="143" t="s">
        <v>168</v>
      </c>
      <c r="K7" s="143" t="s">
        <v>169</v>
      </c>
      <c r="L7" s="143" t="s">
        <v>166</v>
      </c>
      <c r="M7" s="143"/>
      <c r="N7" s="143"/>
      <c r="O7" s="320"/>
    </row>
    <row r="8" s="111" customFormat="1" ht="16" customHeight="1" spans="1:15">
      <c r="A8" s="121" t="s">
        <v>170</v>
      </c>
      <c r="B8" s="124">
        <f t="shared" ref="B8:B10" si="0">C8-4</f>
        <v>104</v>
      </c>
      <c r="C8" s="253" t="s">
        <v>171</v>
      </c>
      <c r="D8" s="124">
        <f t="shared" ref="D8:D10" si="1">C8+4</f>
        <v>112</v>
      </c>
      <c r="E8" s="124">
        <f>D8+4</f>
        <v>116</v>
      </c>
      <c r="F8" s="124">
        <f t="shared" ref="F8:F10" si="2">E8+6</f>
        <v>122</v>
      </c>
      <c r="G8" s="124">
        <f>F8+6</f>
        <v>128</v>
      </c>
      <c r="H8" s="254"/>
      <c r="I8" s="145"/>
      <c r="J8" s="143" t="s">
        <v>166</v>
      </c>
      <c r="K8" s="143" t="s">
        <v>172</v>
      </c>
      <c r="L8" s="143" t="s">
        <v>172</v>
      </c>
      <c r="M8" s="143"/>
      <c r="N8" s="143"/>
      <c r="O8" s="320"/>
    </row>
    <row r="9" s="111" customFormat="1" ht="16" customHeight="1" spans="1:15">
      <c r="A9" s="121" t="s">
        <v>173</v>
      </c>
      <c r="B9" s="124">
        <f t="shared" si="0"/>
        <v>104</v>
      </c>
      <c r="C9" s="253" t="s">
        <v>171</v>
      </c>
      <c r="D9" s="124">
        <f t="shared" si="1"/>
        <v>112</v>
      </c>
      <c r="E9" s="124">
        <f>D9+5</f>
        <v>117</v>
      </c>
      <c r="F9" s="124">
        <f t="shared" si="2"/>
        <v>123</v>
      </c>
      <c r="G9" s="124">
        <f>F9+7</f>
        <v>130</v>
      </c>
      <c r="H9" s="252"/>
      <c r="I9" s="145"/>
      <c r="J9" s="143" t="s">
        <v>174</v>
      </c>
      <c r="K9" s="143" t="s">
        <v>175</v>
      </c>
      <c r="L9" s="143" t="s">
        <v>166</v>
      </c>
      <c r="M9" s="164"/>
      <c r="N9" s="164"/>
      <c r="O9" s="442"/>
    </row>
    <row r="10" s="111" customFormat="1" ht="16" customHeight="1" spans="1:15">
      <c r="A10" s="121" t="s">
        <v>176</v>
      </c>
      <c r="B10" s="124">
        <f t="shared" si="0"/>
        <v>112</v>
      </c>
      <c r="C10" s="253" t="s">
        <v>177</v>
      </c>
      <c r="D10" s="124">
        <f t="shared" si="1"/>
        <v>120</v>
      </c>
      <c r="E10" s="124">
        <f>D10+5</f>
        <v>125</v>
      </c>
      <c r="F10" s="124">
        <f t="shared" si="2"/>
        <v>131</v>
      </c>
      <c r="G10" s="124">
        <f>F10+7</f>
        <v>138</v>
      </c>
      <c r="H10" s="252"/>
      <c r="I10" s="145"/>
      <c r="J10" s="143" t="s">
        <v>175</v>
      </c>
      <c r="K10" s="143" t="s">
        <v>178</v>
      </c>
      <c r="L10" s="143" t="s">
        <v>179</v>
      </c>
      <c r="M10" s="164"/>
      <c r="N10" s="164"/>
      <c r="O10" s="442"/>
    </row>
    <row r="11" s="111" customFormat="1" ht="16" customHeight="1" spans="1:15">
      <c r="A11" s="255" t="s">
        <v>180</v>
      </c>
      <c r="B11" s="129">
        <f>C11-1</f>
        <v>51</v>
      </c>
      <c r="C11" s="256">
        <v>52</v>
      </c>
      <c r="D11" s="129">
        <f>C11+1</f>
        <v>53</v>
      </c>
      <c r="E11" s="129">
        <f>D11+1</f>
        <v>54</v>
      </c>
      <c r="F11" s="129">
        <f>E11+1.2</f>
        <v>55.2</v>
      </c>
      <c r="G11" s="129">
        <f>F11+1.2</f>
        <v>56.4</v>
      </c>
      <c r="H11" s="252"/>
      <c r="I11" s="145"/>
      <c r="J11" s="143" t="s">
        <v>181</v>
      </c>
      <c r="K11" s="143" t="s">
        <v>182</v>
      </c>
      <c r="L11" s="143" t="s">
        <v>183</v>
      </c>
      <c r="M11" s="164"/>
      <c r="N11" s="164"/>
      <c r="O11" s="442"/>
    </row>
    <row r="12" s="111" customFormat="1" ht="16" customHeight="1" spans="1:15">
      <c r="A12" s="255" t="s">
        <v>184</v>
      </c>
      <c r="B12" s="129">
        <f>C12-1</f>
        <v>54.5</v>
      </c>
      <c r="C12" s="256">
        <v>55.5</v>
      </c>
      <c r="D12" s="129">
        <f>C12+1</f>
        <v>56.5</v>
      </c>
      <c r="E12" s="129">
        <f>D12+1</f>
        <v>57.5</v>
      </c>
      <c r="F12" s="129">
        <f>E12+0.5</f>
        <v>58</v>
      </c>
      <c r="G12" s="129">
        <f>F12+0.5</f>
        <v>58.5</v>
      </c>
      <c r="H12" s="252"/>
      <c r="I12" s="145"/>
      <c r="J12" s="143" t="s">
        <v>185</v>
      </c>
      <c r="K12" s="143" t="s">
        <v>186</v>
      </c>
      <c r="L12" s="143" t="s">
        <v>187</v>
      </c>
      <c r="M12" s="164"/>
      <c r="N12" s="164"/>
      <c r="O12" s="442"/>
    </row>
    <row r="13" s="111" customFormat="1" ht="16" customHeight="1" spans="1:15">
      <c r="A13" s="121" t="s">
        <v>188</v>
      </c>
      <c r="B13" s="124">
        <f>C13-0.8</f>
        <v>21.7</v>
      </c>
      <c r="C13" s="257">
        <v>22.5</v>
      </c>
      <c r="D13" s="124">
        <f>C13+0.8</f>
        <v>23.3</v>
      </c>
      <c r="E13" s="124">
        <f>D13+0.8</f>
        <v>24.1</v>
      </c>
      <c r="F13" s="124">
        <f>E13+1.3</f>
        <v>25.4</v>
      </c>
      <c r="G13" s="124">
        <f>F13+1.3</f>
        <v>26.7</v>
      </c>
      <c r="H13" s="252"/>
      <c r="I13" s="145"/>
      <c r="J13" s="143" t="s">
        <v>185</v>
      </c>
      <c r="K13" s="143" t="s">
        <v>185</v>
      </c>
      <c r="L13" s="143" t="s">
        <v>189</v>
      </c>
      <c r="M13" s="164"/>
      <c r="N13" s="164"/>
      <c r="O13" s="442"/>
    </row>
    <row r="14" s="111" customFormat="1" ht="16" customHeight="1" spans="1:15">
      <c r="A14" s="121" t="s">
        <v>190</v>
      </c>
      <c r="B14" s="124">
        <f>C14-0.7</f>
        <v>17.8</v>
      </c>
      <c r="C14" s="125">
        <v>18.5</v>
      </c>
      <c r="D14" s="124">
        <f>C14+0.7</f>
        <v>19.2</v>
      </c>
      <c r="E14" s="124">
        <f>D14+0.7</f>
        <v>19.9</v>
      </c>
      <c r="F14" s="258">
        <f>E14+0.9</f>
        <v>20.8</v>
      </c>
      <c r="G14" s="258">
        <f>F14+0.9</f>
        <v>21.7</v>
      </c>
      <c r="H14" s="252"/>
      <c r="I14" s="145"/>
      <c r="J14" s="143" t="s">
        <v>191</v>
      </c>
      <c r="K14" s="143" t="s">
        <v>191</v>
      </c>
      <c r="L14" s="143" t="s">
        <v>166</v>
      </c>
      <c r="M14" s="164"/>
      <c r="N14" s="164"/>
      <c r="O14" s="442"/>
    </row>
    <row r="15" s="111" customFormat="1" ht="16" customHeight="1" spans="1:15">
      <c r="A15" s="121" t="s">
        <v>192</v>
      </c>
      <c r="B15" s="124">
        <f t="shared" ref="B15:B19" si="3">C15-0.5</f>
        <v>13.5</v>
      </c>
      <c r="C15" s="125">
        <v>14</v>
      </c>
      <c r="D15" s="124">
        <f t="shared" ref="D15:D19" si="4">C15+0.5</f>
        <v>14.5</v>
      </c>
      <c r="E15" s="124">
        <f t="shared" ref="E15:E19" si="5">D15+0.5</f>
        <v>15</v>
      </c>
      <c r="F15" s="124">
        <f>E15+0.7</f>
        <v>15.7</v>
      </c>
      <c r="G15" s="124">
        <f>F15+0.7</f>
        <v>16.4</v>
      </c>
      <c r="H15" s="252"/>
      <c r="I15" s="145"/>
      <c r="J15" s="143" t="s">
        <v>185</v>
      </c>
      <c r="K15" s="143" t="s">
        <v>186</v>
      </c>
      <c r="L15" s="143" t="s">
        <v>187</v>
      </c>
      <c r="M15" s="164"/>
      <c r="N15" s="164"/>
      <c r="O15" s="442"/>
    </row>
    <row r="16" s="111" customFormat="1" ht="16" customHeight="1" spans="1:15">
      <c r="A16" s="121" t="s">
        <v>193</v>
      </c>
      <c r="B16" s="124">
        <f>C16</f>
        <v>10.5</v>
      </c>
      <c r="C16" s="125">
        <v>10.5</v>
      </c>
      <c r="D16" s="124">
        <f t="shared" ref="D16:G16" si="6">C16</f>
        <v>10.5</v>
      </c>
      <c r="E16" s="124">
        <f t="shared" si="6"/>
        <v>10.5</v>
      </c>
      <c r="F16" s="124">
        <f t="shared" si="6"/>
        <v>10.5</v>
      </c>
      <c r="G16" s="124">
        <f t="shared" si="6"/>
        <v>10.5</v>
      </c>
      <c r="H16" s="252"/>
      <c r="I16" s="145"/>
      <c r="J16" s="143" t="s">
        <v>185</v>
      </c>
      <c r="K16" s="143" t="s">
        <v>185</v>
      </c>
      <c r="L16" s="143" t="s">
        <v>185</v>
      </c>
      <c r="M16" s="164"/>
      <c r="N16" s="164"/>
      <c r="O16" s="442"/>
    </row>
    <row r="17" s="111" customFormat="1" ht="16" customHeight="1" spans="1:15">
      <c r="A17" s="121" t="s">
        <v>194</v>
      </c>
      <c r="B17" s="124">
        <f>C17-1</f>
        <v>52</v>
      </c>
      <c r="C17" s="125">
        <v>53</v>
      </c>
      <c r="D17" s="124">
        <f>C17+1</f>
        <v>54</v>
      </c>
      <c r="E17" s="124">
        <f>D17+1</f>
        <v>55</v>
      </c>
      <c r="F17" s="124">
        <f>E17+1.5</f>
        <v>56.5</v>
      </c>
      <c r="G17" s="124">
        <f>F17+1.5</f>
        <v>58</v>
      </c>
      <c r="H17" s="252"/>
      <c r="I17" s="145"/>
      <c r="J17" s="143" t="s">
        <v>195</v>
      </c>
      <c r="K17" s="143" t="s">
        <v>196</v>
      </c>
      <c r="L17" s="143" t="s">
        <v>197</v>
      </c>
      <c r="M17" s="164"/>
      <c r="N17" s="164"/>
      <c r="O17" s="442"/>
    </row>
    <row r="18" s="111" customFormat="1" ht="16" customHeight="1" spans="1:15">
      <c r="A18" s="121" t="s">
        <v>198</v>
      </c>
      <c r="B18" s="124">
        <f t="shared" si="3"/>
        <v>35</v>
      </c>
      <c r="C18" s="125">
        <v>35.5</v>
      </c>
      <c r="D18" s="124">
        <f t="shared" si="4"/>
        <v>36</v>
      </c>
      <c r="E18" s="124">
        <f t="shared" si="5"/>
        <v>36.5</v>
      </c>
      <c r="F18" s="124">
        <f>E18+0.5</f>
        <v>37</v>
      </c>
      <c r="G18" s="124">
        <f>F18</f>
        <v>37</v>
      </c>
      <c r="H18" s="252"/>
      <c r="I18" s="145"/>
      <c r="J18" s="143" t="s">
        <v>185</v>
      </c>
      <c r="K18" s="143" t="s">
        <v>185</v>
      </c>
      <c r="L18" s="143" t="s">
        <v>185</v>
      </c>
      <c r="M18" s="164"/>
      <c r="N18" s="164"/>
      <c r="O18" s="442"/>
    </row>
    <row r="19" s="111" customFormat="1" ht="16" customHeight="1" spans="1:15">
      <c r="A19" s="121" t="s">
        <v>199</v>
      </c>
      <c r="B19" s="124">
        <f t="shared" si="3"/>
        <v>25</v>
      </c>
      <c r="C19" s="125">
        <v>25.5</v>
      </c>
      <c r="D19" s="124">
        <f t="shared" si="4"/>
        <v>26</v>
      </c>
      <c r="E19" s="124">
        <f t="shared" si="5"/>
        <v>26.5</v>
      </c>
      <c r="F19" s="134">
        <f>E19+0.75</f>
        <v>27.25</v>
      </c>
      <c r="G19" s="134">
        <f>F19</f>
        <v>27.25</v>
      </c>
      <c r="H19" s="252"/>
      <c r="I19" s="145"/>
      <c r="J19" s="143" t="s">
        <v>186</v>
      </c>
      <c r="K19" s="143" t="s">
        <v>200</v>
      </c>
      <c r="L19" s="143" t="s">
        <v>187</v>
      </c>
      <c r="M19" s="164"/>
      <c r="N19" s="164"/>
      <c r="O19" s="442"/>
    </row>
    <row r="20" s="111" customFormat="1" ht="16" customHeight="1" spans="1:15">
      <c r="A20" s="121" t="s">
        <v>201</v>
      </c>
      <c r="B20" s="124">
        <f>C20-1</f>
        <v>14</v>
      </c>
      <c r="C20" s="125">
        <v>15</v>
      </c>
      <c r="D20" s="124">
        <f>C20</f>
        <v>15</v>
      </c>
      <c r="E20" s="124">
        <f>C20+1.5</f>
        <v>16.5</v>
      </c>
      <c r="F20" s="124">
        <f>C20+1.5</f>
        <v>16.5</v>
      </c>
      <c r="G20" s="124">
        <f>E20</f>
        <v>16.5</v>
      </c>
      <c r="H20" s="252"/>
      <c r="I20" s="145"/>
      <c r="J20" s="143" t="s">
        <v>185</v>
      </c>
      <c r="K20" s="143" t="s">
        <v>185</v>
      </c>
      <c r="L20" s="143" t="s">
        <v>185</v>
      </c>
      <c r="M20" s="164"/>
      <c r="N20" s="164"/>
      <c r="O20" s="442"/>
    </row>
    <row r="21" s="111" customFormat="1" ht="16" customHeight="1" spans="1:15">
      <c r="A21" s="259"/>
      <c r="B21" s="252"/>
      <c r="C21" s="252"/>
      <c r="D21" s="260"/>
      <c r="E21" s="252"/>
      <c r="F21" s="252"/>
      <c r="G21" s="252"/>
      <c r="H21" s="252"/>
      <c r="I21" s="145"/>
      <c r="J21" s="143"/>
      <c r="K21" s="143"/>
      <c r="L21" s="143"/>
      <c r="M21" s="164"/>
      <c r="N21" s="164"/>
      <c r="O21" s="442"/>
    </row>
    <row r="22" s="111" customFormat="1" ht="20" customHeight="1" spans="1:15">
      <c r="A22" s="259"/>
      <c r="B22" s="252"/>
      <c r="C22" s="252"/>
      <c r="D22" s="260"/>
      <c r="E22" s="252"/>
      <c r="F22" s="252"/>
      <c r="G22" s="252"/>
      <c r="H22" s="252"/>
      <c r="I22" s="145"/>
      <c r="J22" s="143"/>
      <c r="K22" s="143"/>
      <c r="L22" s="143"/>
      <c r="M22" s="164"/>
      <c r="N22" s="164"/>
      <c r="O22" s="442"/>
    </row>
    <row r="23" s="111" customFormat="1" ht="20" customHeight="1" spans="1:15">
      <c r="A23" s="259"/>
      <c r="B23" s="252"/>
      <c r="C23" s="252"/>
      <c r="D23" s="261"/>
      <c r="E23" s="252"/>
      <c r="F23" s="252"/>
      <c r="G23" s="252"/>
      <c r="H23" s="252"/>
      <c r="I23" s="145"/>
      <c r="J23" s="143"/>
      <c r="K23" s="143"/>
      <c r="L23" s="143"/>
      <c r="M23" s="164"/>
      <c r="N23" s="164"/>
      <c r="O23" s="442"/>
    </row>
    <row r="24" s="111" customFormat="1" ht="20" customHeight="1" spans="1:15">
      <c r="A24" s="121"/>
      <c r="B24" s="262"/>
      <c r="C24" s="262"/>
      <c r="D24" s="263"/>
      <c r="E24" s="262"/>
      <c r="F24" s="262"/>
      <c r="G24" s="262"/>
      <c r="H24" s="262"/>
      <c r="I24" s="145"/>
      <c r="J24" s="143"/>
      <c r="K24" s="143"/>
      <c r="L24" s="143"/>
      <c r="M24" s="164"/>
      <c r="N24" s="164"/>
      <c r="O24" s="442"/>
    </row>
    <row r="25" s="111" customFormat="1" ht="16" customHeight="1" spans="1:15">
      <c r="A25" s="264"/>
      <c r="B25" s="265"/>
      <c r="C25" s="265"/>
      <c r="D25" s="266"/>
      <c r="E25" s="265"/>
      <c r="F25" s="265"/>
      <c r="G25" s="265"/>
      <c r="H25" s="267"/>
      <c r="I25" s="145"/>
      <c r="J25" s="143"/>
      <c r="K25" s="143"/>
      <c r="L25" s="143"/>
      <c r="M25" s="164"/>
      <c r="N25" s="164"/>
      <c r="O25" s="442"/>
    </row>
    <row r="26" s="111" customFormat="1" ht="16" customHeight="1" spans="1:15">
      <c r="A26" s="115" t="s">
        <v>62</v>
      </c>
      <c r="B26" s="248" t="s">
        <v>63</v>
      </c>
      <c r="C26" s="249"/>
      <c r="D26" s="117" t="s">
        <v>69</v>
      </c>
      <c r="E26" s="116" t="s">
        <v>202</v>
      </c>
      <c r="F26" s="116"/>
      <c r="G26" s="116"/>
      <c r="H26" s="116"/>
      <c r="I26" s="443"/>
      <c r="J26" s="143"/>
      <c r="K26" s="143"/>
      <c r="L26" s="143"/>
      <c r="M26" s="444"/>
      <c r="N26" s="444"/>
      <c r="O26" s="445"/>
    </row>
    <row r="27" s="111" customFormat="1" ht="16" customHeight="1" spans="1:15">
      <c r="A27" s="118" t="s">
        <v>153</v>
      </c>
      <c r="B27" s="119" t="s">
        <v>154</v>
      </c>
      <c r="C27" s="119"/>
      <c r="D27" s="119"/>
      <c r="E27" s="119"/>
      <c r="F27" s="119"/>
      <c r="G27" s="119"/>
      <c r="H27" s="119"/>
      <c r="I27" s="443"/>
      <c r="J27" s="143"/>
      <c r="K27" s="143"/>
      <c r="L27" s="143"/>
      <c r="M27" s="444"/>
      <c r="N27" s="444"/>
      <c r="O27" s="445"/>
    </row>
    <row r="28" s="111" customFormat="1" ht="16" customHeight="1" spans="1:15">
      <c r="A28" s="118"/>
      <c r="B28" s="268" t="s">
        <v>116</v>
      </c>
      <c r="C28" s="269" t="s">
        <v>117</v>
      </c>
      <c r="D28" s="268" t="s">
        <v>118</v>
      </c>
      <c r="E28" s="268" t="s">
        <v>119</v>
      </c>
      <c r="F28" s="268" t="s">
        <v>120</v>
      </c>
      <c r="G28" s="268" t="s">
        <v>121</v>
      </c>
      <c r="H28" s="270"/>
      <c r="I28" s="443"/>
      <c r="J28" s="159" t="s">
        <v>118</v>
      </c>
      <c r="K28" s="159" t="s">
        <v>119</v>
      </c>
      <c r="L28" s="159" t="s">
        <v>120</v>
      </c>
      <c r="M28" s="444"/>
      <c r="N28" s="444"/>
      <c r="O28" s="445"/>
    </row>
    <row r="29" s="111" customFormat="1" ht="16" customHeight="1" spans="1:15">
      <c r="A29" s="118"/>
      <c r="B29" s="268" t="s">
        <v>156</v>
      </c>
      <c r="C29" s="269" t="s">
        <v>157</v>
      </c>
      <c r="D29" s="268" t="s">
        <v>158</v>
      </c>
      <c r="E29" s="268" t="s">
        <v>159</v>
      </c>
      <c r="F29" s="268" t="s">
        <v>160</v>
      </c>
      <c r="G29" s="268" t="s">
        <v>161</v>
      </c>
      <c r="H29" s="270"/>
      <c r="I29" s="443"/>
      <c r="J29" s="440" t="s">
        <v>163</v>
      </c>
      <c r="K29" s="440" t="s">
        <v>163</v>
      </c>
      <c r="L29" s="440" t="s">
        <v>163</v>
      </c>
      <c r="M29" s="444"/>
      <c r="N29" s="444"/>
      <c r="O29" s="445"/>
    </row>
    <row r="30" s="111" customFormat="1" ht="16" customHeight="1" spans="1:15">
      <c r="A30" s="121" t="s">
        <v>164</v>
      </c>
      <c r="B30" s="271">
        <f>C30-2</f>
        <v>60</v>
      </c>
      <c r="C30" s="272">
        <v>62</v>
      </c>
      <c r="D30" s="271">
        <f>C30+2</f>
        <v>64</v>
      </c>
      <c r="E30" s="271">
        <f>D30+2</f>
        <v>66</v>
      </c>
      <c r="F30" s="271">
        <f>E30+1</f>
        <v>67</v>
      </c>
      <c r="G30" s="271">
        <f>F30+1</f>
        <v>68</v>
      </c>
      <c r="H30" s="252"/>
      <c r="I30" s="443"/>
      <c r="J30" s="143" t="s">
        <v>181</v>
      </c>
      <c r="K30" s="143" t="s">
        <v>166</v>
      </c>
      <c r="L30" s="143" t="s">
        <v>165</v>
      </c>
      <c r="M30" s="444"/>
      <c r="N30" s="444"/>
      <c r="O30" s="445"/>
    </row>
    <row r="31" s="111" customFormat="1" ht="16" customHeight="1" spans="1:15">
      <c r="A31" s="121" t="s">
        <v>167</v>
      </c>
      <c r="B31" s="271">
        <f>C31-2</f>
        <v>59</v>
      </c>
      <c r="C31" s="272">
        <v>61</v>
      </c>
      <c r="D31" s="271">
        <f>C31+2</f>
        <v>63</v>
      </c>
      <c r="E31" s="271">
        <f>D31+2</f>
        <v>65</v>
      </c>
      <c r="F31" s="271">
        <f>E31+1</f>
        <v>66</v>
      </c>
      <c r="G31" s="271">
        <f>F31+1</f>
        <v>67</v>
      </c>
      <c r="H31" s="252"/>
      <c r="I31" s="443"/>
      <c r="J31" s="143" t="s">
        <v>168</v>
      </c>
      <c r="K31" s="143" t="s">
        <v>181</v>
      </c>
      <c r="L31" s="143" t="s">
        <v>166</v>
      </c>
      <c r="M31" s="444"/>
      <c r="N31" s="444"/>
      <c r="O31" s="445"/>
    </row>
    <row r="32" s="111" customFormat="1" ht="16" customHeight="1" spans="1:15">
      <c r="A32" s="121" t="s">
        <v>170</v>
      </c>
      <c r="B32" s="271">
        <f t="shared" ref="B32:B34" si="7">C32-4</f>
        <v>96</v>
      </c>
      <c r="C32" s="272">
        <v>100</v>
      </c>
      <c r="D32" s="271">
        <f t="shared" ref="D32:D34" si="8">C32+4</f>
        <v>104</v>
      </c>
      <c r="E32" s="271">
        <f>D32+4</f>
        <v>108</v>
      </c>
      <c r="F32" s="271">
        <f t="shared" ref="F32:F34" si="9">E32+6</f>
        <v>114</v>
      </c>
      <c r="G32" s="271">
        <f>F32+6</f>
        <v>120</v>
      </c>
      <c r="H32" s="252"/>
      <c r="I32" s="443"/>
      <c r="J32" s="143" t="s">
        <v>166</v>
      </c>
      <c r="K32" s="143" t="s">
        <v>172</v>
      </c>
      <c r="L32" s="143" t="s">
        <v>181</v>
      </c>
      <c r="M32" s="444"/>
      <c r="N32" s="444"/>
      <c r="O32" s="445"/>
    </row>
    <row r="33" s="111" customFormat="1" ht="16" customHeight="1" spans="1:15">
      <c r="A33" s="121" t="s">
        <v>173</v>
      </c>
      <c r="B33" s="271">
        <f t="shared" si="7"/>
        <v>90</v>
      </c>
      <c r="C33" s="272">
        <v>94</v>
      </c>
      <c r="D33" s="271">
        <f t="shared" si="8"/>
        <v>98</v>
      </c>
      <c r="E33" s="271">
        <f>D33+5</f>
        <v>103</v>
      </c>
      <c r="F33" s="271">
        <f t="shared" si="9"/>
        <v>109</v>
      </c>
      <c r="G33" s="271">
        <f>F33+7</f>
        <v>116</v>
      </c>
      <c r="H33" s="252"/>
      <c r="I33" s="443"/>
      <c r="J33" s="143" t="s">
        <v>181</v>
      </c>
      <c r="K33" s="143" t="s">
        <v>181</v>
      </c>
      <c r="L33" s="143" t="s">
        <v>166</v>
      </c>
      <c r="M33" s="444"/>
      <c r="N33" s="444"/>
      <c r="O33" s="445"/>
    </row>
    <row r="34" s="111" customFormat="1" ht="16" customHeight="1" spans="1:15">
      <c r="A34" s="121" t="s">
        <v>176</v>
      </c>
      <c r="B34" s="271">
        <f t="shared" si="7"/>
        <v>100</v>
      </c>
      <c r="C34" s="272">
        <v>104</v>
      </c>
      <c r="D34" s="271">
        <f t="shared" si="8"/>
        <v>108</v>
      </c>
      <c r="E34" s="271">
        <f>D34+5</f>
        <v>113</v>
      </c>
      <c r="F34" s="271">
        <f t="shared" si="9"/>
        <v>119</v>
      </c>
      <c r="G34" s="271">
        <f>F34+7</f>
        <v>126</v>
      </c>
      <c r="H34" s="252"/>
      <c r="I34" s="443"/>
      <c r="J34" s="143" t="s">
        <v>181</v>
      </c>
      <c r="K34" s="143" t="s">
        <v>181</v>
      </c>
      <c r="L34" s="143" t="s">
        <v>179</v>
      </c>
      <c r="M34" s="444"/>
      <c r="N34" s="444"/>
      <c r="O34" s="445"/>
    </row>
    <row r="35" s="111" customFormat="1" ht="16" customHeight="1" spans="1:15">
      <c r="A35" s="121" t="s">
        <v>203</v>
      </c>
      <c r="B35" s="271">
        <f>C35-1</f>
        <v>38</v>
      </c>
      <c r="C35" s="272">
        <v>39</v>
      </c>
      <c r="D35" s="271">
        <f>C35+1</f>
        <v>40</v>
      </c>
      <c r="E35" s="271">
        <f>D35+1</f>
        <v>41</v>
      </c>
      <c r="F35" s="271">
        <f>E35+1.2</f>
        <v>42.2</v>
      </c>
      <c r="G35" s="271">
        <f>F35+1.2</f>
        <v>43.4</v>
      </c>
      <c r="H35" s="252"/>
      <c r="I35" s="443"/>
      <c r="J35" s="143" t="s">
        <v>181</v>
      </c>
      <c r="K35" s="143" t="s">
        <v>182</v>
      </c>
      <c r="L35" s="143" t="s">
        <v>183</v>
      </c>
      <c r="M35" s="444"/>
      <c r="N35" s="444"/>
      <c r="O35" s="445"/>
    </row>
    <row r="36" s="111" customFormat="1" ht="16" customHeight="1" spans="1:15">
      <c r="A36" s="121" t="s">
        <v>204</v>
      </c>
      <c r="B36" s="271">
        <f>C36-1</f>
        <v>59</v>
      </c>
      <c r="C36" s="272">
        <v>60</v>
      </c>
      <c r="D36" s="271">
        <f>C36+1</f>
        <v>61</v>
      </c>
      <c r="E36" s="271">
        <f>D36+1</f>
        <v>62</v>
      </c>
      <c r="F36" s="271">
        <f>E36+0.5</f>
        <v>62.5</v>
      </c>
      <c r="G36" s="271">
        <f>F36+0.5</f>
        <v>63</v>
      </c>
      <c r="H36" s="252"/>
      <c r="I36" s="443"/>
      <c r="J36" s="143" t="s">
        <v>185</v>
      </c>
      <c r="K36" s="143" t="s">
        <v>186</v>
      </c>
      <c r="L36" s="143" t="s">
        <v>187</v>
      </c>
      <c r="M36" s="444"/>
      <c r="N36" s="444"/>
      <c r="O36" s="445"/>
    </row>
    <row r="37" s="111" customFormat="1" ht="16" customHeight="1" spans="1:15">
      <c r="A37" s="121" t="s">
        <v>205</v>
      </c>
      <c r="B37" s="271">
        <f>C37-0.8</f>
        <v>19.2</v>
      </c>
      <c r="C37" s="272">
        <v>20</v>
      </c>
      <c r="D37" s="271">
        <f>C37+0.8</f>
        <v>20.8</v>
      </c>
      <c r="E37" s="271">
        <f>D37+0.8</f>
        <v>21.6</v>
      </c>
      <c r="F37" s="271">
        <f>E37+1.3</f>
        <v>22.9</v>
      </c>
      <c r="G37" s="271">
        <f>F37+1.3</f>
        <v>24.2</v>
      </c>
      <c r="H37" s="252"/>
      <c r="I37" s="443"/>
      <c r="J37" s="143" t="s">
        <v>185</v>
      </c>
      <c r="K37" s="143" t="s">
        <v>185</v>
      </c>
      <c r="L37" s="143" t="s">
        <v>189</v>
      </c>
      <c r="M37" s="444"/>
      <c r="N37" s="444"/>
      <c r="O37" s="445"/>
    </row>
    <row r="38" s="111" customFormat="1" ht="16" customHeight="1" spans="1:15">
      <c r="A38" s="121" t="s">
        <v>190</v>
      </c>
      <c r="B38" s="271" t="s">
        <v>206</v>
      </c>
      <c r="C38" s="272">
        <v>17</v>
      </c>
      <c r="D38" s="271">
        <f>C38+0.7</f>
        <v>17.7</v>
      </c>
      <c r="E38" s="271">
        <f>D38+0.7</f>
        <v>18.4</v>
      </c>
      <c r="F38" s="271">
        <f>E38+0.9</f>
        <v>19.3</v>
      </c>
      <c r="G38" s="271">
        <f>F38+0.9</f>
        <v>20.2</v>
      </c>
      <c r="H38" s="252"/>
      <c r="I38" s="443"/>
      <c r="J38" s="143" t="s">
        <v>191</v>
      </c>
      <c r="K38" s="143" t="s">
        <v>191</v>
      </c>
      <c r="L38" s="143" t="s">
        <v>181</v>
      </c>
      <c r="M38" s="444"/>
      <c r="N38" s="444"/>
      <c r="O38" s="445"/>
    </row>
    <row r="39" s="111" customFormat="1" ht="16" customHeight="1" spans="1:15">
      <c r="A39" s="121" t="s">
        <v>192</v>
      </c>
      <c r="B39" s="271">
        <f>C39-0.5</f>
        <v>9</v>
      </c>
      <c r="C39" s="272">
        <v>9.5</v>
      </c>
      <c r="D39" s="271">
        <f>C39+0.5</f>
        <v>10</v>
      </c>
      <c r="E39" s="271">
        <f>D39+0.5</f>
        <v>10.5</v>
      </c>
      <c r="F39" s="271">
        <f>E39+0.7</f>
        <v>11.2</v>
      </c>
      <c r="G39" s="271">
        <f>F39+0.7</f>
        <v>11.9</v>
      </c>
      <c r="H39" s="252"/>
      <c r="I39" s="443"/>
      <c r="J39" s="143" t="s">
        <v>185</v>
      </c>
      <c r="K39" s="143" t="s">
        <v>185</v>
      </c>
      <c r="L39" s="143" t="s">
        <v>189</v>
      </c>
      <c r="M39" s="444"/>
      <c r="N39" s="444"/>
      <c r="O39" s="445"/>
    </row>
    <row r="40" s="111" customFormat="1" ht="16" customHeight="1" spans="1:15">
      <c r="A40" s="121" t="s">
        <v>207</v>
      </c>
      <c r="B40" s="271">
        <f>C40-0.5</f>
        <v>13</v>
      </c>
      <c r="C40" s="272">
        <v>13.5</v>
      </c>
      <c r="D40" s="271">
        <f>C40+0.5</f>
        <v>14</v>
      </c>
      <c r="E40" s="271">
        <f>D40+0.5</f>
        <v>14.5</v>
      </c>
      <c r="F40" s="271">
        <f>E40+0.7</f>
        <v>15.2</v>
      </c>
      <c r="G40" s="271">
        <f>F40+0.7</f>
        <v>15.9</v>
      </c>
      <c r="H40" s="252"/>
      <c r="I40" s="443"/>
      <c r="J40" s="143" t="s">
        <v>185</v>
      </c>
      <c r="K40" s="143" t="s">
        <v>185</v>
      </c>
      <c r="L40" s="143" t="s">
        <v>185</v>
      </c>
      <c r="M40" s="444"/>
      <c r="N40" s="444"/>
      <c r="O40" s="445"/>
    </row>
    <row r="41" s="111" customFormat="1" ht="16" customHeight="1" spans="1:15">
      <c r="A41" s="121" t="s">
        <v>193</v>
      </c>
      <c r="B41" s="271">
        <f>C41</f>
        <v>7</v>
      </c>
      <c r="C41" s="272">
        <v>7</v>
      </c>
      <c r="D41" s="271">
        <f t="shared" ref="D41:G41" si="10">C41</f>
        <v>7</v>
      </c>
      <c r="E41" s="271">
        <f t="shared" si="10"/>
        <v>7</v>
      </c>
      <c r="F41" s="271">
        <f t="shared" si="10"/>
        <v>7</v>
      </c>
      <c r="G41" s="271">
        <f t="shared" si="10"/>
        <v>7</v>
      </c>
      <c r="H41" s="252"/>
      <c r="I41" s="443"/>
      <c r="J41" s="143" t="s">
        <v>195</v>
      </c>
      <c r="K41" s="143" t="s">
        <v>196</v>
      </c>
      <c r="L41" s="143" t="s">
        <v>197</v>
      </c>
      <c r="M41" s="444"/>
      <c r="N41" s="444"/>
      <c r="O41" s="445"/>
    </row>
    <row r="42" s="111" customFormat="1" ht="16" customHeight="1" spans="1:15">
      <c r="A42" s="121" t="s">
        <v>208</v>
      </c>
      <c r="B42" s="271">
        <f t="shared" ref="B42:B44" si="11">C42-1</f>
        <v>46</v>
      </c>
      <c r="C42" s="273">
        <v>47</v>
      </c>
      <c r="D42" s="271">
        <f>C42+1</f>
        <v>48</v>
      </c>
      <c r="E42" s="271">
        <f>D42+1</f>
        <v>49</v>
      </c>
      <c r="F42" s="271">
        <f>E42+1.5</f>
        <v>50.5</v>
      </c>
      <c r="G42" s="271">
        <f>F42+1.5</f>
        <v>52</v>
      </c>
      <c r="H42" s="252"/>
      <c r="I42" s="443"/>
      <c r="J42" s="143" t="s">
        <v>185</v>
      </c>
      <c r="K42" s="143" t="s">
        <v>185</v>
      </c>
      <c r="L42" s="143" t="s">
        <v>185</v>
      </c>
      <c r="M42" s="444"/>
      <c r="N42" s="444"/>
      <c r="O42" s="445"/>
    </row>
    <row r="43" s="111" customFormat="1" ht="16" customHeight="1" spans="1:15">
      <c r="A43" s="121" t="s">
        <v>194</v>
      </c>
      <c r="B43" s="271">
        <f t="shared" si="11"/>
        <v>47</v>
      </c>
      <c r="C43" s="273">
        <v>48</v>
      </c>
      <c r="D43" s="271">
        <f>C43+1</f>
        <v>49</v>
      </c>
      <c r="E43" s="271">
        <f>D43+1</f>
        <v>50</v>
      </c>
      <c r="F43" s="271">
        <f>E43+1.5</f>
        <v>51.5</v>
      </c>
      <c r="G43" s="271">
        <f>F43+1.5</f>
        <v>53</v>
      </c>
      <c r="H43" s="252"/>
      <c r="I43" s="443"/>
      <c r="J43" s="143" t="s">
        <v>181</v>
      </c>
      <c r="K43" s="143" t="s">
        <v>197</v>
      </c>
      <c r="L43" s="143" t="s">
        <v>209</v>
      </c>
      <c r="M43" s="444"/>
      <c r="N43" s="444"/>
      <c r="O43" s="445"/>
    </row>
    <row r="44" s="111" customFormat="1" ht="16" customHeight="1" spans="1:15">
      <c r="A44" s="121" t="s">
        <v>210</v>
      </c>
      <c r="B44" s="271">
        <f t="shared" si="11"/>
        <v>16.5</v>
      </c>
      <c r="C44" s="274">
        <v>17.5</v>
      </c>
      <c r="D44" s="271">
        <f t="shared" ref="D44:G44" si="12">C44</f>
        <v>17.5</v>
      </c>
      <c r="E44" s="271">
        <f>D44+1.5</f>
        <v>19</v>
      </c>
      <c r="F44" s="271">
        <f t="shared" si="12"/>
        <v>19</v>
      </c>
      <c r="G44" s="271">
        <f t="shared" si="12"/>
        <v>19</v>
      </c>
      <c r="H44" s="252"/>
      <c r="I44" s="443"/>
      <c r="J44" s="143" t="s">
        <v>185</v>
      </c>
      <c r="K44" s="143" t="s">
        <v>185</v>
      </c>
      <c r="L44" s="143" t="s">
        <v>185</v>
      </c>
      <c r="M44" s="444"/>
      <c r="N44" s="444"/>
      <c r="O44" s="445"/>
    </row>
    <row r="45" s="111" customFormat="1" ht="16.5" spans="1:15">
      <c r="A45" s="275"/>
      <c r="B45" s="276"/>
      <c r="C45" s="277"/>
      <c r="D45" s="276"/>
      <c r="E45" s="276"/>
      <c r="F45" s="276"/>
      <c r="G45" s="276"/>
      <c r="H45" s="298"/>
      <c r="I45" s="443"/>
      <c r="J45" s="143"/>
      <c r="K45" s="143"/>
      <c r="L45" s="143"/>
      <c r="M45" s="444"/>
      <c r="N45" s="444"/>
      <c r="O45" s="445"/>
    </row>
    <row r="46" s="111" customFormat="1" ht="16" customHeight="1" spans="1:15">
      <c r="A46" s="299"/>
      <c r="B46" s="298"/>
      <c r="C46" s="298"/>
      <c r="D46" s="435"/>
      <c r="E46" s="298"/>
      <c r="F46" s="298"/>
      <c r="G46" s="298"/>
      <c r="H46" s="298"/>
      <c r="I46" s="443"/>
      <c r="J46" s="143"/>
      <c r="K46" s="143"/>
      <c r="L46" s="143"/>
      <c r="M46" s="444"/>
      <c r="N46" s="444"/>
      <c r="O46" s="445"/>
    </row>
    <row r="47" s="111" customFormat="1" ht="16" customHeight="1" spans="1:15">
      <c r="A47" s="302"/>
      <c r="B47" s="303"/>
      <c r="C47" s="303"/>
      <c r="D47" s="304"/>
      <c r="E47" s="303"/>
      <c r="F47" s="303"/>
      <c r="G47" s="303"/>
      <c r="H47" s="305"/>
      <c r="I47" s="443"/>
      <c r="J47" s="143"/>
      <c r="K47" s="143"/>
      <c r="L47" s="143"/>
      <c r="M47" s="444"/>
      <c r="N47" s="444"/>
      <c r="O47" s="445"/>
    </row>
    <row r="48" s="111" customFormat="1" ht="16" customHeight="1" spans="1:15">
      <c r="A48" s="436"/>
      <c r="B48" s="437"/>
      <c r="C48" s="437"/>
      <c r="D48" s="438"/>
      <c r="E48" s="437"/>
      <c r="F48" s="437"/>
      <c r="G48" s="437"/>
      <c r="H48" s="437"/>
      <c r="I48" s="446"/>
      <c r="J48" s="143"/>
      <c r="K48" s="143"/>
      <c r="L48" s="143"/>
      <c r="M48" s="447"/>
      <c r="N48" s="447"/>
      <c r="O48" s="448"/>
    </row>
    <row r="49" s="111" customFormat="1" ht="14.25" spans="1:15">
      <c r="A49" s="149" t="s">
        <v>211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</row>
    <row r="50" s="111" customFormat="1" ht="14.25" spans="1:15">
      <c r="A50" s="111" t="s">
        <v>212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</row>
    <row r="51" s="111" customFormat="1" ht="14.25" spans="1:14">
      <c r="A51" s="150"/>
      <c r="B51" s="150"/>
      <c r="C51" s="150"/>
      <c r="D51" s="150"/>
      <c r="E51" s="150"/>
      <c r="F51" s="150"/>
      <c r="G51" s="150"/>
      <c r="H51" s="150"/>
      <c r="I51" s="150"/>
      <c r="J51" s="149" t="s">
        <v>213</v>
      </c>
      <c r="K51" s="322"/>
      <c r="L51" s="149" t="s">
        <v>214</v>
      </c>
      <c r="M51" s="149"/>
      <c r="N51" s="149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5" workbookViewId="0">
      <selection activeCell="A3" sqref="A3:G8"/>
    </sheetView>
  </sheetViews>
  <sheetFormatPr defaultColWidth="10" defaultRowHeight="16.5" customHeight="1"/>
  <cols>
    <col min="1" max="1" width="10.875" style="323" customWidth="1"/>
    <col min="2" max="16384" width="10" style="323"/>
  </cols>
  <sheetData>
    <row r="1" ht="22.5" customHeight="1" spans="1:11">
      <c r="A1" s="324" t="s">
        <v>216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ht="17.25" customHeight="1" spans="1:11">
      <c r="A2" s="325" t="s">
        <v>53</v>
      </c>
      <c r="B2" s="326"/>
      <c r="C2" s="326"/>
      <c r="D2" s="327" t="s">
        <v>55</v>
      </c>
      <c r="E2" s="327"/>
      <c r="F2" s="326"/>
      <c r="G2" s="326"/>
      <c r="H2" s="328" t="s">
        <v>57</v>
      </c>
      <c r="I2" s="404"/>
      <c r="J2" s="404"/>
      <c r="K2" s="405"/>
    </row>
    <row r="3" customHeight="1" spans="1:11">
      <c r="A3" s="329" t="s">
        <v>59</v>
      </c>
      <c r="B3" s="330"/>
      <c r="C3" s="331"/>
      <c r="D3" s="332" t="s">
        <v>60</v>
      </c>
      <c r="E3" s="333"/>
      <c r="F3" s="333"/>
      <c r="G3" s="334"/>
      <c r="H3" s="335" t="s">
        <v>61</v>
      </c>
      <c r="I3" s="406"/>
      <c r="J3" s="406"/>
      <c r="K3" s="407"/>
    </row>
    <row r="4" customHeight="1" spans="1:11">
      <c r="A4" s="336" t="s">
        <v>62</v>
      </c>
      <c r="B4" s="248" t="s">
        <v>63</v>
      </c>
      <c r="C4" s="249"/>
      <c r="D4" s="336" t="s">
        <v>64</v>
      </c>
      <c r="E4" s="337"/>
      <c r="F4" s="338" t="s">
        <v>65</v>
      </c>
      <c r="G4" s="339"/>
      <c r="H4" s="340" t="s">
        <v>66</v>
      </c>
      <c r="I4" s="408"/>
      <c r="J4" s="377" t="s">
        <v>67</v>
      </c>
      <c r="K4" s="409" t="s">
        <v>68</v>
      </c>
    </row>
    <row r="5" customHeight="1" spans="1:11">
      <c r="A5" s="341" t="s">
        <v>69</v>
      </c>
      <c r="B5" s="342" t="s">
        <v>70</v>
      </c>
      <c r="C5" s="343"/>
      <c r="D5" s="336" t="s">
        <v>71</v>
      </c>
      <c r="E5" s="337"/>
      <c r="F5" s="338" t="s">
        <v>72</v>
      </c>
      <c r="G5" s="339"/>
      <c r="H5" s="340" t="s">
        <v>73</v>
      </c>
      <c r="I5" s="408"/>
      <c r="J5" s="377" t="s">
        <v>67</v>
      </c>
      <c r="K5" s="409" t="s">
        <v>68</v>
      </c>
    </row>
    <row r="6" customHeight="1" spans="1:11">
      <c r="A6" s="336" t="s">
        <v>74</v>
      </c>
      <c r="B6" s="344">
        <v>2</v>
      </c>
      <c r="C6" s="345">
        <v>5</v>
      </c>
      <c r="D6" s="341" t="s">
        <v>75</v>
      </c>
      <c r="E6" s="346"/>
      <c r="F6" s="347" t="s">
        <v>76</v>
      </c>
      <c r="G6" s="348"/>
      <c r="H6" s="340" t="s">
        <v>77</v>
      </c>
      <c r="I6" s="408"/>
      <c r="J6" s="377" t="s">
        <v>67</v>
      </c>
      <c r="K6" s="409" t="s">
        <v>68</v>
      </c>
    </row>
    <row r="7" customHeight="1" spans="1:11">
      <c r="A7" s="336" t="s">
        <v>78</v>
      </c>
      <c r="B7" s="349">
        <v>1980</v>
      </c>
      <c r="C7" s="350"/>
      <c r="D7" s="341" t="s">
        <v>79</v>
      </c>
      <c r="E7" s="351"/>
      <c r="F7" s="347" t="s">
        <v>80</v>
      </c>
      <c r="G7" s="348"/>
      <c r="H7" s="340" t="s">
        <v>81</v>
      </c>
      <c r="I7" s="408"/>
      <c r="J7" s="377" t="s">
        <v>67</v>
      </c>
      <c r="K7" s="409" t="s">
        <v>68</v>
      </c>
    </row>
    <row r="8" customHeight="1" spans="1:11">
      <c r="A8" s="352" t="s">
        <v>82</v>
      </c>
      <c r="B8" s="353"/>
      <c r="C8" s="354"/>
      <c r="D8" s="355" t="s">
        <v>83</v>
      </c>
      <c r="E8" s="356"/>
      <c r="F8" s="357" t="s">
        <v>84</v>
      </c>
      <c r="G8" s="358"/>
      <c r="H8" s="359" t="s">
        <v>85</v>
      </c>
      <c r="I8" s="410"/>
      <c r="J8" s="411" t="s">
        <v>67</v>
      </c>
      <c r="K8" s="412" t="s">
        <v>68</v>
      </c>
    </row>
    <row r="9" customHeight="1" spans="1:11">
      <c r="A9" s="360" t="s">
        <v>217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</row>
    <row r="10" customHeight="1" spans="1:11">
      <c r="A10" s="361" t="s">
        <v>88</v>
      </c>
      <c r="B10" s="362" t="s">
        <v>89</v>
      </c>
      <c r="C10" s="363" t="s">
        <v>90</v>
      </c>
      <c r="D10" s="364"/>
      <c r="E10" s="365" t="s">
        <v>93</v>
      </c>
      <c r="F10" s="362" t="s">
        <v>89</v>
      </c>
      <c r="G10" s="363" t="s">
        <v>90</v>
      </c>
      <c r="H10" s="362"/>
      <c r="I10" s="365" t="s">
        <v>91</v>
      </c>
      <c r="J10" s="362" t="s">
        <v>89</v>
      </c>
      <c r="K10" s="413" t="s">
        <v>90</v>
      </c>
    </row>
    <row r="11" customHeight="1" spans="1:11">
      <c r="A11" s="341" t="s">
        <v>94</v>
      </c>
      <c r="B11" s="366" t="s">
        <v>89</v>
      </c>
      <c r="C11" s="342" t="s">
        <v>90</v>
      </c>
      <c r="D11" s="351"/>
      <c r="E11" s="346" t="s">
        <v>96</v>
      </c>
      <c r="F11" s="366" t="s">
        <v>89</v>
      </c>
      <c r="G11" s="342" t="s">
        <v>90</v>
      </c>
      <c r="H11" s="366"/>
      <c r="I11" s="346" t="s">
        <v>101</v>
      </c>
      <c r="J11" s="366" t="s">
        <v>89</v>
      </c>
      <c r="K11" s="343" t="s">
        <v>90</v>
      </c>
    </row>
    <row r="12" customHeight="1" spans="1:11">
      <c r="A12" s="355" t="s">
        <v>211</v>
      </c>
      <c r="B12" s="356"/>
      <c r="C12" s="356"/>
      <c r="D12" s="356"/>
      <c r="E12" s="356"/>
      <c r="F12" s="356"/>
      <c r="G12" s="356"/>
      <c r="H12" s="356"/>
      <c r="I12" s="356"/>
      <c r="J12" s="356"/>
      <c r="K12" s="414"/>
    </row>
    <row r="13" customHeight="1" spans="1:11">
      <c r="A13" s="367" t="s">
        <v>218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</row>
    <row r="14" customHeight="1" spans="1:11">
      <c r="A14" s="368" t="s">
        <v>219</v>
      </c>
      <c r="B14" s="369"/>
      <c r="C14" s="369"/>
      <c r="D14" s="369"/>
      <c r="E14" s="369"/>
      <c r="F14" s="369"/>
      <c r="G14" s="369"/>
      <c r="H14" s="369"/>
      <c r="I14" s="415"/>
      <c r="J14" s="415"/>
      <c r="K14" s="416"/>
    </row>
    <row r="15" customHeight="1" spans="1:11">
      <c r="A15" s="370"/>
      <c r="B15" s="371"/>
      <c r="C15" s="371"/>
      <c r="D15" s="372"/>
      <c r="E15" s="373"/>
      <c r="F15" s="371"/>
      <c r="G15" s="371"/>
      <c r="H15" s="372"/>
      <c r="I15" s="417"/>
      <c r="J15" s="418"/>
      <c r="K15" s="419"/>
    </row>
    <row r="16" customHeight="1" spans="1:11">
      <c r="A16" s="374"/>
      <c r="B16" s="375"/>
      <c r="C16" s="375"/>
      <c r="D16" s="375"/>
      <c r="E16" s="375"/>
      <c r="F16" s="375"/>
      <c r="G16" s="375"/>
      <c r="H16" s="375"/>
      <c r="I16" s="375"/>
      <c r="J16" s="375"/>
      <c r="K16" s="420"/>
    </row>
    <row r="17" customHeight="1" spans="1:11">
      <c r="A17" s="367" t="s">
        <v>220</v>
      </c>
      <c r="B17" s="367"/>
      <c r="C17" s="367"/>
      <c r="D17" s="367"/>
      <c r="E17" s="367"/>
      <c r="F17" s="367"/>
      <c r="G17" s="367"/>
      <c r="H17" s="367"/>
      <c r="I17" s="367"/>
      <c r="J17" s="367"/>
      <c r="K17" s="367"/>
    </row>
    <row r="18" customHeight="1" spans="1:11">
      <c r="A18" s="368" t="s">
        <v>221</v>
      </c>
      <c r="B18" s="369"/>
      <c r="C18" s="369"/>
      <c r="D18" s="369"/>
      <c r="E18" s="369"/>
      <c r="F18" s="369"/>
      <c r="G18" s="369"/>
      <c r="H18" s="369"/>
      <c r="I18" s="415"/>
      <c r="J18" s="415"/>
      <c r="K18" s="416"/>
    </row>
    <row r="19" customHeight="1" spans="1:11">
      <c r="A19" s="370"/>
      <c r="B19" s="371"/>
      <c r="C19" s="371"/>
      <c r="D19" s="372"/>
      <c r="E19" s="373"/>
      <c r="F19" s="371"/>
      <c r="G19" s="371"/>
      <c r="H19" s="372"/>
      <c r="I19" s="417"/>
      <c r="J19" s="418"/>
      <c r="K19" s="419"/>
    </row>
    <row r="20" customHeight="1" spans="1:11">
      <c r="A20" s="374"/>
      <c r="B20" s="375"/>
      <c r="C20" s="375"/>
      <c r="D20" s="375"/>
      <c r="E20" s="375"/>
      <c r="F20" s="375"/>
      <c r="G20" s="375"/>
      <c r="H20" s="375"/>
      <c r="I20" s="375"/>
      <c r="J20" s="375"/>
      <c r="K20" s="420"/>
    </row>
    <row r="21" customHeight="1" spans="1:11">
      <c r="A21" s="376" t="s">
        <v>128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</row>
    <row r="22" customHeight="1" spans="1:11">
      <c r="A22" s="175" t="s">
        <v>129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7" t="s">
        <v>130</v>
      </c>
      <c r="B23" s="189"/>
      <c r="C23" s="342" t="s">
        <v>67</v>
      </c>
      <c r="D23" s="342" t="s">
        <v>68</v>
      </c>
      <c r="E23" s="186"/>
      <c r="F23" s="186"/>
      <c r="G23" s="186"/>
      <c r="H23" s="186"/>
      <c r="I23" s="186"/>
      <c r="J23" s="186"/>
      <c r="K23" s="233"/>
    </row>
    <row r="24" customHeight="1" spans="1:11">
      <c r="A24" s="340" t="s">
        <v>222</v>
      </c>
      <c r="B24" s="377"/>
      <c r="C24" s="377"/>
      <c r="D24" s="377"/>
      <c r="E24" s="377"/>
      <c r="F24" s="377"/>
      <c r="G24" s="377"/>
      <c r="H24" s="377"/>
      <c r="I24" s="377"/>
      <c r="J24" s="377"/>
      <c r="K24" s="409"/>
    </row>
    <row r="25" customHeight="1" spans="1:11">
      <c r="A25" s="378"/>
      <c r="B25" s="379"/>
      <c r="C25" s="379"/>
      <c r="D25" s="379"/>
      <c r="E25" s="379"/>
      <c r="F25" s="379"/>
      <c r="G25" s="379"/>
      <c r="H25" s="379"/>
      <c r="I25" s="379"/>
      <c r="J25" s="379"/>
      <c r="K25" s="421"/>
    </row>
    <row r="26" customHeight="1" spans="1:11">
      <c r="A26" s="360" t="s">
        <v>137</v>
      </c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customHeight="1" spans="1:11">
      <c r="A27" s="329" t="s">
        <v>138</v>
      </c>
      <c r="B27" s="363" t="s">
        <v>99</v>
      </c>
      <c r="C27" s="363" t="s">
        <v>100</v>
      </c>
      <c r="D27" s="363" t="s">
        <v>92</v>
      </c>
      <c r="E27" s="330" t="s">
        <v>139</v>
      </c>
      <c r="F27" s="363" t="s">
        <v>99</v>
      </c>
      <c r="G27" s="363" t="s">
        <v>100</v>
      </c>
      <c r="H27" s="363" t="s">
        <v>92</v>
      </c>
      <c r="I27" s="330" t="s">
        <v>140</v>
      </c>
      <c r="J27" s="363" t="s">
        <v>99</v>
      </c>
      <c r="K27" s="413" t="s">
        <v>100</v>
      </c>
    </row>
    <row r="28" customHeight="1" spans="1:11">
      <c r="A28" s="380" t="s">
        <v>91</v>
      </c>
      <c r="B28" s="342" t="s">
        <v>99</v>
      </c>
      <c r="C28" s="342" t="s">
        <v>100</v>
      </c>
      <c r="D28" s="342" t="s">
        <v>92</v>
      </c>
      <c r="E28" s="381" t="s">
        <v>98</v>
      </c>
      <c r="F28" s="342" t="s">
        <v>99</v>
      </c>
      <c r="G28" s="342" t="s">
        <v>100</v>
      </c>
      <c r="H28" s="342" t="s">
        <v>92</v>
      </c>
      <c r="I28" s="381" t="s">
        <v>109</v>
      </c>
      <c r="J28" s="342" t="s">
        <v>99</v>
      </c>
      <c r="K28" s="343" t="s">
        <v>100</v>
      </c>
    </row>
    <row r="29" customHeight="1" spans="1:11">
      <c r="A29" s="336" t="s">
        <v>102</v>
      </c>
      <c r="B29" s="382"/>
      <c r="C29" s="382"/>
      <c r="D29" s="382"/>
      <c r="E29" s="382"/>
      <c r="F29" s="382"/>
      <c r="G29" s="382"/>
      <c r="H29" s="382"/>
      <c r="I29" s="382"/>
      <c r="J29" s="382"/>
      <c r="K29" s="422"/>
    </row>
    <row r="30" customHeight="1" spans="1:11">
      <c r="A30" s="383"/>
      <c r="B30" s="384"/>
      <c r="C30" s="384"/>
      <c r="D30" s="384"/>
      <c r="E30" s="384"/>
      <c r="F30" s="384"/>
      <c r="G30" s="384"/>
      <c r="H30" s="384"/>
      <c r="I30" s="384"/>
      <c r="J30" s="384"/>
      <c r="K30" s="423"/>
    </row>
    <row r="31" customHeight="1" spans="1:11">
      <c r="A31" s="385" t="s">
        <v>223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5"/>
    </row>
    <row r="32" ht="17.25" customHeight="1" spans="1:11">
      <c r="A32" s="386" t="s">
        <v>224</v>
      </c>
      <c r="B32" s="387"/>
      <c r="C32" s="387"/>
      <c r="D32" s="387"/>
      <c r="E32" s="387"/>
      <c r="F32" s="387"/>
      <c r="G32" s="387"/>
      <c r="H32" s="387"/>
      <c r="I32" s="387"/>
      <c r="J32" s="387"/>
      <c r="K32" s="424"/>
    </row>
    <row r="33" ht="17.25" customHeight="1" spans="1:11">
      <c r="A33" s="323" t="s">
        <v>225</v>
      </c>
      <c r="K33" s="425"/>
    </row>
    <row r="34" ht="17.25" customHeight="1" spans="1:11">
      <c r="A34" s="388"/>
      <c r="B34" s="389"/>
      <c r="C34" s="389"/>
      <c r="D34" s="389"/>
      <c r="E34" s="389"/>
      <c r="F34" s="389"/>
      <c r="G34" s="389"/>
      <c r="H34" s="389"/>
      <c r="I34" s="389"/>
      <c r="J34" s="389"/>
      <c r="K34" s="426"/>
    </row>
    <row r="35" ht="17.25" customHeight="1" spans="1:11">
      <c r="A35" s="388"/>
      <c r="B35" s="389"/>
      <c r="C35" s="389"/>
      <c r="D35" s="389"/>
      <c r="E35" s="389"/>
      <c r="F35" s="389"/>
      <c r="G35" s="389"/>
      <c r="H35" s="389"/>
      <c r="I35" s="389"/>
      <c r="J35" s="389"/>
      <c r="K35" s="426"/>
    </row>
    <row r="36" ht="17.25" customHeight="1" spans="1:11">
      <c r="A36" s="388"/>
      <c r="B36" s="389"/>
      <c r="C36" s="389"/>
      <c r="D36" s="389"/>
      <c r="E36" s="389"/>
      <c r="F36" s="389"/>
      <c r="G36" s="389"/>
      <c r="H36" s="389"/>
      <c r="I36" s="389"/>
      <c r="J36" s="389"/>
      <c r="K36" s="426"/>
    </row>
    <row r="37" ht="17.25" customHeight="1" spans="1:11">
      <c r="A37" s="388"/>
      <c r="B37" s="389"/>
      <c r="C37" s="389"/>
      <c r="D37" s="389"/>
      <c r="E37" s="389"/>
      <c r="F37" s="389"/>
      <c r="G37" s="389"/>
      <c r="H37" s="389"/>
      <c r="I37" s="389"/>
      <c r="J37" s="389"/>
      <c r="K37" s="426"/>
    </row>
    <row r="38" ht="17.25" customHeight="1" spans="1:11">
      <c r="A38" s="388"/>
      <c r="B38" s="389"/>
      <c r="C38" s="389"/>
      <c r="D38" s="389"/>
      <c r="E38" s="389"/>
      <c r="F38" s="389"/>
      <c r="G38" s="389"/>
      <c r="H38" s="389"/>
      <c r="I38" s="389"/>
      <c r="J38" s="389"/>
      <c r="K38" s="426"/>
    </row>
    <row r="39" ht="17.25" customHeight="1" spans="1:11">
      <c r="A39" s="388"/>
      <c r="B39" s="389"/>
      <c r="C39" s="389"/>
      <c r="D39" s="389"/>
      <c r="E39" s="389"/>
      <c r="F39" s="389"/>
      <c r="G39" s="389"/>
      <c r="H39" s="389"/>
      <c r="I39" s="389"/>
      <c r="J39" s="389"/>
      <c r="K39" s="426"/>
    </row>
    <row r="40" ht="17.25" customHeight="1" spans="1:11">
      <c r="A40" s="388"/>
      <c r="B40" s="389"/>
      <c r="C40" s="389"/>
      <c r="D40" s="389"/>
      <c r="E40" s="389"/>
      <c r="F40" s="389"/>
      <c r="G40" s="389"/>
      <c r="H40" s="389"/>
      <c r="I40" s="389"/>
      <c r="J40" s="389"/>
      <c r="K40" s="426"/>
    </row>
    <row r="41" ht="17.25" customHeight="1" spans="1:11">
      <c r="A41" s="388"/>
      <c r="B41" s="389"/>
      <c r="C41" s="389"/>
      <c r="D41" s="389"/>
      <c r="E41" s="389"/>
      <c r="F41" s="389"/>
      <c r="G41" s="389"/>
      <c r="H41" s="389"/>
      <c r="I41" s="389"/>
      <c r="J41" s="389"/>
      <c r="K41" s="426"/>
    </row>
    <row r="42" ht="17.25" customHeight="1" spans="1:11">
      <c r="A42" s="388"/>
      <c r="B42" s="389"/>
      <c r="C42" s="389"/>
      <c r="D42" s="389"/>
      <c r="E42" s="389"/>
      <c r="F42" s="389"/>
      <c r="G42" s="389"/>
      <c r="H42" s="389"/>
      <c r="I42" s="389"/>
      <c r="J42" s="389"/>
      <c r="K42" s="426"/>
    </row>
    <row r="43" ht="17.25" customHeight="1" spans="1:11">
      <c r="A43" s="383" t="s">
        <v>136</v>
      </c>
      <c r="B43" s="384"/>
      <c r="C43" s="384"/>
      <c r="D43" s="384"/>
      <c r="E43" s="384"/>
      <c r="F43" s="384"/>
      <c r="G43" s="384"/>
      <c r="H43" s="384"/>
      <c r="I43" s="384"/>
      <c r="J43" s="384"/>
      <c r="K43" s="423"/>
    </row>
    <row r="44" customHeight="1" spans="1:11">
      <c r="A44" s="385" t="s">
        <v>226</v>
      </c>
      <c r="B44" s="385"/>
      <c r="C44" s="385"/>
      <c r="D44" s="385"/>
      <c r="E44" s="385"/>
      <c r="F44" s="385"/>
      <c r="G44" s="385"/>
      <c r="H44" s="385"/>
      <c r="I44" s="385"/>
      <c r="J44" s="385"/>
      <c r="K44" s="427"/>
    </row>
    <row r="45" ht="18" customHeight="1" spans="1:11">
      <c r="A45" s="390" t="s">
        <v>211</v>
      </c>
      <c r="B45" s="391"/>
      <c r="C45" s="391"/>
      <c r="D45" s="391"/>
      <c r="E45" s="391"/>
      <c r="F45" s="391"/>
      <c r="G45" s="391"/>
      <c r="H45" s="391"/>
      <c r="I45" s="391"/>
      <c r="J45" s="391"/>
      <c r="K45" s="428"/>
    </row>
    <row r="46" ht="18" customHeight="1" spans="1:11">
      <c r="A46" s="390"/>
      <c r="B46" s="391"/>
      <c r="C46" s="391"/>
      <c r="D46" s="391"/>
      <c r="E46" s="391"/>
      <c r="F46" s="391"/>
      <c r="G46" s="391"/>
      <c r="H46" s="391"/>
      <c r="I46" s="391"/>
      <c r="J46" s="391"/>
      <c r="K46" s="428"/>
    </row>
    <row r="47" ht="18" customHeight="1" spans="1:11">
      <c r="A47" s="378"/>
      <c r="B47" s="379"/>
      <c r="C47" s="379"/>
      <c r="D47" s="379"/>
      <c r="E47" s="379"/>
      <c r="F47" s="379"/>
      <c r="G47" s="379"/>
      <c r="H47" s="379"/>
      <c r="I47" s="379"/>
      <c r="J47" s="379"/>
      <c r="K47" s="421"/>
    </row>
    <row r="48" ht="21" customHeight="1" spans="1:11">
      <c r="A48" s="392" t="s">
        <v>142</v>
      </c>
      <c r="B48" s="393" t="s">
        <v>143</v>
      </c>
      <c r="C48" s="393"/>
      <c r="D48" s="394" t="s">
        <v>144</v>
      </c>
      <c r="E48" s="395" t="s">
        <v>227</v>
      </c>
      <c r="F48" s="394" t="s">
        <v>146</v>
      </c>
      <c r="G48" s="396">
        <v>45036</v>
      </c>
      <c r="H48" s="397" t="s">
        <v>147</v>
      </c>
      <c r="I48" s="397"/>
      <c r="J48" s="393" t="s">
        <v>148</v>
      </c>
      <c r="K48" s="429"/>
    </row>
    <row r="49" customHeight="1" spans="1:11">
      <c r="A49" s="398" t="s">
        <v>149</v>
      </c>
      <c r="B49" s="399"/>
      <c r="C49" s="399"/>
      <c r="D49" s="399"/>
      <c r="E49" s="399"/>
      <c r="F49" s="399"/>
      <c r="G49" s="399"/>
      <c r="H49" s="399"/>
      <c r="I49" s="399"/>
      <c r="J49" s="399"/>
      <c r="K49" s="430"/>
    </row>
    <row r="50" customHeight="1" spans="1:11">
      <c r="A50" s="400"/>
      <c r="B50" s="401"/>
      <c r="C50" s="401"/>
      <c r="D50" s="401"/>
      <c r="E50" s="401"/>
      <c r="F50" s="401"/>
      <c r="G50" s="401"/>
      <c r="H50" s="401"/>
      <c r="I50" s="401"/>
      <c r="J50" s="401"/>
      <c r="K50" s="431"/>
    </row>
    <row r="51" customHeight="1" spans="1:11">
      <c r="A51" s="402"/>
      <c r="B51" s="403"/>
      <c r="C51" s="403"/>
      <c r="D51" s="403"/>
      <c r="E51" s="403"/>
      <c r="F51" s="403"/>
      <c r="G51" s="403"/>
      <c r="H51" s="403"/>
      <c r="I51" s="403"/>
      <c r="J51" s="403"/>
      <c r="K51" s="432"/>
    </row>
    <row r="52" ht="21" customHeight="1" spans="1:11">
      <c r="A52" s="392" t="s">
        <v>142</v>
      </c>
      <c r="B52" s="393" t="s">
        <v>143</v>
      </c>
      <c r="C52" s="393"/>
      <c r="D52" s="394" t="s">
        <v>144</v>
      </c>
      <c r="E52" s="394"/>
      <c r="F52" s="394" t="s">
        <v>146</v>
      </c>
      <c r="G52" s="394"/>
      <c r="H52" s="397" t="s">
        <v>147</v>
      </c>
      <c r="I52" s="397"/>
      <c r="J52" s="433"/>
      <c r="K52" s="434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A2" sqref="A2:H48"/>
    </sheetView>
  </sheetViews>
  <sheetFormatPr defaultColWidth="9" defaultRowHeight="26" customHeight="1"/>
  <cols>
    <col min="1" max="1" width="17.875" style="111" customWidth="1"/>
    <col min="2" max="8" width="9.33333333333333" style="111" customWidth="1"/>
    <col min="9" max="9" width="1.33333333333333" style="111" customWidth="1"/>
    <col min="10" max="10" width="10.9" style="111" customWidth="1"/>
    <col min="11" max="11" width="11" style="111" customWidth="1"/>
    <col min="12" max="12" width="11.6" style="111" customWidth="1"/>
    <col min="13" max="13" width="11.7" style="111" customWidth="1"/>
    <col min="14" max="14" width="11.8" style="111" customWidth="1"/>
    <col min="15" max="15" width="13.4" style="111" customWidth="1"/>
    <col min="16" max="16" width="9.625" style="111" customWidth="1"/>
    <col min="17" max="16384" width="9" style="111"/>
  </cols>
  <sheetData>
    <row r="1" s="111" customFormat="1" ht="16" customHeight="1" spans="1:16">
      <c r="A1" s="312" t="s">
        <v>151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</row>
    <row r="2" s="111" customFormat="1" ht="16" customHeight="1" spans="1:16">
      <c r="A2" s="115" t="s">
        <v>62</v>
      </c>
      <c r="B2" s="248" t="s">
        <v>63</v>
      </c>
      <c r="C2" s="249"/>
      <c r="D2" s="117" t="s">
        <v>69</v>
      </c>
      <c r="E2" s="116" t="s">
        <v>152</v>
      </c>
      <c r="F2" s="116"/>
      <c r="G2" s="116"/>
      <c r="H2" s="116"/>
      <c r="I2" s="314"/>
      <c r="J2" s="315" t="s">
        <v>57</v>
      </c>
      <c r="K2" s="116" t="s">
        <v>58</v>
      </c>
      <c r="L2" s="116"/>
      <c r="M2" s="116"/>
      <c r="N2" s="116"/>
      <c r="O2" s="116"/>
      <c r="P2" s="316"/>
    </row>
    <row r="3" s="111" customFormat="1" ht="16" customHeight="1" spans="1:16">
      <c r="A3" s="118" t="s">
        <v>153</v>
      </c>
      <c r="B3" s="119" t="s">
        <v>154</v>
      </c>
      <c r="C3" s="119"/>
      <c r="D3" s="119"/>
      <c r="E3" s="119"/>
      <c r="F3" s="119"/>
      <c r="G3" s="119"/>
      <c r="H3" s="119"/>
      <c r="I3" s="145"/>
      <c r="J3" s="156" t="s">
        <v>155</v>
      </c>
      <c r="K3" s="156"/>
      <c r="L3" s="156"/>
      <c r="M3" s="156"/>
      <c r="N3" s="156"/>
      <c r="O3" s="156"/>
      <c r="P3" s="317"/>
    </row>
    <row r="4" s="111" customFormat="1" ht="16" customHeight="1" spans="1:16">
      <c r="A4" s="118"/>
      <c r="B4" s="121" t="s">
        <v>116</v>
      </c>
      <c r="C4" s="122" t="s">
        <v>117</v>
      </c>
      <c r="D4" s="121" t="s">
        <v>118</v>
      </c>
      <c r="E4" s="121" t="s">
        <v>119</v>
      </c>
      <c r="F4" s="121" t="s">
        <v>120</v>
      </c>
      <c r="G4" s="121" t="s">
        <v>121</v>
      </c>
      <c r="H4" s="250" t="s">
        <v>122</v>
      </c>
      <c r="I4" s="145"/>
      <c r="J4" s="159" t="s">
        <v>124</v>
      </c>
      <c r="K4" s="159" t="s">
        <v>228</v>
      </c>
      <c r="L4" s="159" t="s">
        <v>124</v>
      </c>
      <c r="M4" s="159" t="s">
        <v>228</v>
      </c>
      <c r="N4" s="159" t="s">
        <v>124</v>
      </c>
      <c r="O4" s="159" t="s">
        <v>228</v>
      </c>
      <c r="P4" s="159"/>
    </row>
    <row r="5" s="111" customFormat="1" ht="16" customHeight="1" spans="1:16">
      <c r="A5" s="118"/>
      <c r="B5" s="121" t="s">
        <v>156</v>
      </c>
      <c r="C5" s="122" t="s">
        <v>157</v>
      </c>
      <c r="D5" s="121" t="s">
        <v>158</v>
      </c>
      <c r="E5" s="121" t="s">
        <v>159</v>
      </c>
      <c r="F5" s="121" t="s">
        <v>160</v>
      </c>
      <c r="G5" s="121" t="s">
        <v>161</v>
      </c>
      <c r="H5" s="250" t="s">
        <v>162</v>
      </c>
      <c r="I5" s="145"/>
      <c r="J5" s="318" t="s">
        <v>229</v>
      </c>
      <c r="K5" s="264" t="s">
        <v>230</v>
      </c>
      <c r="L5" s="264" t="s">
        <v>231</v>
      </c>
      <c r="M5" s="264" t="s">
        <v>232</v>
      </c>
      <c r="N5" s="264" t="s">
        <v>233</v>
      </c>
      <c r="O5" s="264" t="s">
        <v>234</v>
      </c>
      <c r="P5" s="319"/>
    </row>
    <row r="6" s="111" customFormat="1" ht="16" customHeight="1" spans="1:16">
      <c r="A6" s="251" t="s">
        <v>164</v>
      </c>
      <c r="B6" s="124">
        <f>C6-2</f>
        <v>71</v>
      </c>
      <c r="C6" s="125">
        <v>73</v>
      </c>
      <c r="D6" s="124">
        <f>C6+2</f>
        <v>75</v>
      </c>
      <c r="E6" s="124">
        <f>D6+2</f>
        <v>77</v>
      </c>
      <c r="F6" s="124">
        <f>E6+1</f>
        <v>78</v>
      </c>
      <c r="G6" s="124">
        <f>F6+1</f>
        <v>79</v>
      </c>
      <c r="H6" s="252"/>
      <c r="I6" s="145"/>
      <c r="J6" s="143" t="s">
        <v>235</v>
      </c>
      <c r="K6" s="143" t="s">
        <v>236</v>
      </c>
      <c r="L6" s="143" t="s">
        <v>237</v>
      </c>
      <c r="M6" s="143" t="s">
        <v>238</v>
      </c>
      <c r="N6" s="143" t="s">
        <v>239</v>
      </c>
      <c r="O6" s="143" t="s">
        <v>240</v>
      </c>
      <c r="P6" s="143"/>
    </row>
    <row r="7" s="111" customFormat="1" ht="16" customHeight="1" spans="1:16">
      <c r="A7" s="121" t="s">
        <v>167</v>
      </c>
      <c r="B7" s="124">
        <f>C7-2</f>
        <v>69</v>
      </c>
      <c r="C7" s="125">
        <v>71</v>
      </c>
      <c r="D7" s="124">
        <f>C7+2</f>
        <v>73</v>
      </c>
      <c r="E7" s="124">
        <f>D7+2</f>
        <v>75</v>
      </c>
      <c r="F7" s="124">
        <f>E7+1</f>
        <v>76</v>
      </c>
      <c r="G7" s="124">
        <f>F7+1</f>
        <v>77</v>
      </c>
      <c r="H7" s="252"/>
      <c r="I7" s="145"/>
      <c r="J7" s="143" t="s">
        <v>241</v>
      </c>
      <c r="K7" s="143" t="s">
        <v>242</v>
      </c>
      <c r="L7" s="143" t="s">
        <v>243</v>
      </c>
      <c r="M7" s="143" t="s">
        <v>237</v>
      </c>
      <c r="N7" s="143" t="s">
        <v>244</v>
      </c>
      <c r="O7" s="143" t="s">
        <v>200</v>
      </c>
      <c r="P7" s="143"/>
    </row>
    <row r="8" s="111" customFormat="1" ht="16" customHeight="1" spans="1:16">
      <c r="A8" s="121" t="s">
        <v>170</v>
      </c>
      <c r="B8" s="124">
        <f t="shared" ref="B8:B10" si="0">C8-4</f>
        <v>104</v>
      </c>
      <c r="C8" s="253" t="s">
        <v>171</v>
      </c>
      <c r="D8" s="124">
        <f t="shared" ref="D8:D10" si="1">C8+4</f>
        <v>112</v>
      </c>
      <c r="E8" s="124">
        <f>D8+4</f>
        <v>116</v>
      </c>
      <c r="F8" s="124">
        <f t="shared" ref="F8:F10" si="2">E8+6</f>
        <v>122</v>
      </c>
      <c r="G8" s="124">
        <f>F8+6</f>
        <v>128</v>
      </c>
      <c r="H8" s="254"/>
      <c r="I8" s="145"/>
      <c r="J8" s="143" t="s">
        <v>241</v>
      </c>
      <c r="K8" s="143" t="s">
        <v>245</v>
      </c>
      <c r="L8" s="143" t="s">
        <v>185</v>
      </c>
      <c r="M8" s="143" t="s">
        <v>237</v>
      </c>
      <c r="N8" s="143" t="s">
        <v>172</v>
      </c>
      <c r="O8" s="143" t="s">
        <v>166</v>
      </c>
      <c r="P8" s="143"/>
    </row>
    <row r="9" s="111" customFormat="1" ht="16" customHeight="1" spans="1:16">
      <c r="A9" s="121" t="s">
        <v>173</v>
      </c>
      <c r="B9" s="124">
        <f t="shared" si="0"/>
        <v>104</v>
      </c>
      <c r="C9" s="253" t="s">
        <v>171</v>
      </c>
      <c r="D9" s="124">
        <f t="shared" si="1"/>
        <v>112</v>
      </c>
      <c r="E9" s="124">
        <f>D9+5</f>
        <v>117</v>
      </c>
      <c r="F9" s="124">
        <f t="shared" si="2"/>
        <v>123</v>
      </c>
      <c r="G9" s="124">
        <f>F9+7</f>
        <v>130</v>
      </c>
      <c r="H9" s="252"/>
      <c r="I9" s="145"/>
      <c r="J9" s="143" t="s">
        <v>181</v>
      </c>
      <c r="K9" s="143" t="s">
        <v>246</v>
      </c>
      <c r="L9" s="143" t="s">
        <v>165</v>
      </c>
      <c r="M9" s="143" t="s">
        <v>166</v>
      </c>
      <c r="N9" s="143" t="s">
        <v>165</v>
      </c>
      <c r="O9" s="143" t="s">
        <v>242</v>
      </c>
      <c r="P9" s="143"/>
    </row>
    <row r="10" s="111" customFormat="1" ht="16" customHeight="1" spans="1:16">
      <c r="A10" s="121" t="s">
        <v>176</v>
      </c>
      <c r="B10" s="124">
        <f t="shared" si="0"/>
        <v>112</v>
      </c>
      <c r="C10" s="253" t="s">
        <v>177</v>
      </c>
      <c r="D10" s="124">
        <f t="shared" si="1"/>
        <v>120</v>
      </c>
      <c r="E10" s="124">
        <f>D10+5</f>
        <v>125</v>
      </c>
      <c r="F10" s="124">
        <f t="shared" si="2"/>
        <v>131</v>
      </c>
      <c r="G10" s="124">
        <f>F10+7</f>
        <v>138</v>
      </c>
      <c r="H10" s="252"/>
      <c r="I10" s="145"/>
      <c r="J10" s="143" t="s">
        <v>247</v>
      </c>
      <c r="K10" s="143" t="s">
        <v>179</v>
      </c>
      <c r="L10" s="143" t="s">
        <v>181</v>
      </c>
      <c r="M10" s="143" t="s">
        <v>248</v>
      </c>
      <c r="N10" s="143" t="s">
        <v>249</v>
      </c>
      <c r="O10" s="143" t="s">
        <v>250</v>
      </c>
      <c r="P10" s="143"/>
    </row>
    <row r="11" s="111" customFormat="1" ht="16" customHeight="1" spans="1:16">
      <c r="A11" s="255" t="s">
        <v>180</v>
      </c>
      <c r="B11" s="129">
        <f>C11-1</f>
        <v>51</v>
      </c>
      <c r="C11" s="256">
        <v>52</v>
      </c>
      <c r="D11" s="129">
        <f>C11+1</f>
        <v>53</v>
      </c>
      <c r="E11" s="129">
        <f>D11+1</f>
        <v>54</v>
      </c>
      <c r="F11" s="129">
        <f>E11+1.2</f>
        <v>55.2</v>
      </c>
      <c r="G11" s="129">
        <f>F11+1.2</f>
        <v>56.4</v>
      </c>
      <c r="H11" s="252"/>
      <c r="I11" s="145"/>
      <c r="J11" s="143" t="s">
        <v>251</v>
      </c>
      <c r="K11" s="143" t="s">
        <v>252</v>
      </c>
      <c r="L11" s="143" t="s">
        <v>172</v>
      </c>
      <c r="M11" s="143" t="s">
        <v>253</v>
      </c>
      <c r="N11" s="143" t="s">
        <v>254</v>
      </c>
      <c r="O11" s="143" t="s">
        <v>172</v>
      </c>
      <c r="P11" s="143"/>
    </row>
    <row r="12" s="111" customFormat="1" ht="16" customHeight="1" spans="1:16">
      <c r="A12" s="255" t="s">
        <v>184</v>
      </c>
      <c r="B12" s="129">
        <f>C12-1</f>
        <v>54.5</v>
      </c>
      <c r="C12" s="256">
        <v>55.5</v>
      </c>
      <c r="D12" s="129">
        <f>C12+1</f>
        <v>56.5</v>
      </c>
      <c r="E12" s="129">
        <f>D12+1</f>
        <v>57.5</v>
      </c>
      <c r="F12" s="129">
        <f>E12+0.5</f>
        <v>58</v>
      </c>
      <c r="G12" s="129">
        <f>F12+0.5</f>
        <v>58.5</v>
      </c>
      <c r="H12" s="252"/>
      <c r="I12" s="145"/>
      <c r="J12" s="143" t="s">
        <v>185</v>
      </c>
      <c r="K12" s="143" t="s">
        <v>186</v>
      </c>
      <c r="L12" s="143" t="s">
        <v>187</v>
      </c>
      <c r="M12" s="143" t="s">
        <v>255</v>
      </c>
      <c r="N12" s="143" t="s">
        <v>256</v>
      </c>
      <c r="O12" s="143" t="s">
        <v>257</v>
      </c>
      <c r="P12" s="143"/>
    </row>
    <row r="13" s="111" customFormat="1" ht="16" customHeight="1" spans="1:16">
      <c r="A13" s="121" t="s">
        <v>188</v>
      </c>
      <c r="B13" s="124">
        <f>C13-0.8</f>
        <v>21.7</v>
      </c>
      <c r="C13" s="257">
        <v>22.5</v>
      </c>
      <c r="D13" s="124">
        <f>C13+0.8</f>
        <v>23.3</v>
      </c>
      <c r="E13" s="124">
        <f>D13+0.8</f>
        <v>24.1</v>
      </c>
      <c r="F13" s="124">
        <f>E13+1.3</f>
        <v>25.4</v>
      </c>
      <c r="G13" s="124">
        <f>F13+1.3</f>
        <v>26.7</v>
      </c>
      <c r="H13" s="252"/>
      <c r="I13" s="145"/>
      <c r="J13" s="143" t="s">
        <v>243</v>
      </c>
      <c r="K13" s="143" t="s">
        <v>242</v>
      </c>
      <c r="L13" s="143" t="s">
        <v>189</v>
      </c>
      <c r="M13" s="143" t="s">
        <v>185</v>
      </c>
      <c r="N13" s="143" t="s">
        <v>258</v>
      </c>
      <c r="O13" s="143" t="s">
        <v>253</v>
      </c>
      <c r="P13" s="143"/>
    </row>
    <row r="14" s="111" customFormat="1" ht="16" customHeight="1" spans="1:16">
      <c r="A14" s="121" t="s">
        <v>190</v>
      </c>
      <c r="B14" s="124">
        <f>C14-0.7</f>
        <v>17.8</v>
      </c>
      <c r="C14" s="125">
        <v>18.5</v>
      </c>
      <c r="D14" s="124">
        <f>C14+0.7</f>
        <v>19.2</v>
      </c>
      <c r="E14" s="124">
        <f>D14+0.7</f>
        <v>19.9</v>
      </c>
      <c r="F14" s="258">
        <f>E14+0.9</f>
        <v>20.8</v>
      </c>
      <c r="G14" s="258">
        <f>F14+0.9</f>
        <v>21.7</v>
      </c>
      <c r="H14" s="252"/>
      <c r="I14" s="145"/>
      <c r="J14" s="143" t="s">
        <v>191</v>
      </c>
      <c r="K14" s="143" t="s">
        <v>166</v>
      </c>
      <c r="L14" s="143" t="s">
        <v>166</v>
      </c>
      <c r="M14" s="143" t="s">
        <v>172</v>
      </c>
      <c r="N14" s="143" t="s">
        <v>172</v>
      </c>
      <c r="O14" s="143" t="s">
        <v>166</v>
      </c>
      <c r="P14" s="143"/>
    </row>
    <row r="15" s="111" customFormat="1" ht="16" customHeight="1" spans="1:16">
      <c r="A15" s="121" t="s">
        <v>192</v>
      </c>
      <c r="B15" s="124">
        <f t="shared" ref="B15:B19" si="3">C15-0.5</f>
        <v>13.5</v>
      </c>
      <c r="C15" s="125">
        <v>14</v>
      </c>
      <c r="D15" s="124">
        <f t="shared" ref="D15:D19" si="4">C15+0.5</f>
        <v>14.5</v>
      </c>
      <c r="E15" s="124">
        <f t="shared" ref="E15:E19" si="5">D15+0.5</f>
        <v>15</v>
      </c>
      <c r="F15" s="124">
        <f>E15+0.7</f>
        <v>15.7</v>
      </c>
      <c r="G15" s="124">
        <f>F15+0.7</f>
        <v>16.4</v>
      </c>
      <c r="H15" s="252"/>
      <c r="I15" s="145"/>
      <c r="J15" s="143" t="s">
        <v>185</v>
      </c>
      <c r="K15" s="143" t="s">
        <v>185</v>
      </c>
      <c r="L15" s="143" t="s">
        <v>189</v>
      </c>
      <c r="M15" s="143" t="s">
        <v>185</v>
      </c>
      <c r="N15" s="143" t="s">
        <v>185</v>
      </c>
      <c r="O15" s="143" t="s">
        <v>253</v>
      </c>
      <c r="P15" s="143"/>
    </row>
    <row r="16" s="111" customFormat="1" ht="16" customHeight="1" spans="1:16">
      <c r="A16" s="121" t="s">
        <v>193</v>
      </c>
      <c r="B16" s="124">
        <f>C16</f>
        <v>10.5</v>
      </c>
      <c r="C16" s="125">
        <v>10.5</v>
      </c>
      <c r="D16" s="124">
        <f t="shared" ref="D16:G16" si="6">C16</f>
        <v>10.5</v>
      </c>
      <c r="E16" s="124">
        <f t="shared" si="6"/>
        <v>10.5</v>
      </c>
      <c r="F16" s="124">
        <f t="shared" si="6"/>
        <v>10.5</v>
      </c>
      <c r="G16" s="124">
        <f t="shared" si="6"/>
        <v>10.5</v>
      </c>
      <c r="H16" s="252"/>
      <c r="I16" s="145"/>
      <c r="J16" s="143" t="s">
        <v>185</v>
      </c>
      <c r="K16" s="143" t="s">
        <v>185</v>
      </c>
      <c r="L16" s="143" t="s">
        <v>185</v>
      </c>
      <c r="M16" s="143" t="s">
        <v>185</v>
      </c>
      <c r="N16" s="143" t="s">
        <v>185</v>
      </c>
      <c r="O16" s="143" t="s">
        <v>185</v>
      </c>
      <c r="P16" s="143"/>
    </row>
    <row r="17" s="111" customFormat="1" ht="16" customHeight="1" spans="1:16">
      <c r="A17" s="121" t="s">
        <v>194</v>
      </c>
      <c r="B17" s="124">
        <f>C17-1</f>
        <v>52</v>
      </c>
      <c r="C17" s="125">
        <v>53</v>
      </c>
      <c r="D17" s="124">
        <f>C17+1</f>
        <v>54</v>
      </c>
      <c r="E17" s="124">
        <f>D17+1</f>
        <v>55</v>
      </c>
      <c r="F17" s="124">
        <f>E17+1.5</f>
        <v>56.5</v>
      </c>
      <c r="G17" s="124">
        <f>F17+1.5</f>
        <v>58</v>
      </c>
      <c r="H17" s="252"/>
      <c r="I17" s="145"/>
      <c r="J17" s="143" t="s">
        <v>259</v>
      </c>
      <c r="K17" s="143" t="s">
        <v>182</v>
      </c>
      <c r="L17" s="143" t="s">
        <v>260</v>
      </c>
      <c r="M17" s="143" t="s">
        <v>195</v>
      </c>
      <c r="N17" s="143" t="s">
        <v>261</v>
      </c>
      <c r="O17" s="143" t="s">
        <v>252</v>
      </c>
      <c r="P17" s="143"/>
    </row>
    <row r="18" s="111" customFormat="1" ht="16" customHeight="1" spans="1:16">
      <c r="A18" s="121" t="s">
        <v>198</v>
      </c>
      <c r="B18" s="124">
        <f t="shared" si="3"/>
        <v>35</v>
      </c>
      <c r="C18" s="125">
        <v>35.5</v>
      </c>
      <c r="D18" s="124">
        <f t="shared" si="4"/>
        <v>36</v>
      </c>
      <c r="E18" s="124">
        <f t="shared" si="5"/>
        <v>36.5</v>
      </c>
      <c r="F18" s="124">
        <f>E18+0.5</f>
        <v>37</v>
      </c>
      <c r="G18" s="124">
        <f>F18</f>
        <v>37</v>
      </c>
      <c r="H18" s="252"/>
      <c r="I18" s="145"/>
      <c r="J18" s="143" t="s">
        <v>185</v>
      </c>
      <c r="K18" s="143" t="s">
        <v>185</v>
      </c>
      <c r="L18" s="143" t="s">
        <v>185</v>
      </c>
      <c r="M18" s="143" t="s">
        <v>185</v>
      </c>
      <c r="N18" s="143" t="s">
        <v>185</v>
      </c>
      <c r="O18" s="143" t="s">
        <v>185</v>
      </c>
      <c r="P18" s="143"/>
    </row>
    <row r="19" s="111" customFormat="1" ht="16" customHeight="1" spans="1:16">
      <c r="A19" s="121" t="s">
        <v>199</v>
      </c>
      <c r="B19" s="124">
        <f t="shared" si="3"/>
        <v>25</v>
      </c>
      <c r="C19" s="125">
        <v>25.5</v>
      </c>
      <c r="D19" s="124">
        <f t="shared" si="4"/>
        <v>26</v>
      </c>
      <c r="E19" s="124">
        <f t="shared" si="5"/>
        <v>26.5</v>
      </c>
      <c r="F19" s="134">
        <f>E19+0.75</f>
        <v>27.25</v>
      </c>
      <c r="G19" s="134">
        <f>F19</f>
        <v>27.25</v>
      </c>
      <c r="H19" s="252"/>
      <c r="I19" s="145"/>
      <c r="J19" s="143" t="s">
        <v>248</v>
      </c>
      <c r="K19" s="143" t="s">
        <v>262</v>
      </c>
      <c r="L19" s="143" t="s">
        <v>242</v>
      </c>
      <c r="M19" s="143" t="s">
        <v>172</v>
      </c>
      <c r="N19" s="143" t="s">
        <v>165</v>
      </c>
      <c r="O19" s="143" t="s">
        <v>242</v>
      </c>
      <c r="P19" s="143"/>
    </row>
    <row r="20" s="111" customFormat="1" ht="16" customHeight="1" spans="1:16">
      <c r="A20" s="121" t="s">
        <v>201</v>
      </c>
      <c r="B20" s="124">
        <f>C20-1</f>
        <v>14</v>
      </c>
      <c r="C20" s="125">
        <v>15</v>
      </c>
      <c r="D20" s="124">
        <f>C20</f>
        <v>15</v>
      </c>
      <c r="E20" s="124">
        <f>C20+1.5</f>
        <v>16.5</v>
      </c>
      <c r="F20" s="124">
        <f>C20+1.5</f>
        <v>16.5</v>
      </c>
      <c r="G20" s="124">
        <f>E20</f>
        <v>16.5</v>
      </c>
      <c r="H20" s="252"/>
      <c r="I20" s="145"/>
      <c r="J20" s="143" t="s">
        <v>185</v>
      </c>
      <c r="K20" s="143" t="s">
        <v>185</v>
      </c>
      <c r="L20" s="143" t="s">
        <v>185</v>
      </c>
      <c r="M20" s="143" t="s">
        <v>185</v>
      </c>
      <c r="N20" s="143" t="s">
        <v>185</v>
      </c>
      <c r="O20" s="143" t="s">
        <v>185</v>
      </c>
      <c r="P20" s="143"/>
    </row>
    <row r="21" s="111" customFormat="1" ht="16" customHeight="1" spans="1:16">
      <c r="A21" s="259"/>
      <c r="B21" s="252"/>
      <c r="C21" s="252"/>
      <c r="D21" s="260"/>
      <c r="E21" s="252"/>
      <c r="F21" s="252"/>
      <c r="G21" s="252"/>
      <c r="H21" s="252"/>
      <c r="I21" s="145"/>
      <c r="J21" s="143"/>
      <c r="K21" s="143"/>
      <c r="L21" s="143"/>
      <c r="M21" s="143"/>
      <c r="N21" s="143"/>
      <c r="O21" s="143"/>
      <c r="P21" s="143"/>
    </row>
    <row r="22" s="111" customFormat="1" ht="16" customHeight="1" spans="1:16">
      <c r="A22" s="259"/>
      <c r="B22" s="252"/>
      <c r="C22" s="252"/>
      <c r="D22" s="260"/>
      <c r="E22" s="252"/>
      <c r="F22" s="252"/>
      <c r="G22" s="252"/>
      <c r="H22" s="252"/>
      <c r="I22" s="145"/>
      <c r="J22" s="143"/>
      <c r="K22" s="143"/>
      <c r="L22" s="143"/>
      <c r="M22" s="143"/>
      <c r="N22" s="143"/>
      <c r="O22" s="143"/>
      <c r="P22" s="143"/>
    </row>
    <row r="23" s="111" customFormat="1" ht="16" customHeight="1" spans="1:16">
      <c r="A23" s="259"/>
      <c r="B23" s="252"/>
      <c r="C23" s="252"/>
      <c r="D23" s="261"/>
      <c r="E23" s="252"/>
      <c r="F23" s="252"/>
      <c r="G23" s="252"/>
      <c r="H23" s="252"/>
      <c r="I23" s="145"/>
      <c r="J23" s="143"/>
      <c r="K23" s="143"/>
      <c r="L23" s="143"/>
      <c r="M23" s="143"/>
      <c r="N23" s="143"/>
      <c r="O23" s="143"/>
      <c r="P23" s="143"/>
    </row>
    <row r="24" s="111" customFormat="1" ht="16" customHeight="1" spans="1:16">
      <c r="A24" s="121"/>
      <c r="B24" s="262"/>
      <c r="C24" s="262"/>
      <c r="D24" s="263"/>
      <c r="E24" s="262"/>
      <c r="F24" s="262"/>
      <c r="G24" s="262"/>
      <c r="H24" s="262"/>
      <c r="I24" s="145"/>
      <c r="J24" s="143"/>
      <c r="K24" s="143"/>
      <c r="L24" s="143"/>
      <c r="M24" s="143"/>
      <c r="N24" s="143"/>
      <c r="O24" s="143"/>
      <c r="P24" s="143"/>
    </row>
    <row r="25" s="111" customFormat="1" ht="16" customHeight="1" spans="1:16">
      <c r="A25" s="264"/>
      <c r="B25" s="265"/>
      <c r="C25" s="265"/>
      <c r="D25" s="266"/>
      <c r="E25" s="265"/>
      <c r="F25" s="265"/>
      <c r="G25" s="265"/>
      <c r="H25" s="267"/>
      <c r="I25" s="145"/>
      <c r="J25" s="143"/>
      <c r="K25" s="143"/>
      <c r="L25" s="143"/>
      <c r="M25" s="143"/>
      <c r="N25" s="143"/>
      <c r="O25" s="143"/>
      <c r="P25" s="143"/>
    </row>
    <row r="26" s="111" customFormat="1" ht="16" customHeight="1" spans="1:16">
      <c r="A26" s="115" t="s">
        <v>62</v>
      </c>
      <c r="B26" s="248" t="s">
        <v>63</v>
      </c>
      <c r="C26" s="249"/>
      <c r="D26" s="117" t="s">
        <v>69</v>
      </c>
      <c r="E26" s="116" t="s">
        <v>202</v>
      </c>
      <c r="F26" s="116"/>
      <c r="G26" s="116"/>
      <c r="H26" s="116"/>
      <c r="I26" s="145"/>
      <c r="J26" s="143"/>
      <c r="K26" s="143"/>
      <c r="L26" s="143"/>
      <c r="M26" s="143"/>
      <c r="N26" s="143"/>
      <c r="O26" s="143"/>
      <c r="P26" s="143"/>
    </row>
    <row r="27" s="111" customFormat="1" ht="16" customHeight="1" spans="1:16">
      <c r="A27" s="118" t="s">
        <v>153</v>
      </c>
      <c r="B27" s="119" t="s">
        <v>154</v>
      </c>
      <c r="C27" s="119"/>
      <c r="D27" s="119"/>
      <c r="E27" s="119"/>
      <c r="F27" s="119"/>
      <c r="G27" s="119"/>
      <c r="H27" s="119"/>
      <c r="I27" s="145"/>
      <c r="J27" s="143"/>
      <c r="K27" s="143"/>
      <c r="L27" s="143"/>
      <c r="M27" s="143"/>
      <c r="N27" s="143"/>
      <c r="O27" s="143"/>
      <c r="P27" s="143"/>
    </row>
    <row r="28" s="111" customFormat="1" ht="16" customHeight="1" spans="1:16">
      <c r="A28" s="118"/>
      <c r="B28" s="268" t="s">
        <v>116</v>
      </c>
      <c r="C28" s="269" t="s">
        <v>117</v>
      </c>
      <c r="D28" s="268" t="s">
        <v>118</v>
      </c>
      <c r="E28" s="268" t="s">
        <v>119</v>
      </c>
      <c r="F28" s="268" t="s">
        <v>120</v>
      </c>
      <c r="G28" s="268" t="s">
        <v>121</v>
      </c>
      <c r="H28" s="270"/>
      <c r="I28" s="145"/>
      <c r="J28" s="159" t="s">
        <v>124</v>
      </c>
      <c r="K28" s="159" t="s">
        <v>228</v>
      </c>
      <c r="L28" s="159" t="s">
        <v>124</v>
      </c>
      <c r="M28" s="159" t="s">
        <v>228</v>
      </c>
      <c r="N28" s="159" t="s">
        <v>124</v>
      </c>
      <c r="O28" s="159" t="s">
        <v>228</v>
      </c>
      <c r="P28" s="159"/>
    </row>
    <row r="29" s="111" customFormat="1" ht="16" customHeight="1" spans="1:16">
      <c r="A29" s="118"/>
      <c r="B29" s="268" t="s">
        <v>156</v>
      </c>
      <c r="C29" s="269" t="s">
        <v>157</v>
      </c>
      <c r="D29" s="268" t="s">
        <v>158</v>
      </c>
      <c r="E29" s="268" t="s">
        <v>159</v>
      </c>
      <c r="F29" s="268" t="s">
        <v>160</v>
      </c>
      <c r="G29" s="268" t="s">
        <v>161</v>
      </c>
      <c r="H29" s="270"/>
      <c r="I29" s="145"/>
      <c r="J29" s="318" t="s">
        <v>229</v>
      </c>
      <c r="K29" s="264" t="s">
        <v>230</v>
      </c>
      <c r="L29" s="264" t="s">
        <v>231</v>
      </c>
      <c r="M29" s="264" t="s">
        <v>232</v>
      </c>
      <c r="N29" s="264" t="s">
        <v>233</v>
      </c>
      <c r="O29" s="264" t="s">
        <v>234</v>
      </c>
      <c r="P29" s="264"/>
    </row>
    <row r="30" s="111" customFormat="1" ht="16" customHeight="1" spans="1:16">
      <c r="A30" s="121" t="s">
        <v>164</v>
      </c>
      <c r="B30" s="271">
        <f>C30-2</f>
        <v>60</v>
      </c>
      <c r="C30" s="272">
        <v>62</v>
      </c>
      <c r="D30" s="271">
        <f>C30+2</f>
        <v>64</v>
      </c>
      <c r="E30" s="271">
        <f>D30+2</f>
        <v>66</v>
      </c>
      <c r="F30" s="271">
        <f>E30+1</f>
        <v>67</v>
      </c>
      <c r="G30" s="271">
        <f>F30+1</f>
        <v>68</v>
      </c>
      <c r="H30" s="252"/>
      <c r="I30" s="145"/>
      <c r="J30" s="143" t="s">
        <v>259</v>
      </c>
      <c r="K30" s="143" t="s">
        <v>182</v>
      </c>
      <c r="L30" s="143" t="s">
        <v>260</v>
      </c>
      <c r="M30" s="143" t="s">
        <v>195</v>
      </c>
      <c r="N30" s="143" t="s">
        <v>261</v>
      </c>
      <c r="O30" s="143" t="s">
        <v>252</v>
      </c>
      <c r="P30" s="143"/>
    </row>
    <row r="31" s="111" customFormat="1" ht="16" customHeight="1" spans="1:16">
      <c r="A31" s="121" t="s">
        <v>167</v>
      </c>
      <c r="B31" s="271">
        <f>C31-2</f>
        <v>59</v>
      </c>
      <c r="C31" s="272">
        <v>61</v>
      </c>
      <c r="D31" s="271">
        <f>C31+2</f>
        <v>63</v>
      </c>
      <c r="E31" s="271">
        <f>D31+2</f>
        <v>65</v>
      </c>
      <c r="F31" s="271">
        <f>E31+1</f>
        <v>66</v>
      </c>
      <c r="G31" s="271">
        <f>F31+1</f>
        <v>67</v>
      </c>
      <c r="H31" s="252"/>
      <c r="I31" s="145"/>
      <c r="J31" s="143" t="s">
        <v>181</v>
      </c>
      <c r="K31" s="143" t="s">
        <v>263</v>
      </c>
      <c r="L31" s="143" t="s">
        <v>165</v>
      </c>
      <c r="M31" s="143" t="s">
        <v>172</v>
      </c>
      <c r="N31" s="143" t="s">
        <v>165</v>
      </c>
      <c r="O31" s="143" t="s">
        <v>242</v>
      </c>
      <c r="P31" s="143"/>
    </row>
    <row r="32" s="111" customFormat="1" ht="16" customHeight="1" spans="1:16">
      <c r="A32" s="121" t="s">
        <v>170</v>
      </c>
      <c r="B32" s="271">
        <f t="shared" ref="B32:B34" si="7">C32-4</f>
        <v>96</v>
      </c>
      <c r="C32" s="272">
        <v>100</v>
      </c>
      <c r="D32" s="271">
        <f t="shared" ref="D32:D34" si="8">C32+4</f>
        <v>104</v>
      </c>
      <c r="E32" s="271">
        <f>D32+4</f>
        <v>108</v>
      </c>
      <c r="F32" s="271">
        <f t="shared" ref="F32:F34" si="9">E32+6</f>
        <v>114</v>
      </c>
      <c r="G32" s="271">
        <f>F32+6</f>
        <v>120</v>
      </c>
      <c r="H32" s="252"/>
      <c r="I32" s="145"/>
      <c r="J32" s="143" t="s">
        <v>264</v>
      </c>
      <c r="K32" s="143" t="s">
        <v>179</v>
      </c>
      <c r="L32" s="143" t="s">
        <v>241</v>
      </c>
      <c r="M32" s="143" t="s">
        <v>248</v>
      </c>
      <c r="N32" s="143" t="s">
        <v>265</v>
      </c>
      <c r="O32" s="143" t="s">
        <v>250</v>
      </c>
      <c r="P32" s="143"/>
    </row>
    <row r="33" s="111" customFormat="1" ht="16" customHeight="1" spans="1:16">
      <c r="A33" s="121" t="s">
        <v>173</v>
      </c>
      <c r="B33" s="271">
        <f t="shared" si="7"/>
        <v>90</v>
      </c>
      <c r="C33" s="272">
        <v>94</v>
      </c>
      <c r="D33" s="271">
        <f t="shared" si="8"/>
        <v>98</v>
      </c>
      <c r="E33" s="271">
        <f>D33+5</f>
        <v>103</v>
      </c>
      <c r="F33" s="271">
        <f t="shared" si="9"/>
        <v>109</v>
      </c>
      <c r="G33" s="271">
        <f>F33+7</f>
        <v>116</v>
      </c>
      <c r="H33" s="252"/>
      <c r="I33" s="145"/>
      <c r="J33" s="143" t="s">
        <v>251</v>
      </c>
      <c r="K33" s="143" t="s">
        <v>252</v>
      </c>
      <c r="L33" s="143" t="s">
        <v>166</v>
      </c>
      <c r="M33" s="143" t="s">
        <v>253</v>
      </c>
      <c r="N33" s="143" t="s">
        <v>254</v>
      </c>
      <c r="O33" s="143" t="s">
        <v>172</v>
      </c>
      <c r="P33" s="143"/>
    </row>
    <row r="34" s="111" customFormat="1" ht="16" customHeight="1" spans="1:16">
      <c r="A34" s="121" t="s">
        <v>176</v>
      </c>
      <c r="B34" s="271">
        <f t="shared" si="7"/>
        <v>100</v>
      </c>
      <c r="C34" s="272">
        <v>104</v>
      </c>
      <c r="D34" s="271">
        <f t="shared" si="8"/>
        <v>108</v>
      </c>
      <c r="E34" s="271">
        <f>D34+5</f>
        <v>113</v>
      </c>
      <c r="F34" s="271">
        <f t="shared" si="9"/>
        <v>119</v>
      </c>
      <c r="G34" s="271">
        <f>F34+7</f>
        <v>126</v>
      </c>
      <c r="H34" s="252"/>
      <c r="I34" s="145"/>
      <c r="J34" s="143" t="s">
        <v>185</v>
      </c>
      <c r="K34" s="143" t="s">
        <v>186</v>
      </c>
      <c r="L34" s="143" t="s">
        <v>187</v>
      </c>
      <c r="M34" s="143" t="s">
        <v>255</v>
      </c>
      <c r="N34" s="143" t="s">
        <v>256</v>
      </c>
      <c r="O34" s="143" t="s">
        <v>257</v>
      </c>
      <c r="P34" s="143"/>
    </row>
    <row r="35" s="111" customFormat="1" ht="16" customHeight="1" spans="1:16">
      <c r="A35" s="121" t="s">
        <v>203</v>
      </c>
      <c r="B35" s="271">
        <f>C35-1</f>
        <v>38</v>
      </c>
      <c r="C35" s="272">
        <v>39</v>
      </c>
      <c r="D35" s="271">
        <f>C35+1</f>
        <v>40</v>
      </c>
      <c r="E35" s="271">
        <f>D35+1</f>
        <v>41</v>
      </c>
      <c r="F35" s="271">
        <f>E35+1.2</f>
        <v>42.2</v>
      </c>
      <c r="G35" s="271">
        <f>F35+1.2</f>
        <v>43.4</v>
      </c>
      <c r="H35" s="252"/>
      <c r="I35" s="145"/>
      <c r="J35" s="143" t="s">
        <v>185</v>
      </c>
      <c r="K35" s="143" t="s">
        <v>185</v>
      </c>
      <c r="L35" s="143" t="s">
        <v>189</v>
      </c>
      <c r="M35" s="143" t="s">
        <v>185</v>
      </c>
      <c r="N35" s="143" t="s">
        <v>185</v>
      </c>
      <c r="O35" s="143" t="s">
        <v>253</v>
      </c>
      <c r="P35" s="143"/>
    </row>
    <row r="36" s="111" customFormat="1" ht="16" customHeight="1" spans="1:16">
      <c r="A36" s="121" t="s">
        <v>204</v>
      </c>
      <c r="B36" s="271">
        <f>C36-1</f>
        <v>59</v>
      </c>
      <c r="C36" s="272">
        <v>60</v>
      </c>
      <c r="D36" s="271">
        <f>C36+1</f>
        <v>61</v>
      </c>
      <c r="E36" s="271">
        <f>D36+1</f>
        <v>62</v>
      </c>
      <c r="F36" s="271">
        <f>E36+0.5</f>
        <v>62.5</v>
      </c>
      <c r="G36" s="271">
        <f>F36+0.5</f>
        <v>63</v>
      </c>
      <c r="H36" s="252"/>
      <c r="I36" s="145"/>
      <c r="J36" s="143" t="s">
        <v>172</v>
      </c>
      <c r="K36" s="143" t="s">
        <v>241</v>
      </c>
      <c r="L36" s="143" t="s">
        <v>181</v>
      </c>
      <c r="M36" s="143" t="s">
        <v>191</v>
      </c>
      <c r="N36" s="143" t="s">
        <v>169</v>
      </c>
      <c r="O36" s="143" t="s">
        <v>172</v>
      </c>
      <c r="P36" s="143"/>
    </row>
    <row r="37" s="111" customFormat="1" ht="16" customHeight="1" spans="1:16">
      <c r="A37" s="121" t="s">
        <v>205</v>
      </c>
      <c r="B37" s="271">
        <f>C37-0.8</f>
        <v>19.2</v>
      </c>
      <c r="C37" s="272">
        <v>20</v>
      </c>
      <c r="D37" s="271">
        <f>C37+0.8</f>
        <v>20.8</v>
      </c>
      <c r="E37" s="271">
        <f>D37+0.8</f>
        <v>21.6</v>
      </c>
      <c r="F37" s="271">
        <f>E37+1.3</f>
        <v>22.9</v>
      </c>
      <c r="G37" s="271">
        <f>F37+1.3</f>
        <v>24.2</v>
      </c>
      <c r="H37" s="252"/>
      <c r="I37" s="145"/>
      <c r="J37" s="143" t="s">
        <v>185</v>
      </c>
      <c r="K37" s="143" t="s">
        <v>185</v>
      </c>
      <c r="L37" s="143" t="s">
        <v>189</v>
      </c>
      <c r="M37" s="143" t="s">
        <v>253</v>
      </c>
      <c r="N37" s="143" t="s">
        <v>185</v>
      </c>
      <c r="O37" s="143" t="s">
        <v>189</v>
      </c>
      <c r="P37" s="143"/>
    </row>
    <row r="38" s="111" customFormat="1" ht="16" customHeight="1" spans="1:16">
      <c r="A38" s="121" t="s">
        <v>190</v>
      </c>
      <c r="B38" s="271" t="s">
        <v>206</v>
      </c>
      <c r="C38" s="272">
        <v>17</v>
      </c>
      <c r="D38" s="271">
        <f>C38+0.7</f>
        <v>17.7</v>
      </c>
      <c r="E38" s="271">
        <f>D38+0.7</f>
        <v>18.4</v>
      </c>
      <c r="F38" s="271">
        <f>E38+0.9</f>
        <v>19.3</v>
      </c>
      <c r="G38" s="271">
        <f>F38+0.9</f>
        <v>20.2</v>
      </c>
      <c r="H38" s="252"/>
      <c r="I38" s="145"/>
      <c r="J38" s="143" t="s">
        <v>191</v>
      </c>
      <c r="K38" s="143" t="s">
        <v>191</v>
      </c>
      <c r="L38" s="143" t="s">
        <v>181</v>
      </c>
      <c r="M38" s="143" t="s">
        <v>235</v>
      </c>
      <c r="N38" s="143" t="s">
        <v>191</v>
      </c>
      <c r="O38" s="143" t="s">
        <v>181</v>
      </c>
      <c r="P38" s="143"/>
    </row>
    <row r="39" s="111" customFormat="1" ht="16" customHeight="1" spans="1:16">
      <c r="A39" s="121" t="s">
        <v>192</v>
      </c>
      <c r="B39" s="271">
        <f>C39-0.5</f>
        <v>9</v>
      </c>
      <c r="C39" s="272">
        <v>9.5</v>
      </c>
      <c r="D39" s="271">
        <f>C39+0.5</f>
        <v>10</v>
      </c>
      <c r="E39" s="271">
        <f>D39+0.5</f>
        <v>10.5</v>
      </c>
      <c r="F39" s="271">
        <f>E39+0.7</f>
        <v>11.2</v>
      </c>
      <c r="G39" s="271">
        <f>F39+0.7</f>
        <v>11.9</v>
      </c>
      <c r="H39" s="252"/>
      <c r="I39" s="145"/>
      <c r="J39" s="143" t="s">
        <v>185</v>
      </c>
      <c r="K39" s="143" t="s">
        <v>185</v>
      </c>
      <c r="L39" s="143" t="s">
        <v>189</v>
      </c>
      <c r="M39" s="143" t="s">
        <v>179</v>
      </c>
      <c r="N39" s="143" t="s">
        <v>185</v>
      </c>
      <c r="O39" s="143" t="s">
        <v>189</v>
      </c>
      <c r="P39" s="143"/>
    </row>
    <row r="40" s="111" customFormat="1" ht="16" customHeight="1" spans="1:16">
      <c r="A40" s="121" t="s">
        <v>207</v>
      </c>
      <c r="B40" s="271">
        <f>C40-0.5</f>
        <v>13</v>
      </c>
      <c r="C40" s="272">
        <v>13.5</v>
      </c>
      <c r="D40" s="271">
        <f>C40+0.5</f>
        <v>14</v>
      </c>
      <c r="E40" s="271">
        <f>D40+0.5</f>
        <v>14.5</v>
      </c>
      <c r="F40" s="271">
        <f>E40+0.7</f>
        <v>15.2</v>
      </c>
      <c r="G40" s="271">
        <f>F40+0.7</f>
        <v>15.9</v>
      </c>
      <c r="H40" s="252"/>
      <c r="I40" s="145"/>
      <c r="J40" s="143" t="s">
        <v>185</v>
      </c>
      <c r="K40" s="143" t="s">
        <v>185</v>
      </c>
      <c r="L40" s="143" t="s">
        <v>185</v>
      </c>
      <c r="M40" s="143" t="s">
        <v>185</v>
      </c>
      <c r="N40" s="143" t="s">
        <v>185</v>
      </c>
      <c r="O40" s="143" t="s">
        <v>185</v>
      </c>
      <c r="P40" s="143"/>
    </row>
    <row r="41" s="111" customFormat="1" ht="16" customHeight="1" spans="1:16">
      <c r="A41" s="121" t="s">
        <v>193</v>
      </c>
      <c r="B41" s="271">
        <f>C41</f>
        <v>7</v>
      </c>
      <c r="C41" s="272">
        <v>7</v>
      </c>
      <c r="D41" s="271">
        <f t="shared" ref="D41:G41" si="10">C41</f>
        <v>7</v>
      </c>
      <c r="E41" s="271">
        <f t="shared" si="10"/>
        <v>7</v>
      </c>
      <c r="F41" s="271">
        <f t="shared" si="10"/>
        <v>7</v>
      </c>
      <c r="G41" s="271">
        <f t="shared" si="10"/>
        <v>7</v>
      </c>
      <c r="H41" s="252"/>
      <c r="I41" s="145"/>
      <c r="J41" s="143" t="s">
        <v>195</v>
      </c>
      <c r="K41" s="143" t="s">
        <v>196</v>
      </c>
      <c r="L41" s="143" t="s">
        <v>261</v>
      </c>
      <c r="M41" s="143" t="s">
        <v>252</v>
      </c>
      <c r="N41" s="143" t="s">
        <v>195</v>
      </c>
      <c r="O41" s="143" t="s">
        <v>197</v>
      </c>
      <c r="P41" s="143"/>
    </row>
    <row r="42" s="111" customFormat="1" ht="16" customHeight="1" spans="1:16">
      <c r="A42" s="121" t="s">
        <v>208</v>
      </c>
      <c r="B42" s="271">
        <f t="shared" ref="B42:B44" si="11">C42-1</f>
        <v>46</v>
      </c>
      <c r="C42" s="273">
        <v>47</v>
      </c>
      <c r="D42" s="271">
        <f>C42+1</f>
        <v>48</v>
      </c>
      <c r="E42" s="271">
        <f>D42+1</f>
        <v>49</v>
      </c>
      <c r="F42" s="271">
        <f>E42+1.5</f>
        <v>50.5</v>
      </c>
      <c r="G42" s="271">
        <f>F42+1.5</f>
        <v>52</v>
      </c>
      <c r="H42" s="252"/>
      <c r="I42" s="145"/>
      <c r="J42" s="143" t="s">
        <v>185</v>
      </c>
      <c r="K42" s="143" t="s">
        <v>185</v>
      </c>
      <c r="L42" s="143" t="s">
        <v>185</v>
      </c>
      <c r="M42" s="143" t="s">
        <v>185</v>
      </c>
      <c r="N42" s="143" t="s">
        <v>185</v>
      </c>
      <c r="O42" s="143" t="s">
        <v>185</v>
      </c>
      <c r="P42" s="143"/>
    </row>
    <row r="43" s="111" customFormat="1" ht="16" customHeight="1" spans="1:16">
      <c r="A43" s="121" t="s">
        <v>194</v>
      </c>
      <c r="B43" s="271">
        <f t="shared" si="11"/>
        <v>47</v>
      </c>
      <c r="C43" s="273">
        <v>48</v>
      </c>
      <c r="D43" s="271">
        <f>C43+1</f>
        <v>49</v>
      </c>
      <c r="E43" s="271">
        <f>D43+1</f>
        <v>50</v>
      </c>
      <c r="F43" s="271">
        <f>E43+1.5</f>
        <v>51.5</v>
      </c>
      <c r="G43" s="271">
        <f>F43+1.5</f>
        <v>53</v>
      </c>
      <c r="H43" s="252"/>
      <c r="I43" s="145"/>
      <c r="J43" s="143" t="s">
        <v>181</v>
      </c>
      <c r="K43" s="143" t="s">
        <v>197</v>
      </c>
      <c r="L43" s="143" t="s">
        <v>209</v>
      </c>
      <c r="M43" s="143" t="s">
        <v>209</v>
      </c>
      <c r="N43" s="143" t="s">
        <v>181</v>
      </c>
      <c r="O43" s="143" t="s">
        <v>209</v>
      </c>
      <c r="P43" s="143"/>
    </row>
    <row r="44" s="111" customFormat="1" ht="16" customHeight="1" spans="1:16">
      <c r="A44" s="121" t="s">
        <v>210</v>
      </c>
      <c r="B44" s="271">
        <f t="shared" si="11"/>
        <v>16.5</v>
      </c>
      <c r="C44" s="274">
        <v>17.5</v>
      </c>
      <c r="D44" s="271">
        <f t="shared" ref="D44:G44" si="12">C44</f>
        <v>17.5</v>
      </c>
      <c r="E44" s="271">
        <f>D44+1.5</f>
        <v>19</v>
      </c>
      <c r="F44" s="271">
        <f t="shared" si="12"/>
        <v>19</v>
      </c>
      <c r="G44" s="271">
        <f t="shared" si="12"/>
        <v>19</v>
      </c>
      <c r="H44" s="252"/>
      <c r="I44" s="145"/>
      <c r="J44" s="143" t="s">
        <v>185</v>
      </c>
      <c r="K44" s="143" t="s">
        <v>185</v>
      </c>
      <c r="L44" s="143" t="s">
        <v>185</v>
      </c>
      <c r="M44" s="143" t="s">
        <v>185</v>
      </c>
      <c r="N44" s="143" t="s">
        <v>185</v>
      </c>
      <c r="O44" s="143" t="s">
        <v>185</v>
      </c>
      <c r="P44" s="143"/>
    </row>
    <row r="45" s="111" customFormat="1" ht="16" customHeight="1" spans="1:16">
      <c r="A45" s="275"/>
      <c r="B45" s="276"/>
      <c r="C45" s="277"/>
      <c r="D45" s="276"/>
      <c r="E45" s="276"/>
      <c r="F45" s="276"/>
      <c r="G45" s="276"/>
      <c r="H45" s="298"/>
      <c r="I45" s="145"/>
      <c r="J45" s="143"/>
      <c r="K45" s="143"/>
      <c r="L45" s="143"/>
      <c r="M45" s="143"/>
      <c r="N45" s="143"/>
      <c r="O45" s="143"/>
      <c r="P45" s="143"/>
    </row>
    <row r="46" s="111" customFormat="1" ht="16" customHeight="1" spans="1:16">
      <c r="A46" s="299"/>
      <c r="B46" s="300"/>
      <c r="C46" s="300"/>
      <c r="D46" s="301"/>
      <c r="E46" s="300"/>
      <c r="F46" s="300"/>
      <c r="G46" s="300"/>
      <c r="H46" s="298"/>
      <c r="I46" s="145"/>
      <c r="J46" s="143"/>
      <c r="K46" s="143"/>
      <c r="L46" s="143"/>
      <c r="M46" s="143"/>
      <c r="N46" s="143"/>
      <c r="O46" s="143"/>
      <c r="P46" s="143"/>
    </row>
    <row r="47" s="111" customFormat="1" ht="16" customHeight="1" spans="1:16">
      <c r="A47" s="302"/>
      <c r="B47" s="303"/>
      <c r="C47" s="303"/>
      <c r="D47" s="304"/>
      <c r="E47" s="303"/>
      <c r="F47" s="303"/>
      <c r="G47" s="303"/>
      <c r="H47" s="305"/>
      <c r="I47" s="145"/>
      <c r="J47" s="143"/>
      <c r="K47" s="143"/>
      <c r="L47" s="143"/>
      <c r="M47" s="143"/>
      <c r="N47" s="143"/>
      <c r="O47" s="143"/>
      <c r="P47" s="143"/>
    </row>
    <row r="48" s="111" customFormat="1" ht="16" customHeight="1" spans="1:16">
      <c r="A48" s="306"/>
      <c r="B48" s="267"/>
      <c r="C48" s="267"/>
      <c r="D48" s="267"/>
      <c r="E48" s="267"/>
      <c r="F48" s="267"/>
      <c r="G48" s="267"/>
      <c r="H48" s="267"/>
      <c r="I48" s="145"/>
      <c r="J48" s="164"/>
      <c r="K48" s="143"/>
      <c r="L48" s="143"/>
      <c r="M48" s="143"/>
      <c r="N48" s="143"/>
      <c r="O48" s="143"/>
      <c r="P48" s="320"/>
    </row>
    <row r="49" s="111" customFormat="1" ht="14.25" spans="1:16">
      <c r="A49" s="149" t="s">
        <v>211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</row>
    <row r="50" s="111" customFormat="1" ht="14.25" spans="1:16">
      <c r="A50" s="111" t="s">
        <v>212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</row>
    <row r="51" s="111" customFormat="1" ht="14.25" spans="1:15">
      <c r="A51" s="150"/>
      <c r="B51" s="150"/>
      <c r="C51" s="150"/>
      <c r="D51" s="150"/>
      <c r="E51" s="150"/>
      <c r="F51" s="150"/>
      <c r="G51" s="150"/>
      <c r="H51" s="150"/>
      <c r="I51" s="150"/>
      <c r="J51" s="149" t="s">
        <v>266</v>
      </c>
      <c r="K51" s="321">
        <v>45036</v>
      </c>
      <c r="L51" s="322"/>
      <c r="M51" s="149" t="s">
        <v>214</v>
      </c>
      <c r="N51" s="149"/>
      <c r="O51" s="149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5" workbookViewId="0">
      <selection activeCell="A49" sqref="A49:N50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151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152</v>
      </c>
      <c r="F2" s="116"/>
      <c r="G2" s="116"/>
      <c r="H2" s="116"/>
      <c r="I2" s="152"/>
      <c r="J2" s="153" t="s">
        <v>57</v>
      </c>
      <c r="K2" s="154" t="s">
        <v>267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153</v>
      </c>
      <c r="B3" s="119" t="s">
        <v>154</v>
      </c>
      <c r="C3" s="119"/>
      <c r="D3" s="119"/>
      <c r="E3" s="119"/>
      <c r="F3" s="119"/>
      <c r="G3" s="119"/>
      <c r="H3" s="119"/>
      <c r="I3" s="141"/>
      <c r="J3" s="156" t="s">
        <v>155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1" t="s">
        <v>116</v>
      </c>
      <c r="C4" s="122" t="s">
        <v>117</v>
      </c>
      <c r="D4" s="121" t="s">
        <v>118</v>
      </c>
      <c r="E4" s="121" t="s">
        <v>119</v>
      </c>
      <c r="F4" s="121" t="s">
        <v>120</v>
      </c>
      <c r="G4" s="121" t="s">
        <v>121</v>
      </c>
      <c r="H4" s="250" t="s">
        <v>122</v>
      </c>
      <c r="I4" s="141"/>
      <c r="J4" s="159"/>
      <c r="K4" s="160" t="s">
        <v>116</v>
      </c>
      <c r="L4" s="160" t="s">
        <v>117</v>
      </c>
      <c r="M4" s="282" t="s">
        <v>118</v>
      </c>
      <c r="N4" s="160" t="s">
        <v>119</v>
      </c>
      <c r="O4" s="160" t="s">
        <v>120</v>
      </c>
      <c r="P4" s="160" t="s">
        <v>121</v>
      </c>
      <c r="Q4" s="146" t="s">
        <v>268</v>
      </c>
    </row>
    <row r="5" s="111" customFormat="1" ht="29.1" customHeight="1" spans="1:17">
      <c r="A5" s="118"/>
      <c r="B5" s="121" t="s">
        <v>156</v>
      </c>
      <c r="C5" s="122" t="s">
        <v>157</v>
      </c>
      <c r="D5" s="121" t="s">
        <v>158</v>
      </c>
      <c r="E5" s="121" t="s">
        <v>159</v>
      </c>
      <c r="F5" s="121" t="s">
        <v>160</v>
      </c>
      <c r="G5" s="121" t="s">
        <v>161</v>
      </c>
      <c r="H5" s="250" t="s">
        <v>162</v>
      </c>
      <c r="I5" s="141"/>
      <c r="J5" s="159"/>
      <c r="K5" s="283" t="s">
        <v>269</v>
      </c>
      <c r="L5" s="283" t="s">
        <v>270</v>
      </c>
      <c r="M5" s="283" t="s">
        <v>271</v>
      </c>
      <c r="N5" s="283" t="s">
        <v>272</v>
      </c>
      <c r="O5" s="283" t="s">
        <v>273</v>
      </c>
      <c r="P5" s="283" t="s">
        <v>274</v>
      </c>
      <c r="Q5" s="283" t="s">
        <v>162</v>
      </c>
    </row>
    <row r="6" s="111" customFormat="1" ht="29.1" customHeight="1" spans="1:17">
      <c r="A6" s="251" t="s">
        <v>164</v>
      </c>
      <c r="B6" s="124">
        <f>C6-2</f>
        <v>71</v>
      </c>
      <c r="C6" s="125">
        <v>73</v>
      </c>
      <c r="D6" s="124">
        <f>C6+2</f>
        <v>75</v>
      </c>
      <c r="E6" s="124">
        <f>D6+2</f>
        <v>77</v>
      </c>
      <c r="F6" s="124">
        <f>E6+1</f>
        <v>78</v>
      </c>
      <c r="G6" s="124">
        <f>F6+1</f>
        <v>79</v>
      </c>
      <c r="H6" s="252"/>
      <c r="I6" s="141"/>
      <c r="J6" s="251" t="s">
        <v>164</v>
      </c>
      <c r="K6" s="164" t="s">
        <v>275</v>
      </c>
      <c r="L6" s="164" t="s">
        <v>275</v>
      </c>
      <c r="M6" s="164" t="s">
        <v>276</v>
      </c>
      <c r="N6" s="164" t="s">
        <v>275</v>
      </c>
      <c r="O6" s="164" t="s">
        <v>276</v>
      </c>
      <c r="P6" s="164" t="s">
        <v>275</v>
      </c>
      <c r="Q6" s="164"/>
    </row>
    <row r="7" s="111" customFormat="1" ht="29.1" customHeight="1" spans="1:17">
      <c r="A7" s="121" t="s">
        <v>167</v>
      </c>
      <c r="B7" s="124">
        <f>C7-2</f>
        <v>69</v>
      </c>
      <c r="C7" s="125">
        <v>71</v>
      </c>
      <c r="D7" s="124">
        <f>C7+2</f>
        <v>73</v>
      </c>
      <c r="E7" s="124">
        <f>D7+2</f>
        <v>75</v>
      </c>
      <c r="F7" s="124">
        <f>E7+1</f>
        <v>76</v>
      </c>
      <c r="G7" s="124">
        <f>F7+1</f>
        <v>77</v>
      </c>
      <c r="H7" s="252"/>
      <c r="I7" s="141"/>
      <c r="J7" s="121" t="s">
        <v>167</v>
      </c>
      <c r="K7" s="165" t="s">
        <v>277</v>
      </c>
      <c r="L7" s="164" t="s">
        <v>275</v>
      </c>
      <c r="M7" s="164" t="s">
        <v>275</v>
      </c>
      <c r="N7" s="164" t="s">
        <v>276</v>
      </c>
      <c r="O7" s="164" t="s">
        <v>275</v>
      </c>
      <c r="P7" s="285" t="s">
        <v>278</v>
      </c>
      <c r="Q7" s="164"/>
    </row>
    <row r="8" s="111" customFormat="1" ht="29.1" customHeight="1" spans="1:17">
      <c r="A8" s="121" t="s">
        <v>170</v>
      </c>
      <c r="B8" s="124">
        <f t="shared" ref="B8:B10" si="0">C8-4</f>
        <v>104</v>
      </c>
      <c r="C8" s="253" t="s">
        <v>171</v>
      </c>
      <c r="D8" s="124">
        <f t="shared" ref="D8:D10" si="1">C8+4</f>
        <v>112</v>
      </c>
      <c r="E8" s="124">
        <f>D8+4</f>
        <v>116</v>
      </c>
      <c r="F8" s="124">
        <f t="shared" ref="F8:F10" si="2">E8+6</f>
        <v>122</v>
      </c>
      <c r="G8" s="124">
        <f>F8+6</f>
        <v>128</v>
      </c>
      <c r="H8" s="254"/>
      <c r="I8" s="141"/>
      <c r="J8" s="121" t="s">
        <v>170</v>
      </c>
      <c r="K8" s="164" t="s">
        <v>275</v>
      </c>
      <c r="L8" s="164" t="s">
        <v>275</v>
      </c>
      <c r="M8" s="164" t="s">
        <v>275</v>
      </c>
      <c r="N8" s="164" t="s">
        <v>275</v>
      </c>
      <c r="O8" s="164" t="s">
        <v>276</v>
      </c>
      <c r="P8" s="164" t="s">
        <v>276</v>
      </c>
      <c r="Q8" s="143"/>
    </row>
    <row r="9" s="111" customFormat="1" ht="29.1" customHeight="1" spans="1:17">
      <c r="A9" s="121" t="s">
        <v>173</v>
      </c>
      <c r="B9" s="124">
        <f t="shared" si="0"/>
        <v>104</v>
      </c>
      <c r="C9" s="253" t="s">
        <v>171</v>
      </c>
      <c r="D9" s="124">
        <f t="shared" si="1"/>
        <v>112</v>
      </c>
      <c r="E9" s="124">
        <f>D9+5</f>
        <v>117</v>
      </c>
      <c r="F9" s="124">
        <f t="shared" si="2"/>
        <v>123</v>
      </c>
      <c r="G9" s="124">
        <f>F9+7</f>
        <v>130</v>
      </c>
      <c r="H9" s="252"/>
      <c r="I9" s="141"/>
      <c r="J9" s="121" t="s">
        <v>173</v>
      </c>
      <c r="K9" s="143" t="s">
        <v>279</v>
      </c>
      <c r="L9" s="164" t="s">
        <v>275</v>
      </c>
      <c r="M9" s="143" t="s">
        <v>279</v>
      </c>
      <c r="N9" s="164" t="s">
        <v>275</v>
      </c>
      <c r="O9" s="143" t="s">
        <v>279</v>
      </c>
      <c r="P9" s="164" t="s">
        <v>275</v>
      </c>
      <c r="Q9" s="164"/>
    </row>
    <row r="10" s="111" customFormat="1" ht="29.1" customHeight="1" spans="1:17">
      <c r="A10" s="121" t="s">
        <v>176</v>
      </c>
      <c r="B10" s="124">
        <f t="shared" si="0"/>
        <v>112</v>
      </c>
      <c r="C10" s="253" t="s">
        <v>177</v>
      </c>
      <c r="D10" s="124">
        <f t="shared" si="1"/>
        <v>120</v>
      </c>
      <c r="E10" s="124">
        <f>D10+5</f>
        <v>125</v>
      </c>
      <c r="F10" s="124">
        <f t="shared" si="2"/>
        <v>131</v>
      </c>
      <c r="G10" s="124">
        <f>F10+7</f>
        <v>138</v>
      </c>
      <c r="H10" s="252"/>
      <c r="I10" s="141"/>
      <c r="J10" s="121" t="s">
        <v>176</v>
      </c>
      <c r="K10" s="164" t="s">
        <v>276</v>
      </c>
      <c r="L10" s="165" t="s">
        <v>278</v>
      </c>
      <c r="M10" s="164" t="s">
        <v>280</v>
      </c>
      <c r="N10" s="164" t="s">
        <v>275</v>
      </c>
      <c r="O10" s="164" t="s">
        <v>281</v>
      </c>
      <c r="P10" s="164" t="s">
        <v>275</v>
      </c>
      <c r="Q10" s="143"/>
    </row>
    <row r="11" s="111" customFormat="1" ht="29.1" customHeight="1" spans="1:17">
      <c r="A11" s="255" t="s">
        <v>180</v>
      </c>
      <c r="B11" s="129">
        <f>C11-1</f>
        <v>51</v>
      </c>
      <c r="C11" s="256">
        <v>52</v>
      </c>
      <c r="D11" s="129">
        <f>C11+1</f>
        <v>53</v>
      </c>
      <c r="E11" s="129">
        <f>D11+1</f>
        <v>54</v>
      </c>
      <c r="F11" s="129">
        <f>E11+1.2</f>
        <v>55.2</v>
      </c>
      <c r="G11" s="129">
        <f>F11+1.2</f>
        <v>56.4</v>
      </c>
      <c r="H11" s="252"/>
      <c r="I11" s="141"/>
      <c r="J11" s="255" t="s">
        <v>180</v>
      </c>
      <c r="K11" s="164" t="s">
        <v>275</v>
      </c>
      <c r="L11" s="164" t="s">
        <v>275</v>
      </c>
      <c r="M11" s="143" t="s">
        <v>282</v>
      </c>
      <c r="N11" s="164" t="s">
        <v>275</v>
      </c>
      <c r="O11" s="143" t="s">
        <v>282</v>
      </c>
      <c r="P11" s="165" t="s">
        <v>283</v>
      </c>
      <c r="Q11" s="143"/>
    </row>
    <row r="12" s="111" customFormat="1" ht="29.1" customHeight="1" spans="1:17">
      <c r="A12" s="255" t="s">
        <v>184</v>
      </c>
      <c r="B12" s="129">
        <f>C12-1</f>
        <v>54.5</v>
      </c>
      <c r="C12" s="256">
        <v>55.5</v>
      </c>
      <c r="D12" s="129">
        <f>C12+1</f>
        <v>56.5</v>
      </c>
      <c r="E12" s="129">
        <f>D12+1</f>
        <v>57.5</v>
      </c>
      <c r="F12" s="129">
        <f>E12+0.5</f>
        <v>58</v>
      </c>
      <c r="G12" s="129">
        <f>F12+0.5</f>
        <v>58.5</v>
      </c>
      <c r="H12" s="252"/>
      <c r="I12" s="141"/>
      <c r="J12" s="255" t="s">
        <v>184</v>
      </c>
      <c r="K12" s="143" t="s">
        <v>284</v>
      </c>
      <c r="L12" s="164" t="s">
        <v>275</v>
      </c>
      <c r="M12" s="143" t="s">
        <v>284</v>
      </c>
      <c r="N12" s="165" t="s">
        <v>285</v>
      </c>
      <c r="O12" s="143" t="s">
        <v>284</v>
      </c>
      <c r="P12" s="165" t="s">
        <v>285</v>
      </c>
      <c r="Q12" s="143"/>
    </row>
    <row r="13" s="111" customFormat="1" ht="29.1" customHeight="1" spans="1:17">
      <c r="A13" s="121" t="s">
        <v>188</v>
      </c>
      <c r="B13" s="124">
        <f>C13-0.8</f>
        <v>21.7</v>
      </c>
      <c r="C13" s="257">
        <v>22.5</v>
      </c>
      <c r="D13" s="124">
        <f>C13+0.8</f>
        <v>23.3</v>
      </c>
      <c r="E13" s="124">
        <f>D13+0.8</f>
        <v>24.1</v>
      </c>
      <c r="F13" s="124">
        <f>E13+1.3</f>
        <v>25.4</v>
      </c>
      <c r="G13" s="124">
        <f>F13+1.3</f>
        <v>26.7</v>
      </c>
      <c r="H13" s="252"/>
      <c r="I13" s="141"/>
      <c r="J13" s="121" t="s">
        <v>188</v>
      </c>
      <c r="K13" s="164" t="s">
        <v>275</v>
      </c>
      <c r="L13" s="165" t="s">
        <v>286</v>
      </c>
      <c r="M13" s="164" t="s">
        <v>275</v>
      </c>
      <c r="N13" s="164" t="s">
        <v>275</v>
      </c>
      <c r="O13" s="164" t="s">
        <v>275</v>
      </c>
      <c r="P13" s="165" t="s">
        <v>287</v>
      </c>
      <c r="Q13" s="143"/>
    </row>
    <row r="14" s="111" customFormat="1" ht="29.1" customHeight="1" spans="1:17">
      <c r="A14" s="121" t="s">
        <v>190</v>
      </c>
      <c r="B14" s="124">
        <f>C14-0.7</f>
        <v>17.8</v>
      </c>
      <c r="C14" s="125">
        <v>18.5</v>
      </c>
      <c r="D14" s="124">
        <f>C14+0.7</f>
        <v>19.2</v>
      </c>
      <c r="E14" s="124">
        <f>D14+0.7</f>
        <v>19.9</v>
      </c>
      <c r="F14" s="258">
        <f>E14+0.9</f>
        <v>20.8</v>
      </c>
      <c r="G14" s="258">
        <f>F14+0.9</f>
        <v>21.7</v>
      </c>
      <c r="H14" s="252"/>
      <c r="I14" s="141"/>
      <c r="J14" s="121" t="s">
        <v>190</v>
      </c>
      <c r="K14" s="143" t="s">
        <v>288</v>
      </c>
      <c r="L14" s="164" t="s">
        <v>275</v>
      </c>
      <c r="M14" s="143" t="s">
        <v>288</v>
      </c>
      <c r="N14" s="164" t="s">
        <v>275</v>
      </c>
      <c r="O14" s="143" t="s">
        <v>288</v>
      </c>
      <c r="P14" s="164" t="s">
        <v>275</v>
      </c>
      <c r="Q14" s="143"/>
    </row>
    <row r="15" s="111" customFormat="1" ht="29.1" customHeight="1" spans="1:17">
      <c r="A15" s="121" t="s">
        <v>192</v>
      </c>
      <c r="B15" s="124">
        <f t="shared" ref="B15:B19" si="3">C15-0.5</f>
        <v>13.5</v>
      </c>
      <c r="C15" s="125">
        <v>14</v>
      </c>
      <c r="D15" s="124">
        <f t="shared" ref="D15:D19" si="4">C15+0.5</f>
        <v>14.5</v>
      </c>
      <c r="E15" s="124">
        <f t="shared" ref="E15:E19" si="5">D15+0.5</f>
        <v>15</v>
      </c>
      <c r="F15" s="124">
        <f>E15+0.7</f>
        <v>15.7</v>
      </c>
      <c r="G15" s="124">
        <f>F15+0.7</f>
        <v>16.4</v>
      </c>
      <c r="H15" s="252"/>
      <c r="I15" s="141"/>
      <c r="J15" s="121" t="s">
        <v>192</v>
      </c>
      <c r="K15" s="164" t="s">
        <v>275</v>
      </c>
      <c r="L15" s="164" t="s">
        <v>275</v>
      </c>
      <c r="M15" s="164" t="s">
        <v>275</v>
      </c>
      <c r="N15" s="164" t="s">
        <v>275</v>
      </c>
      <c r="O15" s="143" t="s">
        <v>289</v>
      </c>
      <c r="P15" s="164" t="s">
        <v>275</v>
      </c>
      <c r="Q15" s="143"/>
    </row>
    <row r="16" s="111" customFormat="1" ht="29.1" customHeight="1" spans="1:17">
      <c r="A16" s="121" t="s">
        <v>193</v>
      </c>
      <c r="B16" s="124">
        <f>C16</f>
        <v>10.5</v>
      </c>
      <c r="C16" s="125">
        <v>10.5</v>
      </c>
      <c r="D16" s="124">
        <f t="shared" ref="D16:G16" si="6">C16</f>
        <v>10.5</v>
      </c>
      <c r="E16" s="124">
        <f t="shared" si="6"/>
        <v>10.5</v>
      </c>
      <c r="F16" s="124">
        <f t="shared" si="6"/>
        <v>10.5</v>
      </c>
      <c r="G16" s="124">
        <f t="shared" si="6"/>
        <v>10.5</v>
      </c>
      <c r="H16" s="252"/>
      <c r="I16" s="141"/>
      <c r="J16" s="121" t="s">
        <v>193</v>
      </c>
      <c r="K16" s="143" t="s">
        <v>289</v>
      </c>
      <c r="L16" s="165" t="s">
        <v>277</v>
      </c>
      <c r="M16" s="143" t="s">
        <v>289</v>
      </c>
      <c r="N16" s="164" t="s">
        <v>275</v>
      </c>
      <c r="O16" s="143" t="s">
        <v>289</v>
      </c>
      <c r="P16" s="164" t="s">
        <v>275</v>
      </c>
      <c r="Q16" s="143"/>
    </row>
    <row r="17" s="111" customFormat="1" ht="29.1" customHeight="1" spans="1:17">
      <c r="A17" s="121" t="s">
        <v>194</v>
      </c>
      <c r="B17" s="124">
        <f>C17-1</f>
        <v>52</v>
      </c>
      <c r="C17" s="125">
        <v>53</v>
      </c>
      <c r="D17" s="124">
        <f>C17+1</f>
        <v>54</v>
      </c>
      <c r="E17" s="124">
        <f>D17+1</f>
        <v>55</v>
      </c>
      <c r="F17" s="124">
        <f>E17+1.5</f>
        <v>56.5</v>
      </c>
      <c r="G17" s="124">
        <f>F17+1.5</f>
        <v>58</v>
      </c>
      <c r="H17" s="252"/>
      <c r="I17" s="141"/>
      <c r="J17" s="121" t="s">
        <v>194</v>
      </c>
      <c r="K17" s="164" t="s">
        <v>275</v>
      </c>
      <c r="L17" s="285" t="s">
        <v>278</v>
      </c>
      <c r="M17" s="164" t="s">
        <v>275</v>
      </c>
      <c r="N17" s="285" t="s">
        <v>278</v>
      </c>
      <c r="O17" s="164" t="s">
        <v>275</v>
      </c>
      <c r="P17" s="285" t="s">
        <v>278</v>
      </c>
      <c r="Q17" s="143"/>
    </row>
    <row r="18" s="111" customFormat="1" ht="29.1" customHeight="1" spans="1:17">
      <c r="A18" s="121" t="s">
        <v>198</v>
      </c>
      <c r="B18" s="124">
        <f t="shared" si="3"/>
        <v>35</v>
      </c>
      <c r="C18" s="125">
        <v>35.5</v>
      </c>
      <c r="D18" s="124">
        <f t="shared" si="4"/>
        <v>36</v>
      </c>
      <c r="E18" s="124">
        <f t="shared" si="5"/>
        <v>36.5</v>
      </c>
      <c r="F18" s="124">
        <f>E18+0.5</f>
        <v>37</v>
      </c>
      <c r="G18" s="124">
        <f>F18</f>
        <v>37</v>
      </c>
      <c r="H18" s="252"/>
      <c r="I18" s="141"/>
      <c r="J18" s="121" t="s">
        <v>198</v>
      </c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121" t="s">
        <v>199</v>
      </c>
      <c r="B19" s="124">
        <f t="shared" si="3"/>
        <v>25</v>
      </c>
      <c r="C19" s="125">
        <v>25.5</v>
      </c>
      <c r="D19" s="124">
        <f t="shared" si="4"/>
        <v>26</v>
      </c>
      <c r="E19" s="124">
        <f t="shared" si="5"/>
        <v>26.5</v>
      </c>
      <c r="F19" s="134">
        <f>E19+0.75</f>
        <v>27.25</v>
      </c>
      <c r="G19" s="134">
        <f>F19</f>
        <v>27.25</v>
      </c>
      <c r="H19" s="252"/>
      <c r="I19" s="141"/>
      <c r="J19" s="121" t="s">
        <v>199</v>
      </c>
      <c r="K19" s="143" t="s">
        <v>289</v>
      </c>
      <c r="L19" s="165" t="s">
        <v>277</v>
      </c>
      <c r="M19" s="143" t="s">
        <v>289</v>
      </c>
      <c r="N19" s="164" t="s">
        <v>275</v>
      </c>
      <c r="O19" s="143" t="s">
        <v>289</v>
      </c>
      <c r="P19" s="164" t="s">
        <v>275</v>
      </c>
      <c r="Q19" s="143"/>
    </row>
    <row r="20" s="111" customFormat="1" ht="29.1" customHeight="1" spans="1:17">
      <c r="A20" s="121" t="s">
        <v>201</v>
      </c>
      <c r="B20" s="124">
        <f>C20-1</f>
        <v>14</v>
      </c>
      <c r="C20" s="125">
        <v>15</v>
      </c>
      <c r="D20" s="124">
        <f>C20</f>
        <v>15</v>
      </c>
      <c r="E20" s="124">
        <f>C20+1.5</f>
        <v>16.5</v>
      </c>
      <c r="F20" s="124">
        <f>C20+1.5</f>
        <v>16.5</v>
      </c>
      <c r="G20" s="124">
        <f>E20</f>
        <v>16.5</v>
      </c>
      <c r="H20" s="252"/>
      <c r="I20" s="141"/>
      <c r="J20" s="121" t="s">
        <v>201</v>
      </c>
      <c r="K20" s="143" t="s">
        <v>284</v>
      </c>
      <c r="L20" s="164" t="s">
        <v>275</v>
      </c>
      <c r="M20" s="143" t="s">
        <v>284</v>
      </c>
      <c r="N20" s="164" t="s">
        <v>275</v>
      </c>
      <c r="O20" s="143" t="s">
        <v>284</v>
      </c>
      <c r="P20" s="164" t="s">
        <v>275</v>
      </c>
      <c r="Q20" s="143"/>
    </row>
    <row r="21" s="111" customFormat="1" ht="29.1" customHeight="1" spans="1:17">
      <c r="A21" s="259"/>
      <c r="B21" s="252"/>
      <c r="C21" s="252"/>
      <c r="D21" s="260"/>
      <c r="E21" s="252"/>
      <c r="F21" s="252"/>
      <c r="G21" s="252"/>
      <c r="H21" s="252"/>
      <c r="I21" s="141"/>
      <c r="J21" s="259"/>
      <c r="K21" s="164"/>
      <c r="L21" s="164"/>
      <c r="M21" s="143"/>
      <c r="N21" s="164"/>
      <c r="O21" s="143"/>
      <c r="P21" s="143"/>
      <c r="Q21" s="143"/>
    </row>
    <row r="22" s="111" customFormat="1" ht="29.1" customHeight="1" spans="1:17">
      <c r="A22" s="259"/>
      <c r="B22" s="252"/>
      <c r="C22" s="252"/>
      <c r="D22" s="260"/>
      <c r="E22" s="252"/>
      <c r="F22" s="252"/>
      <c r="G22" s="252"/>
      <c r="H22" s="252"/>
      <c r="I22" s="141"/>
      <c r="J22" s="259"/>
      <c r="K22" s="164"/>
      <c r="L22" s="164"/>
      <c r="M22" s="143"/>
      <c r="N22" s="165"/>
      <c r="O22" s="143"/>
      <c r="P22" s="143"/>
      <c r="Q22" s="143"/>
    </row>
    <row r="23" s="111" customFormat="1" ht="29.1" customHeight="1" spans="1:17">
      <c r="A23" s="259"/>
      <c r="B23" s="252"/>
      <c r="C23" s="252"/>
      <c r="D23" s="261"/>
      <c r="E23" s="252"/>
      <c r="F23" s="252"/>
      <c r="G23" s="252"/>
      <c r="H23" s="252"/>
      <c r="I23" s="141"/>
      <c r="J23" s="259"/>
      <c r="K23" s="164"/>
      <c r="L23" s="164"/>
      <c r="M23" s="143"/>
      <c r="N23" s="164"/>
      <c r="O23" s="143"/>
      <c r="P23" s="164"/>
      <c r="Q23" s="146"/>
    </row>
    <row r="24" s="111" customFormat="1" ht="29.1" customHeight="1" spans="1:17">
      <c r="A24" s="121"/>
      <c r="B24" s="262"/>
      <c r="C24" s="262"/>
      <c r="D24" s="263"/>
      <c r="E24" s="262"/>
      <c r="F24" s="262"/>
      <c r="G24" s="262"/>
      <c r="H24" s="262"/>
      <c r="I24" s="286"/>
      <c r="J24" s="307"/>
      <c r="K24" s="307"/>
      <c r="L24" s="307"/>
      <c r="M24" s="307"/>
      <c r="N24" s="307"/>
      <c r="O24" s="307"/>
      <c r="P24" s="307"/>
      <c r="Q24" s="307"/>
    </row>
    <row r="25" s="111" customFormat="1" ht="29.1" customHeight="1" spans="1:17">
      <c r="A25" s="264"/>
      <c r="B25" s="265"/>
      <c r="C25" s="265"/>
      <c r="D25" s="266"/>
      <c r="E25" s="265"/>
      <c r="F25" s="265"/>
      <c r="G25" s="265"/>
      <c r="H25" s="267"/>
      <c r="I25" s="286"/>
      <c r="J25" s="307"/>
      <c r="K25" s="307"/>
      <c r="L25" s="307"/>
      <c r="M25" s="307"/>
      <c r="N25" s="307"/>
      <c r="O25" s="307"/>
      <c r="P25" s="307"/>
      <c r="Q25" s="307"/>
    </row>
    <row r="26" s="111" customFormat="1" ht="29.1" customHeight="1" spans="1:17">
      <c r="A26" s="115" t="s">
        <v>62</v>
      </c>
      <c r="B26" s="248" t="s">
        <v>63</v>
      </c>
      <c r="C26" s="249"/>
      <c r="D26" s="117" t="s">
        <v>69</v>
      </c>
      <c r="E26" s="116" t="s">
        <v>202</v>
      </c>
      <c r="F26" s="116"/>
      <c r="G26" s="116"/>
      <c r="H26" s="116"/>
      <c r="I26" s="286"/>
      <c r="J26" s="308" t="s">
        <v>57</v>
      </c>
      <c r="K26" s="309" t="s">
        <v>267</v>
      </c>
      <c r="L26" s="309"/>
      <c r="M26" s="309"/>
      <c r="N26" s="309"/>
      <c r="O26" s="310"/>
      <c r="P26" s="310"/>
      <c r="Q26" s="311"/>
    </row>
    <row r="27" s="111" customFormat="1" ht="29.1" customHeight="1" spans="1:17">
      <c r="A27" s="118" t="s">
        <v>153</v>
      </c>
      <c r="B27" s="119" t="s">
        <v>154</v>
      </c>
      <c r="C27" s="119"/>
      <c r="D27" s="119"/>
      <c r="E27" s="119"/>
      <c r="F27" s="119"/>
      <c r="G27" s="119"/>
      <c r="H27" s="119"/>
      <c r="I27" s="286"/>
      <c r="J27" s="156" t="s">
        <v>155</v>
      </c>
      <c r="K27" s="157"/>
      <c r="L27" s="157"/>
      <c r="M27" s="157"/>
      <c r="N27" s="157"/>
      <c r="O27" s="158"/>
      <c r="P27" s="158"/>
      <c r="Q27" s="170"/>
    </row>
    <row r="28" s="111" customFormat="1" ht="29.1" customHeight="1" spans="1:17">
      <c r="A28" s="118"/>
      <c r="B28" s="268" t="s">
        <v>116</v>
      </c>
      <c r="C28" s="269" t="s">
        <v>117</v>
      </c>
      <c r="D28" s="268" t="s">
        <v>118</v>
      </c>
      <c r="E28" s="268" t="s">
        <v>119</v>
      </c>
      <c r="F28" s="268" t="s">
        <v>120</v>
      </c>
      <c r="G28" s="268" t="s">
        <v>121</v>
      </c>
      <c r="H28" s="270"/>
      <c r="I28" s="286"/>
      <c r="J28" s="159"/>
      <c r="K28" s="160" t="s">
        <v>116</v>
      </c>
      <c r="L28" s="160" t="s">
        <v>117</v>
      </c>
      <c r="M28" s="282" t="s">
        <v>118</v>
      </c>
      <c r="N28" s="160" t="s">
        <v>119</v>
      </c>
      <c r="O28" s="160" t="s">
        <v>120</v>
      </c>
      <c r="P28" s="160" t="s">
        <v>121</v>
      </c>
      <c r="Q28" s="146" t="s">
        <v>268</v>
      </c>
    </row>
    <row r="29" s="111" customFormat="1" ht="29.1" customHeight="1" spans="1:17">
      <c r="A29" s="118"/>
      <c r="B29" s="268" t="s">
        <v>156</v>
      </c>
      <c r="C29" s="269" t="s">
        <v>157</v>
      </c>
      <c r="D29" s="268" t="s">
        <v>158</v>
      </c>
      <c r="E29" s="268" t="s">
        <v>159</v>
      </c>
      <c r="F29" s="268" t="s">
        <v>160</v>
      </c>
      <c r="G29" s="268" t="s">
        <v>161</v>
      </c>
      <c r="H29" s="270"/>
      <c r="I29" s="286"/>
      <c r="J29" s="159"/>
      <c r="K29" s="283" t="s">
        <v>269</v>
      </c>
      <c r="L29" s="283" t="s">
        <v>270</v>
      </c>
      <c r="M29" s="283" t="s">
        <v>271</v>
      </c>
      <c r="N29" s="283" t="s">
        <v>272</v>
      </c>
      <c r="O29" s="283" t="s">
        <v>273</v>
      </c>
      <c r="P29" s="283" t="s">
        <v>274</v>
      </c>
      <c r="Q29" s="283" t="s">
        <v>162</v>
      </c>
    </row>
    <row r="30" s="111" customFormat="1" ht="29.1" customHeight="1" spans="1:17">
      <c r="A30" s="121" t="s">
        <v>164</v>
      </c>
      <c r="B30" s="271">
        <f>C30-2</f>
        <v>60</v>
      </c>
      <c r="C30" s="272">
        <v>62</v>
      </c>
      <c r="D30" s="271">
        <f>C30+2</f>
        <v>64</v>
      </c>
      <c r="E30" s="271">
        <f>D30+2</f>
        <v>66</v>
      </c>
      <c r="F30" s="271">
        <f>E30+1</f>
        <v>67</v>
      </c>
      <c r="G30" s="271">
        <f>F30+1</f>
        <v>68</v>
      </c>
      <c r="H30" s="252"/>
      <c r="I30" s="286"/>
      <c r="J30" s="121" t="s">
        <v>164</v>
      </c>
      <c r="K30" s="143" t="s">
        <v>284</v>
      </c>
      <c r="L30" s="164" t="s">
        <v>275</v>
      </c>
      <c r="M30" s="164" t="s">
        <v>275</v>
      </c>
      <c r="N30" s="165" t="s">
        <v>285</v>
      </c>
      <c r="O30" s="143" t="s">
        <v>284</v>
      </c>
      <c r="P30" s="165" t="s">
        <v>285</v>
      </c>
      <c r="Q30" s="146"/>
    </row>
    <row r="31" s="111" customFormat="1" ht="29.1" customHeight="1" spans="1:17">
      <c r="A31" s="121" t="s">
        <v>167</v>
      </c>
      <c r="B31" s="271">
        <f>C31-2</f>
        <v>59</v>
      </c>
      <c r="C31" s="272">
        <v>61</v>
      </c>
      <c r="D31" s="271">
        <f>C31+2</f>
        <v>63</v>
      </c>
      <c r="E31" s="271">
        <f>D31+2</f>
        <v>65</v>
      </c>
      <c r="F31" s="271">
        <f>E31+1</f>
        <v>66</v>
      </c>
      <c r="G31" s="271">
        <f>F31+1</f>
        <v>67</v>
      </c>
      <c r="H31" s="252"/>
      <c r="I31" s="286"/>
      <c r="J31" s="121" t="s">
        <v>167</v>
      </c>
      <c r="K31" s="143" t="s">
        <v>284</v>
      </c>
      <c r="L31" s="164" t="s">
        <v>275</v>
      </c>
      <c r="M31" s="143" t="s">
        <v>284</v>
      </c>
      <c r="N31" s="164" t="s">
        <v>275</v>
      </c>
      <c r="O31" s="143" t="s">
        <v>284</v>
      </c>
      <c r="P31" s="164" t="s">
        <v>275</v>
      </c>
      <c r="Q31" s="146"/>
    </row>
    <row r="32" s="111" customFormat="1" ht="29.1" customHeight="1" spans="1:17">
      <c r="A32" s="121" t="s">
        <v>170</v>
      </c>
      <c r="B32" s="271">
        <f t="shared" ref="B32:B34" si="7">C32-4</f>
        <v>96</v>
      </c>
      <c r="C32" s="272">
        <v>100</v>
      </c>
      <c r="D32" s="271">
        <f t="shared" ref="D32:D34" si="8">C32+4</f>
        <v>104</v>
      </c>
      <c r="E32" s="271">
        <f>D32+4</f>
        <v>108</v>
      </c>
      <c r="F32" s="271">
        <f t="shared" ref="F32:F34" si="9">E32+6</f>
        <v>114</v>
      </c>
      <c r="G32" s="271">
        <f>F32+6</f>
        <v>120</v>
      </c>
      <c r="H32" s="252"/>
      <c r="I32" s="286"/>
      <c r="J32" s="121" t="s">
        <v>170</v>
      </c>
      <c r="K32" s="164" t="s">
        <v>275</v>
      </c>
      <c r="L32" s="164" t="s">
        <v>275</v>
      </c>
      <c r="M32" s="143" t="s">
        <v>290</v>
      </c>
      <c r="N32" s="165" t="s">
        <v>291</v>
      </c>
      <c r="O32" s="143" t="s">
        <v>292</v>
      </c>
      <c r="P32" s="143" t="s">
        <v>292</v>
      </c>
      <c r="Q32" s="146"/>
    </row>
    <row r="33" s="111" customFormat="1" ht="29.1" customHeight="1" spans="1:17">
      <c r="A33" s="121" t="s">
        <v>173</v>
      </c>
      <c r="B33" s="271">
        <f t="shared" si="7"/>
        <v>90</v>
      </c>
      <c r="C33" s="272">
        <v>94</v>
      </c>
      <c r="D33" s="271">
        <f t="shared" si="8"/>
        <v>98</v>
      </c>
      <c r="E33" s="271">
        <f>D33+5</f>
        <v>103</v>
      </c>
      <c r="F33" s="271">
        <f t="shared" si="9"/>
        <v>109</v>
      </c>
      <c r="G33" s="271">
        <f>F33+7</f>
        <v>116</v>
      </c>
      <c r="H33" s="252"/>
      <c r="I33" s="286"/>
      <c r="J33" s="121" t="s">
        <v>173</v>
      </c>
      <c r="K33" s="164" t="s">
        <v>275</v>
      </c>
      <c r="L33" s="143" t="s">
        <v>284</v>
      </c>
      <c r="M33" s="164" t="s">
        <v>275</v>
      </c>
      <c r="N33" s="164" t="s">
        <v>275</v>
      </c>
      <c r="O33" s="164" t="s">
        <v>275</v>
      </c>
      <c r="P33" s="164" t="s">
        <v>275</v>
      </c>
      <c r="Q33" s="146"/>
    </row>
    <row r="34" s="111" customFormat="1" ht="29.1" customHeight="1" spans="1:17">
      <c r="A34" s="121" t="s">
        <v>176</v>
      </c>
      <c r="B34" s="271">
        <f t="shared" si="7"/>
        <v>100</v>
      </c>
      <c r="C34" s="272">
        <v>104</v>
      </c>
      <c r="D34" s="271">
        <f t="shared" si="8"/>
        <v>108</v>
      </c>
      <c r="E34" s="271">
        <f>D34+5</f>
        <v>113</v>
      </c>
      <c r="F34" s="271">
        <f t="shared" si="9"/>
        <v>119</v>
      </c>
      <c r="G34" s="271">
        <f>F34+7</f>
        <v>126</v>
      </c>
      <c r="H34" s="252"/>
      <c r="I34" s="286"/>
      <c r="J34" s="121" t="s">
        <v>176</v>
      </c>
      <c r="K34" s="164" t="s">
        <v>275</v>
      </c>
      <c r="L34" s="143" t="s">
        <v>290</v>
      </c>
      <c r="M34" s="164" t="s">
        <v>275</v>
      </c>
      <c r="N34" s="143" t="s">
        <v>289</v>
      </c>
      <c r="O34" s="164" t="s">
        <v>275</v>
      </c>
      <c r="P34" s="164" t="s">
        <v>275</v>
      </c>
      <c r="Q34" s="146"/>
    </row>
    <row r="35" s="111" customFormat="1" ht="29.1" customHeight="1" spans="1:17">
      <c r="A35" s="121" t="s">
        <v>203</v>
      </c>
      <c r="B35" s="271">
        <f>C35-1</f>
        <v>38</v>
      </c>
      <c r="C35" s="272">
        <v>39</v>
      </c>
      <c r="D35" s="271">
        <f>C35+1</f>
        <v>40</v>
      </c>
      <c r="E35" s="271">
        <f>D35+1</f>
        <v>41</v>
      </c>
      <c r="F35" s="271">
        <f>E35+1.2</f>
        <v>42.2</v>
      </c>
      <c r="G35" s="271">
        <f>F35+1.2</f>
        <v>43.4</v>
      </c>
      <c r="H35" s="252"/>
      <c r="I35" s="286"/>
      <c r="J35" s="121" t="s">
        <v>203</v>
      </c>
      <c r="K35" s="164" t="s">
        <v>275</v>
      </c>
      <c r="L35" s="164" t="s">
        <v>275</v>
      </c>
      <c r="M35" s="143" t="s">
        <v>284</v>
      </c>
      <c r="N35" s="143" t="s">
        <v>290</v>
      </c>
      <c r="O35" s="143" t="s">
        <v>292</v>
      </c>
      <c r="P35" s="164" t="s">
        <v>275</v>
      </c>
      <c r="Q35" s="146"/>
    </row>
    <row r="36" s="111" customFormat="1" ht="29.1" customHeight="1" spans="1:17">
      <c r="A36" s="121" t="s">
        <v>204</v>
      </c>
      <c r="B36" s="271">
        <f>C36-1</f>
        <v>59</v>
      </c>
      <c r="C36" s="272">
        <v>60</v>
      </c>
      <c r="D36" s="271">
        <f>C36+1</f>
        <v>61</v>
      </c>
      <c r="E36" s="271">
        <f>D36+1</f>
        <v>62</v>
      </c>
      <c r="F36" s="271">
        <f>E36+0.5</f>
        <v>62.5</v>
      </c>
      <c r="G36" s="271">
        <f>F36+0.5</f>
        <v>63</v>
      </c>
      <c r="H36" s="252"/>
      <c r="I36" s="286"/>
      <c r="J36" s="121" t="s">
        <v>204</v>
      </c>
      <c r="K36" s="164" t="s">
        <v>275</v>
      </c>
      <c r="L36" s="143" t="s">
        <v>284</v>
      </c>
      <c r="M36" s="143" t="s">
        <v>289</v>
      </c>
      <c r="N36" s="164" t="s">
        <v>275</v>
      </c>
      <c r="O36" s="143" t="s">
        <v>280</v>
      </c>
      <c r="P36" s="143" t="s">
        <v>289</v>
      </c>
      <c r="Q36" s="146"/>
    </row>
    <row r="37" s="111" customFormat="1" ht="29.1" customHeight="1" spans="1:17">
      <c r="A37" s="121" t="s">
        <v>205</v>
      </c>
      <c r="B37" s="271">
        <f>C37-0.8</f>
        <v>19.2</v>
      </c>
      <c r="C37" s="272">
        <v>20</v>
      </c>
      <c r="D37" s="271">
        <f>C37+0.8</f>
        <v>20.8</v>
      </c>
      <c r="E37" s="271">
        <f>D37+0.8</f>
        <v>21.6</v>
      </c>
      <c r="F37" s="271">
        <f>E37+1.3</f>
        <v>22.9</v>
      </c>
      <c r="G37" s="271">
        <f>F37+1.3</f>
        <v>24.2</v>
      </c>
      <c r="H37" s="252"/>
      <c r="I37" s="286"/>
      <c r="J37" s="121" t="s">
        <v>205</v>
      </c>
      <c r="K37" s="165" t="s">
        <v>285</v>
      </c>
      <c r="L37" s="164" t="s">
        <v>275</v>
      </c>
      <c r="M37" s="143" t="s">
        <v>289</v>
      </c>
      <c r="N37" s="143" t="s">
        <v>292</v>
      </c>
      <c r="O37" s="164" t="s">
        <v>275</v>
      </c>
      <c r="P37" s="143" t="s">
        <v>292</v>
      </c>
      <c r="Q37" s="146"/>
    </row>
    <row r="38" s="111" customFormat="1" ht="29.1" customHeight="1" spans="1:17">
      <c r="A38" s="121" t="s">
        <v>190</v>
      </c>
      <c r="B38" s="271" t="s">
        <v>206</v>
      </c>
      <c r="C38" s="272">
        <v>17</v>
      </c>
      <c r="D38" s="271">
        <f>C38+0.7</f>
        <v>17.7</v>
      </c>
      <c r="E38" s="271">
        <f>D38+0.7</f>
        <v>18.4</v>
      </c>
      <c r="F38" s="271">
        <f>E38+0.9</f>
        <v>19.3</v>
      </c>
      <c r="G38" s="271">
        <f>F38+0.9</f>
        <v>20.2</v>
      </c>
      <c r="H38" s="252"/>
      <c r="I38" s="286"/>
      <c r="J38" s="121" t="s">
        <v>190</v>
      </c>
      <c r="K38" s="164" t="s">
        <v>275</v>
      </c>
      <c r="L38" s="164" t="s">
        <v>275</v>
      </c>
      <c r="M38" s="164" t="s">
        <v>275</v>
      </c>
      <c r="N38" s="143" t="s">
        <v>284</v>
      </c>
      <c r="O38" s="164" t="s">
        <v>275</v>
      </c>
      <c r="P38" s="164" t="s">
        <v>275</v>
      </c>
      <c r="Q38" s="146"/>
    </row>
    <row r="39" s="111" customFormat="1" ht="29.1" customHeight="1" spans="1:17">
      <c r="A39" s="121" t="s">
        <v>192</v>
      </c>
      <c r="B39" s="271">
        <f>C39-0.5</f>
        <v>9</v>
      </c>
      <c r="C39" s="272">
        <v>9.5</v>
      </c>
      <c r="D39" s="271">
        <f>C39+0.5</f>
        <v>10</v>
      </c>
      <c r="E39" s="271">
        <f>D39+0.5</f>
        <v>10.5</v>
      </c>
      <c r="F39" s="271">
        <f>E39+0.7</f>
        <v>11.2</v>
      </c>
      <c r="G39" s="271">
        <f>F39+0.7</f>
        <v>11.9</v>
      </c>
      <c r="H39" s="252"/>
      <c r="I39" s="286"/>
      <c r="J39" s="121" t="s">
        <v>192</v>
      </c>
      <c r="K39" s="143" t="s">
        <v>290</v>
      </c>
      <c r="L39" s="164" t="s">
        <v>275</v>
      </c>
      <c r="M39" s="164" t="s">
        <v>275</v>
      </c>
      <c r="N39" s="143" t="s">
        <v>290</v>
      </c>
      <c r="O39" s="143" t="s">
        <v>284</v>
      </c>
      <c r="P39" s="164" t="s">
        <v>275</v>
      </c>
      <c r="Q39" s="146"/>
    </row>
    <row r="40" s="111" customFormat="1" ht="29.1" customHeight="1" spans="1:17">
      <c r="A40" s="121" t="s">
        <v>207</v>
      </c>
      <c r="B40" s="271">
        <f>C40-0.5</f>
        <v>13</v>
      </c>
      <c r="C40" s="272">
        <v>13.5</v>
      </c>
      <c r="D40" s="271">
        <f>C40+0.5</f>
        <v>14</v>
      </c>
      <c r="E40" s="271">
        <f>D40+0.5</f>
        <v>14.5</v>
      </c>
      <c r="F40" s="271">
        <f>E40+0.7</f>
        <v>15.2</v>
      </c>
      <c r="G40" s="271">
        <f>F40+0.7</f>
        <v>15.9</v>
      </c>
      <c r="H40" s="252"/>
      <c r="I40" s="286"/>
      <c r="J40" s="121" t="s">
        <v>207</v>
      </c>
      <c r="K40" s="164" t="s">
        <v>275</v>
      </c>
      <c r="L40" s="164" t="s">
        <v>275</v>
      </c>
      <c r="M40" s="164" t="s">
        <v>275</v>
      </c>
      <c r="N40" s="164" t="s">
        <v>275</v>
      </c>
      <c r="O40" s="164" t="s">
        <v>275</v>
      </c>
      <c r="P40" s="164" t="s">
        <v>275</v>
      </c>
      <c r="Q40" s="146"/>
    </row>
    <row r="41" s="111" customFormat="1" ht="29.1" customHeight="1" spans="1:17">
      <c r="A41" s="121" t="s">
        <v>193</v>
      </c>
      <c r="B41" s="271">
        <f>C41</f>
        <v>7</v>
      </c>
      <c r="C41" s="272">
        <v>7</v>
      </c>
      <c r="D41" s="271">
        <f t="shared" ref="D41:G41" si="10">C41</f>
        <v>7</v>
      </c>
      <c r="E41" s="271">
        <f t="shared" si="10"/>
        <v>7</v>
      </c>
      <c r="F41" s="271">
        <f t="shared" si="10"/>
        <v>7</v>
      </c>
      <c r="G41" s="271">
        <f t="shared" si="10"/>
        <v>7</v>
      </c>
      <c r="H41" s="252"/>
      <c r="I41" s="286"/>
      <c r="J41" s="121" t="s">
        <v>193</v>
      </c>
      <c r="K41" s="143" t="s">
        <v>289</v>
      </c>
      <c r="L41" s="164" t="s">
        <v>275</v>
      </c>
      <c r="M41" s="143" t="s">
        <v>289</v>
      </c>
      <c r="N41" s="164" t="s">
        <v>275</v>
      </c>
      <c r="O41" s="143" t="s">
        <v>284</v>
      </c>
      <c r="P41" s="164" t="s">
        <v>275</v>
      </c>
      <c r="Q41" s="146"/>
    </row>
    <row r="42" s="111" customFormat="1" ht="29.1" customHeight="1" spans="1:17">
      <c r="A42" s="121" t="s">
        <v>208</v>
      </c>
      <c r="B42" s="271">
        <f t="shared" ref="B42:B44" si="11">C42-1</f>
        <v>46</v>
      </c>
      <c r="C42" s="273">
        <v>47</v>
      </c>
      <c r="D42" s="271">
        <f>C42+1</f>
        <v>48</v>
      </c>
      <c r="E42" s="271">
        <f>D42+1</f>
        <v>49</v>
      </c>
      <c r="F42" s="271">
        <f>E42+1.5</f>
        <v>50.5</v>
      </c>
      <c r="G42" s="271">
        <f>F42+1.5</f>
        <v>52</v>
      </c>
      <c r="H42" s="252"/>
      <c r="I42" s="286"/>
      <c r="J42" s="121" t="s">
        <v>208</v>
      </c>
      <c r="K42" s="143" t="s">
        <v>289</v>
      </c>
      <c r="L42" s="143" t="s">
        <v>290</v>
      </c>
      <c r="M42" s="164" t="s">
        <v>275</v>
      </c>
      <c r="N42" s="165" t="s">
        <v>293</v>
      </c>
      <c r="O42" s="143" t="s">
        <v>290</v>
      </c>
      <c r="P42" s="164" t="s">
        <v>275</v>
      </c>
      <c r="Q42" s="146"/>
    </row>
    <row r="43" s="111" customFormat="1" ht="29.1" customHeight="1" spans="1:17">
      <c r="A43" s="121" t="s">
        <v>194</v>
      </c>
      <c r="B43" s="271">
        <f t="shared" si="11"/>
        <v>47</v>
      </c>
      <c r="C43" s="273">
        <v>48</v>
      </c>
      <c r="D43" s="271">
        <f>C43+1</f>
        <v>49</v>
      </c>
      <c r="E43" s="271">
        <f>D43+1</f>
        <v>50</v>
      </c>
      <c r="F43" s="271">
        <f>E43+1.5</f>
        <v>51.5</v>
      </c>
      <c r="G43" s="271">
        <f>F43+1.5</f>
        <v>53</v>
      </c>
      <c r="H43" s="252"/>
      <c r="I43" s="286"/>
      <c r="J43" s="121" t="s">
        <v>194</v>
      </c>
      <c r="K43" s="143" t="s">
        <v>284</v>
      </c>
      <c r="L43" s="164" t="s">
        <v>275</v>
      </c>
      <c r="M43" s="143" t="s">
        <v>284</v>
      </c>
      <c r="N43" s="143" t="s">
        <v>289</v>
      </c>
      <c r="O43" s="164" t="s">
        <v>275</v>
      </c>
      <c r="P43" s="143" t="s">
        <v>284</v>
      </c>
      <c r="Q43" s="146"/>
    </row>
    <row r="44" s="111" customFormat="1" ht="29.1" customHeight="1" spans="1:17">
      <c r="A44" s="121" t="s">
        <v>210</v>
      </c>
      <c r="B44" s="271">
        <f t="shared" si="11"/>
        <v>16.5</v>
      </c>
      <c r="C44" s="274">
        <v>17.5</v>
      </c>
      <c r="D44" s="271">
        <f t="shared" ref="D44:G44" si="12">C44</f>
        <v>17.5</v>
      </c>
      <c r="E44" s="271">
        <f>D44+1.5</f>
        <v>19</v>
      </c>
      <c r="F44" s="271">
        <f t="shared" si="12"/>
        <v>19</v>
      </c>
      <c r="G44" s="271">
        <f t="shared" si="12"/>
        <v>19</v>
      </c>
      <c r="H44" s="252"/>
      <c r="I44" s="286"/>
      <c r="J44" s="121" t="s">
        <v>210</v>
      </c>
      <c r="K44" s="164" t="s">
        <v>275</v>
      </c>
      <c r="L44" s="164" t="s">
        <v>275</v>
      </c>
      <c r="M44" s="143" t="s">
        <v>290</v>
      </c>
      <c r="N44" s="143" t="s">
        <v>289</v>
      </c>
      <c r="O44" s="164" t="s">
        <v>275</v>
      </c>
      <c r="P44" s="143" t="s">
        <v>290</v>
      </c>
      <c r="Q44" s="146"/>
    </row>
    <row r="45" s="111" customFormat="1" ht="29.1" customHeight="1" spans="1:17">
      <c r="A45" s="275"/>
      <c r="B45" s="276"/>
      <c r="C45" s="277"/>
      <c r="D45" s="276"/>
      <c r="E45" s="276"/>
      <c r="F45" s="276"/>
      <c r="G45" s="276"/>
      <c r="H45" s="298"/>
      <c r="I45" s="286"/>
      <c r="J45" s="275"/>
      <c r="K45" s="164"/>
      <c r="L45" s="164"/>
      <c r="M45" s="143"/>
      <c r="N45" s="143"/>
      <c r="O45" s="164"/>
      <c r="P45" s="143"/>
      <c r="Q45" s="146"/>
    </row>
    <row r="46" s="111" customFormat="1" ht="29.1" customHeight="1" spans="1:17">
      <c r="A46" s="299"/>
      <c r="B46" s="300"/>
      <c r="C46" s="300"/>
      <c r="D46" s="301"/>
      <c r="E46" s="300"/>
      <c r="F46" s="300"/>
      <c r="G46" s="300"/>
      <c r="H46" s="298"/>
      <c r="I46" s="286"/>
      <c r="J46" s="302"/>
      <c r="K46" s="164"/>
      <c r="L46" s="164"/>
      <c r="M46" s="143"/>
      <c r="N46" s="164"/>
      <c r="O46" s="143"/>
      <c r="P46" s="164"/>
      <c r="Q46" s="146"/>
    </row>
    <row r="47" s="111" customFormat="1" ht="29.1" customHeight="1" spans="1:17">
      <c r="A47" s="302"/>
      <c r="B47" s="303"/>
      <c r="C47" s="303"/>
      <c r="D47" s="304"/>
      <c r="E47" s="303"/>
      <c r="F47" s="303"/>
      <c r="G47" s="303"/>
      <c r="H47" s="305"/>
      <c r="I47" s="286"/>
      <c r="J47" s="264"/>
      <c r="K47" s="164"/>
      <c r="L47" s="164"/>
      <c r="M47" s="143"/>
      <c r="N47" s="164"/>
      <c r="O47" s="143"/>
      <c r="P47" s="164"/>
      <c r="Q47" s="146"/>
    </row>
    <row r="48" s="111" customFormat="1" ht="16.5" spans="1:17">
      <c r="A48" s="306"/>
      <c r="B48" s="267"/>
      <c r="C48" s="267"/>
      <c r="D48" s="267"/>
      <c r="E48" s="267"/>
      <c r="F48" s="267"/>
      <c r="G48" s="267"/>
      <c r="H48" s="267"/>
      <c r="I48" s="287"/>
      <c r="J48" s="288"/>
      <c r="K48" s="289"/>
      <c r="L48" s="289"/>
      <c r="M48" s="289"/>
      <c r="N48" s="289"/>
      <c r="O48" s="289"/>
      <c r="P48" s="289"/>
      <c r="Q48" s="289"/>
    </row>
    <row r="49" s="111" customFormat="1" ht="14.25" spans="1:17">
      <c r="A49" s="111" t="s">
        <v>212</v>
      </c>
      <c r="B49" s="150"/>
      <c r="C49" s="150"/>
      <c r="D49" s="150"/>
      <c r="E49" s="150"/>
      <c r="F49" s="150"/>
      <c r="G49" s="150"/>
      <c r="H49" s="150"/>
      <c r="I49" s="150"/>
      <c r="J49" s="149" t="s">
        <v>294</v>
      </c>
      <c r="K49" s="168"/>
      <c r="L49" s="168" t="s">
        <v>214</v>
      </c>
      <c r="M49" s="168"/>
      <c r="N49" s="168" t="s">
        <v>215</v>
      </c>
      <c r="O49" s="168"/>
      <c r="P49" s="168"/>
      <c r="Q49" s="112"/>
    </row>
    <row r="50" s="111" customFormat="1" customHeight="1" spans="1:17">
      <c r="A50" s="150"/>
      <c r="K50" s="112"/>
      <c r="L50" s="112"/>
      <c r="M50" s="112"/>
      <c r="N50" s="112"/>
      <c r="O50" s="112"/>
      <c r="P50" s="112"/>
      <c r="Q50" s="112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opLeftCell="A14" workbookViewId="0">
      <selection activeCell="Q41" sqref="P41:Q42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11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295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248" t="s">
        <v>63</v>
      </c>
      <c r="F2" s="249"/>
      <c r="G2" s="180" t="s">
        <v>70</v>
      </c>
      <c r="H2" s="180"/>
      <c r="I2" s="210" t="s">
        <v>57</v>
      </c>
      <c r="J2" s="180" t="s">
        <v>296</v>
      </c>
      <c r="K2" s="232"/>
    </row>
    <row r="3" s="171" customFormat="1" ht="27" customHeight="1" spans="1:11">
      <c r="A3" s="181" t="s">
        <v>78</v>
      </c>
      <c r="B3" s="182">
        <v>1980</v>
      </c>
      <c r="C3" s="182"/>
      <c r="D3" s="183" t="s">
        <v>297</v>
      </c>
      <c r="E3" s="184" t="s">
        <v>298</v>
      </c>
      <c r="F3" s="185"/>
      <c r="G3" s="185"/>
      <c r="H3" s="186" t="s">
        <v>299</v>
      </c>
      <c r="I3" s="186"/>
      <c r="J3" s="186"/>
      <c r="K3" s="233"/>
    </row>
    <row r="4" s="171" customFormat="1" spans="1:11">
      <c r="A4" s="187" t="s">
        <v>74</v>
      </c>
      <c r="B4" s="188">
        <v>2</v>
      </c>
      <c r="C4" s="188">
        <v>5</v>
      </c>
      <c r="D4" s="189" t="s">
        <v>300</v>
      </c>
      <c r="E4" s="190"/>
      <c r="F4" s="190"/>
      <c r="G4" s="190"/>
      <c r="H4" s="189" t="s">
        <v>301</v>
      </c>
      <c r="I4" s="189"/>
      <c r="J4" s="203" t="s">
        <v>67</v>
      </c>
      <c r="K4" s="234" t="s">
        <v>68</v>
      </c>
    </row>
    <row r="5" s="171" customFormat="1" spans="1:11">
      <c r="A5" s="187" t="s">
        <v>302</v>
      </c>
      <c r="B5" s="182">
        <v>1</v>
      </c>
      <c r="C5" s="182"/>
      <c r="D5" s="183" t="s">
        <v>303</v>
      </c>
      <c r="E5" s="183" t="s">
        <v>304</v>
      </c>
      <c r="F5" s="183" t="s">
        <v>305</v>
      </c>
      <c r="G5" s="183" t="s">
        <v>306</v>
      </c>
      <c r="H5" s="189" t="s">
        <v>307</v>
      </c>
      <c r="I5" s="189"/>
      <c r="J5" s="203" t="s">
        <v>67</v>
      </c>
      <c r="K5" s="234" t="s">
        <v>68</v>
      </c>
    </row>
    <row r="6" s="171" customFormat="1" ht="15" spans="1:11">
      <c r="A6" s="191" t="s">
        <v>308</v>
      </c>
      <c r="B6" s="192">
        <v>125</v>
      </c>
      <c r="C6" s="192"/>
      <c r="D6" s="193" t="s">
        <v>309</v>
      </c>
      <c r="E6" s="194"/>
      <c r="F6" s="290">
        <v>1750</v>
      </c>
      <c r="G6" s="193"/>
      <c r="H6" s="196" t="s">
        <v>310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311</v>
      </c>
      <c r="B8" s="179" t="s">
        <v>312</v>
      </c>
      <c r="C8" s="179" t="s">
        <v>313</v>
      </c>
      <c r="D8" s="179" t="s">
        <v>314</v>
      </c>
      <c r="E8" s="179" t="s">
        <v>315</v>
      </c>
      <c r="F8" s="179" t="s">
        <v>316</v>
      </c>
      <c r="G8" s="291" t="s">
        <v>317</v>
      </c>
      <c r="H8" s="292"/>
      <c r="I8" s="292"/>
      <c r="J8" s="292"/>
      <c r="K8" s="296"/>
    </row>
    <row r="9" s="171" customFormat="1" spans="1:11">
      <c r="A9" s="187" t="s">
        <v>318</v>
      </c>
      <c r="B9" s="189"/>
      <c r="C9" s="203" t="s">
        <v>67</v>
      </c>
      <c r="D9" s="203" t="s">
        <v>68</v>
      </c>
      <c r="E9" s="183" t="s">
        <v>319</v>
      </c>
      <c r="F9" s="204" t="s">
        <v>320</v>
      </c>
      <c r="G9" s="205"/>
      <c r="H9" s="206"/>
      <c r="I9" s="206"/>
      <c r="J9" s="206"/>
      <c r="K9" s="237"/>
    </row>
    <row r="10" s="171" customFormat="1" spans="1:11">
      <c r="A10" s="187" t="s">
        <v>321</v>
      </c>
      <c r="B10" s="189"/>
      <c r="C10" s="203" t="s">
        <v>67</v>
      </c>
      <c r="D10" s="203" t="s">
        <v>68</v>
      </c>
      <c r="E10" s="183" t="s">
        <v>322</v>
      </c>
      <c r="F10" s="204" t="s">
        <v>323</v>
      </c>
      <c r="G10" s="205" t="s">
        <v>324</v>
      </c>
      <c r="H10" s="206"/>
      <c r="I10" s="206"/>
      <c r="J10" s="206"/>
      <c r="K10" s="237"/>
    </row>
    <row r="11" s="171" customFormat="1" spans="1:11">
      <c r="A11" s="207" t="s">
        <v>217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93</v>
      </c>
      <c r="B12" s="203" t="s">
        <v>89</v>
      </c>
      <c r="C12" s="203" t="s">
        <v>90</v>
      </c>
      <c r="D12" s="204"/>
      <c r="E12" s="183" t="s">
        <v>91</v>
      </c>
      <c r="F12" s="203" t="s">
        <v>89</v>
      </c>
      <c r="G12" s="203" t="s">
        <v>90</v>
      </c>
      <c r="H12" s="203"/>
      <c r="I12" s="183" t="s">
        <v>325</v>
      </c>
      <c r="J12" s="203" t="s">
        <v>89</v>
      </c>
      <c r="K12" s="234" t="s">
        <v>90</v>
      </c>
    </row>
    <row r="13" s="171" customFormat="1" spans="1:11">
      <c r="A13" s="181" t="s">
        <v>96</v>
      </c>
      <c r="B13" s="203" t="s">
        <v>89</v>
      </c>
      <c r="C13" s="203" t="s">
        <v>90</v>
      </c>
      <c r="D13" s="204"/>
      <c r="E13" s="183" t="s">
        <v>101</v>
      </c>
      <c r="F13" s="203" t="s">
        <v>89</v>
      </c>
      <c r="G13" s="203" t="s">
        <v>90</v>
      </c>
      <c r="H13" s="203"/>
      <c r="I13" s="183" t="s">
        <v>326</v>
      </c>
      <c r="J13" s="203" t="s">
        <v>89</v>
      </c>
      <c r="K13" s="234" t="s">
        <v>90</v>
      </c>
    </row>
    <row r="14" s="171" customFormat="1" ht="15" spans="1:11">
      <c r="A14" s="191" t="s">
        <v>327</v>
      </c>
      <c r="B14" s="195" t="s">
        <v>89</v>
      </c>
      <c r="C14" s="195" t="s">
        <v>90</v>
      </c>
      <c r="D14" s="194"/>
      <c r="E14" s="193" t="s">
        <v>328</v>
      </c>
      <c r="F14" s="195" t="s">
        <v>89</v>
      </c>
      <c r="G14" s="195" t="s">
        <v>90</v>
      </c>
      <c r="H14" s="195"/>
      <c r="I14" s="193" t="s">
        <v>329</v>
      </c>
      <c r="J14" s="195" t="s">
        <v>89</v>
      </c>
      <c r="K14" s="235" t="s">
        <v>90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330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331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332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/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333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334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 t="s">
        <v>335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41"/>
    </row>
    <row r="25" s="171" customForma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42"/>
    </row>
    <row r="26" s="171" customFormat="1" spans="1:11">
      <c r="A26" s="187" t="s">
        <v>130</v>
      </c>
      <c r="B26" s="189"/>
      <c r="C26" s="203" t="s">
        <v>67</v>
      </c>
      <c r="D26" s="203" t="s">
        <v>68</v>
      </c>
      <c r="E26" s="186"/>
      <c r="F26" s="186"/>
      <c r="G26" s="186"/>
      <c r="H26" s="186"/>
      <c r="I26" s="186"/>
      <c r="J26" s="186"/>
      <c r="K26" s="233"/>
    </row>
    <row r="27" s="171" customFormat="1" ht="15" spans="1:11">
      <c r="A27" s="216" t="s">
        <v>336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43"/>
    </row>
    <row r="28" s="171" customFormat="1" ht="15" spans="1:11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</row>
    <row r="29" s="171" customFormat="1" spans="1:11">
      <c r="A29" s="219" t="s">
        <v>337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6"/>
    </row>
    <row r="30" s="171" customFormat="1" spans="1:1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297"/>
    </row>
    <row r="31" s="171" customFormat="1" ht="17.25" customHeight="1" spans="1:11">
      <c r="A31" s="220" t="s">
        <v>338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 t="s">
        <v>339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4"/>
    </row>
    <row r="37" s="171" customFormat="1" ht="17.25" customHeight="1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2"/>
      <c r="B38" s="213"/>
      <c r="C38" s="213"/>
      <c r="D38" s="213"/>
      <c r="E38" s="213"/>
      <c r="F38" s="213"/>
      <c r="G38" s="213"/>
      <c r="H38" s="213"/>
      <c r="I38" s="213"/>
      <c r="J38" s="213"/>
      <c r="K38" s="241"/>
    </row>
    <row r="39" s="171" customFormat="1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45"/>
    </row>
    <row r="40" s="171" customFormat="1" ht="18.75" customHeight="1" spans="1:11">
      <c r="A40" s="225" t="s">
        <v>340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46"/>
    </row>
    <row r="41" s="173" customFormat="1" ht="18.75" customHeight="1" spans="1:11">
      <c r="A41" s="187" t="s">
        <v>341</v>
      </c>
      <c r="B41" s="189"/>
      <c r="C41" s="189"/>
      <c r="D41" s="186" t="s">
        <v>342</v>
      </c>
      <c r="E41" s="186"/>
      <c r="F41" s="227" t="s">
        <v>343</v>
      </c>
      <c r="G41" s="228"/>
      <c r="H41" s="189" t="s">
        <v>344</v>
      </c>
      <c r="I41" s="189"/>
      <c r="J41" s="189" t="s">
        <v>345</v>
      </c>
      <c r="K41" s="240"/>
    </row>
    <row r="42" s="171" customFormat="1" ht="18.75" customHeight="1" spans="1:13">
      <c r="A42" s="187" t="s">
        <v>211</v>
      </c>
      <c r="B42" s="189"/>
      <c r="C42" s="189"/>
      <c r="D42" s="189"/>
      <c r="E42" s="189"/>
      <c r="F42" s="189"/>
      <c r="G42" s="189"/>
      <c r="H42" s="189"/>
      <c r="I42" s="189"/>
      <c r="J42" s="189"/>
      <c r="K42" s="240"/>
      <c r="M42" s="173"/>
    </row>
    <row r="43" s="171" customFormat="1" ht="30.9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18.75" customHeight="1" spans="1:11">
      <c r="A44" s="187"/>
      <c r="B44" s="189"/>
      <c r="C44" s="189"/>
      <c r="D44" s="189"/>
      <c r="E44" s="189"/>
      <c r="F44" s="189"/>
      <c r="G44" s="189"/>
      <c r="H44" s="189"/>
      <c r="I44" s="189"/>
      <c r="J44" s="189"/>
      <c r="K44" s="240"/>
    </row>
    <row r="45" s="171" customFormat="1" ht="32.1" customHeight="1" spans="1:11">
      <c r="A45" s="191" t="s">
        <v>142</v>
      </c>
      <c r="B45" s="229" t="s">
        <v>346</v>
      </c>
      <c r="C45" s="229"/>
      <c r="D45" s="193" t="s">
        <v>347</v>
      </c>
      <c r="E45" s="194" t="s">
        <v>348</v>
      </c>
      <c r="F45" s="193" t="s">
        <v>146</v>
      </c>
      <c r="G45" s="295" t="s">
        <v>84</v>
      </c>
      <c r="H45" s="231" t="s">
        <v>147</v>
      </c>
      <c r="I45" s="231"/>
      <c r="J45" s="229" t="s">
        <v>148</v>
      </c>
      <c r="K45" s="247"/>
    </row>
    <row r="46" s="171" customFormat="1" ht="16.5" customHeight="1"/>
    <row r="47" s="171" customFormat="1" ht="16.5" customHeight="1"/>
    <row r="48" s="171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abSelected="1" workbookViewId="0">
      <selection activeCell="G48" sqref="G48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151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152</v>
      </c>
      <c r="F2" s="116"/>
      <c r="G2" s="116"/>
      <c r="H2" s="116"/>
      <c r="I2" s="152"/>
      <c r="J2" s="153" t="s">
        <v>57</v>
      </c>
      <c r="K2" s="154" t="s">
        <v>267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153</v>
      </c>
      <c r="B3" s="119" t="s">
        <v>154</v>
      </c>
      <c r="C3" s="119"/>
      <c r="D3" s="119"/>
      <c r="E3" s="119"/>
      <c r="F3" s="119"/>
      <c r="G3" s="119"/>
      <c r="H3" s="119"/>
      <c r="I3" s="141"/>
      <c r="J3" s="156" t="s">
        <v>155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1" t="s">
        <v>116</v>
      </c>
      <c r="C4" s="122" t="s">
        <v>117</v>
      </c>
      <c r="D4" s="121" t="s">
        <v>118</v>
      </c>
      <c r="E4" s="121" t="s">
        <v>119</v>
      </c>
      <c r="F4" s="121" t="s">
        <v>120</v>
      </c>
      <c r="G4" s="121" t="s">
        <v>121</v>
      </c>
      <c r="H4" s="250" t="s">
        <v>122</v>
      </c>
      <c r="I4" s="141"/>
      <c r="J4" s="159"/>
      <c r="K4" s="160" t="s">
        <v>116</v>
      </c>
      <c r="L4" s="160" t="s">
        <v>117</v>
      </c>
      <c r="M4" s="282" t="s">
        <v>118</v>
      </c>
      <c r="N4" s="160" t="s">
        <v>119</v>
      </c>
      <c r="O4" s="160" t="s">
        <v>120</v>
      </c>
      <c r="P4" s="160" t="s">
        <v>121</v>
      </c>
      <c r="Q4" s="146" t="s">
        <v>268</v>
      </c>
    </row>
    <row r="5" s="111" customFormat="1" ht="29.1" customHeight="1" spans="1:17">
      <c r="A5" s="118"/>
      <c r="B5" s="121" t="s">
        <v>156</v>
      </c>
      <c r="C5" s="122" t="s">
        <v>157</v>
      </c>
      <c r="D5" s="121" t="s">
        <v>158</v>
      </c>
      <c r="E5" s="121" t="s">
        <v>159</v>
      </c>
      <c r="F5" s="121" t="s">
        <v>160</v>
      </c>
      <c r="G5" s="121" t="s">
        <v>161</v>
      </c>
      <c r="H5" s="250" t="s">
        <v>162</v>
      </c>
      <c r="I5" s="141"/>
      <c r="J5" s="159"/>
      <c r="K5" s="283" t="s">
        <v>269</v>
      </c>
      <c r="L5" s="283" t="s">
        <v>270</v>
      </c>
      <c r="M5" s="283" t="s">
        <v>271</v>
      </c>
      <c r="N5" s="283" t="s">
        <v>272</v>
      </c>
      <c r="O5" s="283" t="s">
        <v>273</v>
      </c>
      <c r="P5" s="283" t="s">
        <v>274</v>
      </c>
      <c r="Q5" s="283" t="s">
        <v>162</v>
      </c>
    </row>
    <row r="6" s="111" customFormat="1" ht="29.1" customHeight="1" spans="1:17">
      <c r="A6" s="251" t="s">
        <v>164</v>
      </c>
      <c r="B6" s="124">
        <f>C6-2</f>
        <v>71</v>
      </c>
      <c r="C6" s="125">
        <v>73</v>
      </c>
      <c r="D6" s="124">
        <f>C6+2</f>
        <v>75</v>
      </c>
      <c r="E6" s="124">
        <f>D6+2</f>
        <v>77</v>
      </c>
      <c r="F6" s="124">
        <f>E6+1</f>
        <v>78</v>
      </c>
      <c r="G6" s="124">
        <f>F6+1</f>
        <v>79</v>
      </c>
      <c r="H6" s="252"/>
      <c r="I6" s="141"/>
      <c r="J6" s="284" t="s">
        <v>164</v>
      </c>
      <c r="K6" s="164" t="s">
        <v>275</v>
      </c>
      <c r="L6" s="164" t="s">
        <v>275</v>
      </c>
      <c r="M6" s="164" t="s">
        <v>276</v>
      </c>
      <c r="N6" s="164" t="s">
        <v>275</v>
      </c>
      <c r="O6" s="164" t="s">
        <v>276</v>
      </c>
      <c r="P6" s="164" t="s">
        <v>275</v>
      </c>
      <c r="Q6" s="164"/>
    </row>
    <row r="7" s="111" customFormat="1" ht="29.1" customHeight="1" spans="1:17">
      <c r="A7" s="121" t="s">
        <v>167</v>
      </c>
      <c r="B7" s="124">
        <f>C7-2</f>
        <v>69</v>
      </c>
      <c r="C7" s="125">
        <v>71</v>
      </c>
      <c r="D7" s="124">
        <f>C7+2</f>
        <v>73</v>
      </c>
      <c r="E7" s="124">
        <f>D7+2</f>
        <v>75</v>
      </c>
      <c r="F7" s="124">
        <f>E7+1</f>
        <v>76</v>
      </c>
      <c r="G7" s="124">
        <f>F7+1</f>
        <v>77</v>
      </c>
      <c r="H7" s="252"/>
      <c r="I7" s="141"/>
      <c r="J7" s="275" t="s">
        <v>167</v>
      </c>
      <c r="K7" s="164" t="s">
        <v>275</v>
      </c>
      <c r="L7" s="164" t="s">
        <v>275</v>
      </c>
      <c r="M7" s="164" t="s">
        <v>275</v>
      </c>
      <c r="N7" s="164" t="s">
        <v>276</v>
      </c>
      <c r="O7" s="164" t="s">
        <v>275</v>
      </c>
      <c r="P7" s="285" t="s">
        <v>278</v>
      </c>
      <c r="Q7" s="164"/>
    </row>
    <row r="8" s="111" customFormat="1" ht="29.1" customHeight="1" spans="1:17">
      <c r="A8" s="121" t="s">
        <v>170</v>
      </c>
      <c r="B8" s="124">
        <f t="shared" ref="B8:B10" si="0">C8-4</f>
        <v>104</v>
      </c>
      <c r="C8" s="253" t="s">
        <v>171</v>
      </c>
      <c r="D8" s="124">
        <f t="shared" ref="D8:D10" si="1">C8+4</f>
        <v>112</v>
      </c>
      <c r="E8" s="124">
        <f>D8+4</f>
        <v>116</v>
      </c>
      <c r="F8" s="124">
        <f t="shared" ref="F8:F10" si="2">E8+6</f>
        <v>122</v>
      </c>
      <c r="G8" s="124">
        <f>F8+6</f>
        <v>128</v>
      </c>
      <c r="H8" s="254"/>
      <c r="I8" s="141"/>
      <c r="J8" s="275" t="s">
        <v>170</v>
      </c>
      <c r="K8" s="164" t="s">
        <v>275</v>
      </c>
      <c r="L8" s="164" t="s">
        <v>275</v>
      </c>
      <c r="M8" s="164" t="s">
        <v>275</v>
      </c>
      <c r="N8" s="164" t="s">
        <v>276</v>
      </c>
      <c r="O8" s="164" t="s">
        <v>275</v>
      </c>
      <c r="P8" s="164" t="s">
        <v>276</v>
      </c>
      <c r="Q8" s="143"/>
    </row>
    <row r="9" s="111" customFormat="1" ht="29.1" customHeight="1" spans="1:17">
      <c r="A9" s="121" t="s">
        <v>173</v>
      </c>
      <c r="B9" s="124">
        <f t="shared" si="0"/>
        <v>104</v>
      </c>
      <c r="C9" s="253" t="s">
        <v>171</v>
      </c>
      <c r="D9" s="124">
        <f t="shared" si="1"/>
        <v>112</v>
      </c>
      <c r="E9" s="124">
        <f>D9+5</f>
        <v>117</v>
      </c>
      <c r="F9" s="124">
        <f t="shared" si="2"/>
        <v>123</v>
      </c>
      <c r="G9" s="124">
        <f>F9+7</f>
        <v>130</v>
      </c>
      <c r="H9" s="252"/>
      <c r="I9" s="141"/>
      <c r="J9" s="275" t="s">
        <v>173</v>
      </c>
      <c r="K9" s="143" t="s">
        <v>279</v>
      </c>
      <c r="L9" s="164" t="s">
        <v>275</v>
      </c>
      <c r="M9" s="143" t="s">
        <v>279</v>
      </c>
      <c r="N9" s="164" t="s">
        <v>275</v>
      </c>
      <c r="O9" s="143" t="s">
        <v>279</v>
      </c>
      <c r="P9" s="164" t="s">
        <v>275</v>
      </c>
      <c r="Q9" s="164"/>
    </row>
    <row r="10" s="111" customFormat="1" ht="29.1" customHeight="1" spans="1:17">
      <c r="A10" s="121" t="s">
        <v>176</v>
      </c>
      <c r="B10" s="124">
        <f t="shared" si="0"/>
        <v>112</v>
      </c>
      <c r="C10" s="253" t="s">
        <v>177</v>
      </c>
      <c r="D10" s="124">
        <f t="shared" si="1"/>
        <v>120</v>
      </c>
      <c r="E10" s="124">
        <f>D10+5</f>
        <v>125</v>
      </c>
      <c r="F10" s="124">
        <f t="shared" si="2"/>
        <v>131</v>
      </c>
      <c r="G10" s="124">
        <f>F10+7</f>
        <v>138</v>
      </c>
      <c r="H10" s="252"/>
      <c r="I10" s="141"/>
      <c r="J10" s="275" t="s">
        <v>176</v>
      </c>
      <c r="K10" s="164" t="s">
        <v>349</v>
      </c>
      <c r="L10" s="165" t="s">
        <v>278</v>
      </c>
      <c r="M10" s="164" t="s">
        <v>349</v>
      </c>
      <c r="N10" s="164" t="s">
        <v>275</v>
      </c>
      <c r="O10" s="164" t="s">
        <v>281</v>
      </c>
      <c r="P10" s="164" t="s">
        <v>275</v>
      </c>
      <c r="Q10" s="143"/>
    </row>
    <row r="11" s="111" customFormat="1" ht="29.1" customHeight="1" spans="1:17">
      <c r="A11" s="255" t="s">
        <v>180</v>
      </c>
      <c r="B11" s="129">
        <f>C11-1</f>
        <v>51</v>
      </c>
      <c r="C11" s="256">
        <v>52</v>
      </c>
      <c r="D11" s="129">
        <f>C11+1</f>
        <v>53</v>
      </c>
      <c r="E11" s="129">
        <f>D11+1</f>
        <v>54</v>
      </c>
      <c r="F11" s="129">
        <f>E11+1.2</f>
        <v>55.2</v>
      </c>
      <c r="G11" s="129">
        <f>F11+1.2</f>
        <v>56.4</v>
      </c>
      <c r="H11" s="252"/>
      <c r="I11" s="141"/>
      <c r="J11" s="255" t="s">
        <v>180</v>
      </c>
      <c r="K11" s="164" t="s">
        <v>275</v>
      </c>
      <c r="L11" s="164" t="s">
        <v>275</v>
      </c>
      <c r="M11" s="164" t="s">
        <v>275</v>
      </c>
      <c r="N11" s="164" t="s">
        <v>275</v>
      </c>
      <c r="O11" s="143" t="s">
        <v>282</v>
      </c>
      <c r="P11" s="165" t="s">
        <v>283</v>
      </c>
      <c r="Q11" s="143"/>
    </row>
    <row r="12" s="111" customFormat="1" ht="29.1" customHeight="1" spans="1:17">
      <c r="A12" s="255" t="s">
        <v>184</v>
      </c>
      <c r="B12" s="129">
        <f>C12-1</f>
        <v>54.5</v>
      </c>
      <c r="C12" s="256">
        <v>55.5</v>
      </c>
      <c r="D12" s="129">
        <f>C12+1</f>
        <v>56.5</v>
      </c>
      <c r="E12" s="129">
        <f>D12+1</f>
        <v>57.5</v>
      </c>
      <c r="F12" s="129">
        <f>E12+0.5</f>
        <v>58</v>
      </c>
      <c r="G12" s="129">
        <f>F12+0.5</f>
        <v>58.5</v>
      </c>
      <c r="H12" s="252"/>
      <c r="I12" s="141"/>
      <c r="J12" s="255" t="s">
        <v>184</v>
      </c>
      <c r="K12" s="143" t="s">
        <v>284</v>
      </c>
      <c r="L12" s="164" t="s">
        <v>275</v>
      </c>
      <c r="M12" s="143" t="s">
        <v>284</v>
      </c>
      <c r="N12" s="165" t="s">
        <v>285</v>
      </c>
      <c r="O12" s="143" t="s">
        <v>284</v>
      </c>
      <c r="P12" s="164" t="s">
        <v>275</v>
      </c>
      <c r="Q12" s="143"/>
    </row>
    <row r="13" s="111" customFormat="1" ht="29.1" customHeight="1" spans="1:17">
      <c r="A13" s="121" t="s">
        <v>188</v>
      </c>
      <c r="B13" s="124">
        <f>C13-0.8</f>
        <v>21.7</v>
      </c>
      <c r="C13" s="257">
        <v>22.5</v>
      </c>
      <c r="D13" s="124">
        <f>C13+0.8</f>
        <v>23.3</v>
      </c>
      <c r="E13" s="124">
        <f>D13+0.8</f>
        <v>24.1</v>
      </c>
      <c r="F13" s="124">
        <f>E13+1.3</f>
        <v>25.4</v>
      </c>
      <c r="G13" s="124">
        <f>F13+1.3</f>
        <v>26.7</v>
      </c>
      <c r="H13" s="252"/>
      <c r="I13" s="141"/>
      <c r="J13" s="275" t="s">
        <v>188</v>
      </c>
      <c r="K13" s="164" t="s">
        <v>275</v>
      </c>
      <c r="L13" s="165" t="s">
        <v>287</v>
      </c>
      <c r="M13" s="164" t="s">
        <v>275</v>
      </c>
      <c r="N13" s="164" t="s">
        <v>275</v>
      </c>
      <c r="O13" s="164" t="s">
        <v>275</v>
      </c>
      <c r="P13" s="165" t="s">
        <v>287</v>
      </c>
      <c r="Q13" s="143"/>
    </row>
    <row r="14" s="111" customFormat="1" ht="29.1" customHeight="1" spans="1:17">
      <c r="A14" s="121" t="s">
        <v>190</v>
      </c>
      <c r="B14" s="124">
        <f>C14-0.7</f>
        <v>17.8</v>
      </c>
      <c r="C14" s="125">
        <v>18.5</v>
      </c>
      <c r="D14" s="124">
        <f>C14+0.7</f>
        <v>19.2</v>
      </c>
      <c r="E14" s="124">
        <f>D14+0.7</f>
        <v>19.9</v>
      </c>
      <c r="F14" s="258">
        <f>E14+0.9</f>
        <v>20.8</v>
      </c>
      <c r="G14" s="258">
        <f>F14+0.9</f>
        <v>21.7</v>
      </c>
      <c r="H14" s="252"/>
      <c r="I14" s="141"/>
      <c r="J14" s="275" t="s">
        <v>190</v>
      </c>
      <c r="K14" s="143" t="s">
        <v>288</v>
      </c>
      <c r="L14" s="164" t="s">
        <v>275</v>
      </c>
      <c r="M14" s="143" t="s">
        <v>288</v>
      </c>
      <c r="N14" s="164" t="s">
        <v>275</v>
      </c>
      <c r="O14" s="143" t="s">
        <v>288</v>
      </c>
      <c r="P14" s="164" t="s">
        <v>275</v>
      </c>
      <c r="Q14" s="143"/>
    </row>
    <row r="15" s="111" customFormat="1" ht="29.1" customHeight="1" spans="1:17">
      <c r="A15" s="121" t="s">
        <v>192</v>
      </c>
      <c r="B15" s="124">
        <f t="shared" ref="B15:B19" si="3">C15-0.5</f>
        <v>13.5</v>
      </c>
      <c r="C15" s="125">
        <v>14</v>
      </c>
      <c r="D15" s="124">
        <f t="shared" ref="D15:D19" si="4">C15+0.5</f>
        <v>14.5</v>
      </c>
      <c r="E15" s="124">
        <f t="shared" ref="E15:E19" si="5">D15+0.5</f>
        <v>15</v>
      </c>
      <c r="F15" s="124">
        <f>E15+0.7</f>
        <v>15.7</v>
      </c>
      <c r="G15" s="124">
        <f>F15+0.7</f>
        <v>16.4</v>
      </c>
      <c r="H15" s="252"/>
      <c r="I15" s="141"/>
      <c r="J15" s="275" t="s">
        <v>192</v>
      </c>
      <c r="K15" s="164" t="s">
        <v>275</v>
      </c>
      <c r="L15" s="164" t="s">
        <v>275</v>
      </c>
      <c r="M15" s="164" t="s">
        <v>275</v>
      </c>
      <c r="N15" s="164" t="s">
        <v>275</v>
      </c>
      <c r="O15" s="164" t="s">
        <v>275</v>
      </c>
      <c r="P15" s="164" t="s">
        <v>275</v>
      </c>
      <c r="Q15" s="143"/>
    </row>
    <row r="16" s="111" customFormat="1" ht="29.1" customHeight="1" spans="1:17">
      <c r="A16" s="121" t="s">
        <v>193</v>
      </c>
      <c r="B16" s="124">
        <f>C16</f>
        <v>10.5</v>
      </c>
      <c r="C16" s="125">
        <v>10.5</v>
      </c>
      <c r="D16" s="124">
        <f t="shared" ref="D16:G16" si="6">C16</f>
        <v>10.5</v>
      </c>
      <c r="E16" s="124">
        <f t="shared" si="6"/>
        <v>10.5</v>
      </c>
      <c r="F16" s="124">
        <f t="shared" si="6"/>
        <v>10.5</v>
      </c>
      <c r="G16" s="124">
        <f t="shared" si="6"/>
        <v>10.5</v>
      </c>
      <c r="H16" s="252"/>
      <c r="I16" s="141"/>
      <c r="J16" s="275" t="s">
        <v>193</v>
      </c>
      <c r="K16" s="143" t="s">
        <v>289</v>
      </c>
      <c r="L16" s="164" t="s">
        <v>275</v>
      </c>
      <c r="M16" s="143" t="s">
        <v>289</v>
      </c>
      <c r="N16" s="164" t="s">
        <v>275</v>
      </c>
      <c r="O16" s="143" t="s">
        <v>289</v>
      </c>
      <c r="P16" s="164" t="s">
        <v>275</v>
      </c>
      <c r="Q16" s="143"/>
    </row>
    <row r="17" s="111" customFormat="1" ht="29.1" customHeight="1" spans="1:17">
      <c r="A17" s="121" t="s">
        <v>194</v>
      </c>
      <c r="B17" s="124">
        <f>C17-1</f>
        <v>52</v>
      </c>
      <c r="C17" s="125">
        <v>53</v>
      </c>
      <c r="D17" s="124">
        <f>C17+1</f>
        <v>54</v>
      </c>
      <c r="E17" s="124">
        <f>D17+1</f>
        <v>55</v>
      </c>
      <c r="F17" s="124">
        <f>E17+1.5</f>
        <v>56.5</v>
      </c>
      <c r="G17" s="124">
        <f>F17+1.5</f>
        <v>58</v>
      </c>
      <c r="H17" s="252"/>
      <c r="I17" s="141"/>
      <c r="J17" s="275" t="s">
        <v>194</v>
      </c>
      <c r="K17" s="164" t="s">
        <v>275</v>
      </c>
      <c r="L17" s="285" t="s">
        <v>278</v>
      </c>
      <c r="M17" s="164" t="s">
        <v>275</v>
      </c>
      <c r="N17" s="285" t="s">
        <v>278</v>
      </c>
      <c r="O17" s="164" t="s">
        <v>275</v>
      </c>
      <c r="P17" s="285" t="s">
        <v>278</v>
      </c>
      <c r="Q17" s="143"/>
    </row>
    <row r="18" s="111" customFormat="1" ht="29.1" customHeight="1" spans="1:17">
      <c r="A18" s="121" t="s">
        <v>198</v>
      </c>
      <c r="B18" s="124">
        <f t="shared" si="3"/>
        <v>35</v>
      </c>
      <c r="C18" s="125">
        <v>35.5</v>
      </c>
      <c r="D18" s="124">
        <f t="shared" si="4"/>
        <v>36</v>
      </c>
      <c r="E18" s="124">
        <f t="shared" si="5"/>
        <v>36.5</v>
      </c>
      <c r="F18" s="124">
        <f>E18+0.5</f>
        <v>37</v>
      </c>
      <c r="G18" s="124">
        <f>F18</f>
        <v>37</v>
      </c>
      <c r="H18" s="252"/>
      <c r="I18" s="141"/>
      <c r="J18" s="275" t="s">
        <v>198</v>
      </c>
      <c r="K18" s="164" t="s">
        <v>275</v>
      </c>
      <c r="L18" s="143" t="s">
        <v>288</v>
      </c>
      <c r="M18" s="164" t="s">
        <v>275</v>
      </c>
      <c r="N18" s="143" t="s">
        <v>289</v>
      </c>
      <c r="O18" s="164" t="s">
        <v>275</v>
      </c>
      <c r="P18" s="164" t="s">
        <v>275</v>
      </c>
      <c r="Q18" s="143"/>
    </row>
    <row r="19" s="111" customFormat="1" ht="29.1" customHeight="1" spans="1:17">
      <c r="A19" s="121" t="s">
        <v>199</v>
      </c>
      <c r="B19" s="124">
        <f t="shared" si="3"/>
        <v>25</v>
      </c>
      <c r="C19" s="125">
        <v>25.5</v>
      </c>
      <c r="D19" s="124">
        <f t="shared" si="4"/>
        <v>26</v>
      </c>
      <c r="E19" s="124">
        <f t="shared" si="5"/>
        <v>26.5</v>
      </c>
      <c r="F19" s="134">
        <f>E19+0.75</f>
        <v>27.25</v>
      </c>
      <c r="G19" s="134">
        <f>F19</f>
        <v>27.25</v>
      </c>
      <c r="H19" s="252"/>
      <c r="I19" s="141"/>
      <c r="J19" s="275" t="s">
        <v>199</v>
      </c>
      <c r="K19" s="143" t="s">
        <v>289</v>
      </c>
      <c r="L19" s="165" t="s">
        <v>277</v>
      </c>
      <c r="M19" s="164" t="s">
        <v>275</v>
      </c>
      <c r="N19" s="164" t="s">
        <v>275</v>
      </c>
      <c r="O19" s="143" t="s">
        <v>289</v>
      </c>
      <c r="P19" s="164" t="s">
        <v>275</v>
      </c>
      <c r="Q19" s="143"/>
    </row>
    <row r="20" s="111" customFormat="1" ht="29.1" customHeight="1" spans="1:17">
      <c r="A20" s="121" t="s">
        <v>201</v>
      </c>
      <c r="B20" s="124">
        <f>C20-1</f>
        <v>14</v>
      </c>
      <c r="C20" s="125">
        <v>15</v>
      </c>
      <c r="D20" s="124">
        <f>C20</f>
        <v>15</v>
      </c>
      <c r="E20" s="124">
        <f>C20+1.5</f>
        <v>16.5</v>
      </c>
      <c r="F20" s="124">
        <f>C20+1.5</f>
        <v>16.5</v>
      </c>
      <c r="G20" s="124">
        <f>E20</f>
        <v>16.5</v>
      </c>
      <c r="H20" s="252"/>
      <c r="I20" s="141"/>
      <c r="J20" s="275" t="s">
        <v>201</v>
      </c>
      <c r="K20" s="164" t="s">
        <v>275</v>
      </c>
      <c r="L20" s="164" t="s">
        <v>275</v>
      </c>
      <c r="M20" s="143" t="s">
        <v>284</v>
      </c>
      <c r="N20" s="164" t="s">
        <v>275</v>
      </c>
      <c r="O20" s="143" t="s">
        <v>284</v>
      </c>
      <c r="P20" s="164" t="s">
        <v>275</v>
      </c>
      <c r="Q20" s="143"/>
    </row>
    <row r="21" s="111" customFormat="1" ht="29.1" customHeight="1" spans="1:17">
      <c r="A21" s="259"/>
      <c r="B21" s="252"/>
      <c r="C21" s="252"/>
      <c r="D21" s="260"/>
      <c r="E21" s="252"/>
      <c r="F21" s="252"/>
      <c r="G21" s="252"/>
      <c r="H21" s="252"/>
      <c r="I21" s="141"/>
      <c r="J21" s="259"/>
      <c r="K21" s="164"/>
      <c r="L21" s="164"/>
      <c r="M21" s="143"/>
      <c r="N21" s="164"/>
      <c r="O21" s="143"/>
      <c r="P21" s="143"/>
      <c r="Q21" s="143"/>
    </row>
    <row r="22" s="111" customFormat="1" ht="29.1" customHeight="1" spans="1:17">
      <c r="A22" s="259"/>
      <c r="B22" s="252"/>
      <c r="C22" s="252"/>
      <c r="D22" s="260"/>
      <c r="E22" s="252"/>
      <c r="F22" s="252"/>
      <c r="G22" s="252"/>
      <c r="H22" s="252"/>
      <c r="I22" s="141"/>
      <c r="J22" s="259"/>
      <c r="K22" s="164"/>
      <c r="L22" s="164"/>
      <c r="M22" s="143"/>
      <c r="N22" s="165"/>
      <c r="O22" s="143"/>
      <c r="P22" s="143"/>
      <c r="Q22" s="143"/>
    </row>
    <row r="23" s="111" customFormat="1" ht="29.1" customHeight="1" spans="1:17">
      <c r="A23" s="259"/>
      <c r="B23" s="252"/>
      <c r="C23" s="252"/>
      <c r="D23" s="261"/>
      <c r="E23" s="252"/>
      <c r="F23" s="252"/>
      <c r="G23" s="252"/>
      <c r="H23" s="252"/>
      <c r="I23" s="141"/>
      <c r="J23" s="259"/>
      <c r="K23" s="164"/>
      <c r="L23" s="164"/>
      <c r="M23" s="164"/>
      <c r="N23" s="164"/>
      <c r="O23" s="164"/>
      <c r="P23" s="164"/>
      <c r="Q23" s="143"/>
    </row>
    <row r="24" s="111" customFormat="1" ht="29.1" customHeight="1" spans="1:17">
      <c r="A24" s="121"/>
      <c r="B24" s="262"/>
      <c r="C24" s="262"/>
      <c r="D24" s="263"/>
      <c r="E24" s="262"/>
      <c r="F24" s="262"/>
      <c r="G24" s="262"/>
      <c r="H24" s="262"/>
      <c r="I24" s="141"/>
      <c r="J24" s="121"/>
      <c r="K24" s="164"/>
      <c r="L24" s="164"/>
      <c r="M24" s="143"/>
      <c r="N24" s="165"/>
      <c r="O24" s="143"/>
      <c r="P24" s="143"/>
      <c r="Q24" s="143"/>
    </row>
    <row r="25" s="111" customFormat="1" ht="29.1" customHeight="1" spans="1:17">
      <c r="A25" s="264"/>
      <c r="B25" s="265"/>
      <c r="C25" s="265"/>
      <c r="D25" s="266"/>
      <c r="E25" s="265"/>
      <c r="F25" s="265"/>
      <c r="G25" s="265"/>
      <c r="H25" s="267"/>
      <c r="I25" s="141"/>
      <c r="J25" s="264"/>
      <c r="K25" s="164"/>
      <c r="L25" s="164"/>
      <c r="M25" s="143"/>
      <c r="N25" s="164"/>
      <c r="O25" s="143"/>
      <c r="P25" s="164"/>
      <c r="Q25" s="146"/>
    </row>
    <row r="26" s="111" customFormat="1" ht="29.1" customHeight="1" spans="1:17">
      <c r="A26" s="115" t="s">
        <v>62</v>
      </c>
      <c r="B26" s="248" t="s">
        <v>63</v>
      </c>
      <c r="C26" s="249"/>
      <c r="D26" s="117" t="s">
        <v>69</v>
      </c>
      <c r="E26" s="116" t="s">
        <v>202</v>
      </c>
      <c r="F26" s="116"/>
      <c r="G26" s="116"/>
      <c r="H26" s="116"/>
      <c r="I26" s="286"/>
      <c r="J26" s="153" t="s">
        <v>57</v>
      </c>
      <c r="K26" s="154" t="s">
        <v>267</v>
      </c>
      <c r="L26" s="154"/>
      <c r="M26" s="154"/>
      <c r="N26" s="154"/>
      <c r="O26" s="155"/>
      <c r="P26" s="155"/>
      <c r="Q26" s="169"/>
    </row>
    <row r="27" s="111" customFormat="1" ht="29.1" customHeight="1" spans="1:17">
      <c r="A27" s="118" t="s">
        <v>153</v>
      </c>
      <c r="B27" s="119" t="s">
        <v>154</v>
      </c>
      <c r="C27" s="119"/>
      <c r="D27" s="119"/>
      <c r="E27" s="119"/>
      <c r="F27" s="119"/>
      <c r="G27" s="119"/>
      <c r="H27" s="119"/>
      <c r="I27" s="286"/>
      <c r="J27" s="156" t="s">
        <v>155</v>
      </c>
      <c r="K27" s="157"/>
      <c r="L27" s="157"/>
      <c r="M27" s="157"/>
      <c r="N27" s="157"/>
      <c r="O27" s="158"/>
      <c r="P27" s="158"/>
      <c r="Q27" s="170"/>
    </row>
    <row r="28" s="111" customFormat="1" ht="29.1" customHeight="1" spans="1:17">
      <c r="A28" s="118"/>
      <c r="B28" s="268" t="s">
        <v>116</v>
      </c>
      <c r="C28" s="269" t="s">
        <v>117</v>
      </c>
      <c r="D28" s="268" t="s">
        <v>118</v>
      </c>
      <c r="E28" s="268" t="s">
        <v>119</v>
      </c>
      <c r="F28" s="268" t="s">
        <v>120</v>
      </c>
      <c r="G28" s="268" t="s">
        <v>121</v>
      </c>
      <c r="H28" s="270"/>
      <c r="I28" s="286"/>
      <c r="J28" s="159"/>
      <c r="K28" s="160" t="s">
        <v>116</v>
      </c>
      <c r="L28" s="160" t="s">
        <v>117</v>
      </c>
      <c r="M28" s="282" t="s">
        <v>118</v>
      </c>
      <c r="N28" s="160" t="s">
        <v>119</v>
      </c>
      <c r="O28" s="160" t="s">
        <v>120</v>
      </c>
      <c r="P28" s="160" t="s">
        <v>121</v>
      </c>
      <c r="Q28" s="146" t="s">
        <v>268</v>
      </c>
    </row>
    <row r="29" s="111" customFormat="1" ht="29.1" customHeight="1" spans="1:17">
      <c r="A29" s="118"/>
      <c r="B29" s="268" t="s">
        <v>156</v>
      </c>
      <c r="C29" s="269" t="s">
        <v>157</v>
      </c>
      <c r="D29" s="268" t="s">
        <v>158</v>
      </c>
      <c r="E29" s="268" t="s">
        <v>159</v>
      </c>
      <c r="F29" s="268" t="s">
        <v>160</v>
      </c>
      <c r="G29" s="268" t="s">
        <v>161</v>
      </c>
      <c r="H29" s="270"/>
      <c r="I29" s="286"/>
      <c r="J29" s="159"/>
      <c r="K29" s="283" t="s">
        <v>269</v>
      </c>
      <c r="L29" s="283" t="s">
        <v>270</v>
      </c>
      <c r="M29" s="283" t="s">
        <v>271</v>
      </c>
      <c r="N29" s="283" t="s">
        <v>272</v>
      </c>
      <c r="O29" s="283" t="s">
        <v>273</v>
      </c>
      <c r="P29" s="283" t="s">
        <v>274</v>
      </c>
      <c r="Q29" s="283" t="s">
        <v>162</v>
      </c>
    </row>
    <row r="30" s="111" customFormat="1" ht="29.1" customHeight="1" spans="1:17">
      <c r="A30" s="121" t="s">
        <v>164</v>
      </c>
      <c r="B30" s="271">
        <f>C30-2</f>
        <v>60</v>
      </c>
      <c r="C30" s="272">
        <v>62</v>
      </c>
      <c r="D30" s="271">
        <f>C30+2</f>
        <v>64</v>
      </c>
      <c r="E30" s="271">
        <f>D30+2</f>
        <v>66</v>
      </c>
      <c r="F30" s="271">
        <f>E30+1</f>
        <v>67</v>
      </c>
      <c r="G30" s="271">
        <f>F30+1</f>
        <v>68</v>
      </c>
      <c r="H30" s="252"/>
      <c r="I30" s="286"/>
      <c r="J30" s="121" t="s">
        <v>164</v>
      </c>
      <c r="K30" s="165" t="s">
        <v>285</v>
      </c>
      <c r="L30" s="164" t="s">
        <v>275</v>
      </c>
      <c r="M30" s="143" t="s">
        <v>284</v>
      </c>
      <c r="N30" s="165" t="s">
        <v>285</v>
      </c>
      <c r="O30" s="143" t="s">
        <v>284</v>
      </c>
      <c r="P30" s="165" t="s">
        <v>285</v>
      </c>
      <c r="Q30" s="146"/>
    </row>
    <row r="31" s="111" customFormat="1" ht="29.1" customHeight="1" spans="1:17">
      <c r="A31" s="121" t="s">
        <v>167</v>
      </c>
      <c r="B31" s="271">
        <f>C31-2</f>
        <v>59</v>
      </c>
      <c r="C31" s="272">
        <v>61</v>
      </c>
      <c r="D31" s="271">
        <f>C31+2</f>
        <v>63</v>
      </c>
      <c r="E31" s="271">
        <f>D31+2</f>
        <v>65</v>
      </c>
      <c r="F31" s="271">
        <f>E31+1</f>
        <v>66</v>
      </c>
      <c r="G31" s="271">
        <f>F31+1</f>
        <v>67</v>
      </c>
      <c r="H31" s="252"/>
      <c r="I31" s="286"/>
      <c r="J31" s="121" t="s">
        <v>167</v>
      </c>
      <c r="K31" s="164" t="s">
        <v>275</v>
      </c>
      <c r="L31" s="164" t="s">
        <v>275</v>
      </c>
      <c r="M31" s="164" t="s">
        <v>275</v>
      </c>
      <c r="N31" s="164" t="s">
        <v>275</v>
      </c>
      <c r="O31" s="143" t="s">
        <v>284</v>
      </c>
      <c r="P31" s="164" t="s">
        <v>275</v>
      </c>
      <c r="Q31" s="146"/>
    </row>
    <row r="32" s="111" customFormat="1" ht="29.1" customHeight="1" spans="1:17">
      <c r="A32" s="121" t="s">
        <v>170</v>
      </c>
      <c r="B32" s="271">
        <f t="shared" ref="B32:B34" si="7">C32-4</f>
        <v>96</v>
      </c>
      <c r="C32" s="272">
        <v>100</v>
      </c>
      <c r="D32" s="271">
        <f t="shared" ref="D32:D34" si="8">C32+4</f>
        <v>104</v>
      </c>
      <c r="E32" s="271">
        <f>D32+4</f>
        <v>108</v>
      </c>
      <c r="F32" s="271">
        <f t="shared" ref="F32:F34" si="9">E32+6</f>
        <v>114</v>
      </c>
      <c r="G32" s="271">
        <f>F32+6</f>
        <v>120</v>
      </c>
      <c r="H32" s="252"/>
      <c r="I32" s="286"/>
      <c r="J32" s="121" t="s">
        <v>170</v>
      </c>
      <c r="K32" s="164" t="s">
        <v>275</v>
      </c>
      <c r="L32" s="164" t="s">
        <v>275</v>
      </c>
      <c r="M32" s="164" t="s">
        <v>275</v>
      </c>
      <c r="N32" s="165" t="s">
        <v>291</v>
      </c>
      <c r="O32" s="143" t="s">
        <v>292</v>
      </c>
      <c r="P32" s="143" t="s">
        <v>292</v>
      </c>
      <c r="Q32" s="146"/>
    </row>
    <row r="33" s="111" customFormat="1" ht="29.1" customHeight="1" spans="1:17">
      <c r="A33" s="121" t="s">
        <v>173</v>
      </c>
      <c r="B33" s="271">
        <f t="shared" si="7"/>
        <v>90</v>
      </c>
      <c r="C33" s="272">
        <v>94</v>
      </c>
      <c r="D33" s="271">
        <f t="shared" si="8"/>
        <v>98</v>
      </c>
      <c r="E33" s="271">
        <f>D33+5</f>
        <v>103</v>
      </c>
      <c r="F33" s="271">
        <f t="shared" si="9"/>
        <v>109</v>
      </c>
      <c r="G33" s="271">
        <f>F33+7</f>
        <v>116</v>
      </c>
      <c r="H33" s="252"/>
      <c r="I33" s="286"/>
      <c r="J33" s="121" t="s">
        <v>173</v>
      </c>
      <c r="K33" s="143" t="s">
        <v>284</v>
      </c>
      <c r="L33" s="143" t="s">
        <v>284</v>
      </c>
      <c r="M33" s="164" t="s">
        <v>275</v>
      </c>
      <c r="N33" s="164" t="s">
        <v>275</v>
      </c>
      <c r="O33" s="164" t="s">
        <v>275</v>
      </c>
      <c r="P33" s="164" t="s">
        <v>275</v>
      </c>
      <c r="Q33" s="146"/>
    </row>
    <row r="34" s="111" customFormat="1" ht="29.1" customHeight="1" spans="1:17">
      <c r="A34" s="121" t="s">
        <v>176</v>
      </c>
      <c r="B34" s="271">
        <f t="shared" si="7"/>
        <v>100</v>
      </c>
      <c r="C34" s="272">
        <v>104</v>
      </c>
      <c r="D34" s="271">
        <f t="shared" si="8"/>
        <v>108</v>
      </c>
      <c r="E34" s="271">
        <f>D34+5</f>
        <v>113</v>
      </c>
      <c r="F34" s="271">
        <f t="shared" si="9"/>
        <v>119</v>
      </c>
      <c r="G34" s="271">
        <f>F34+7</f>
        <v>126</v>
      </c>
      <c r="H34" s="252"/>
      <c r="I34" s="286"/>
      <c r="J34" s="121" t="s">
        <v>176</v>
      </c>
      <c r="K34" s="143" t="s">
        <v>290</v>
      </c>
      <c r="L34" s="143" t="s">
        <v>290</v>
      </c>
      <c r="M34" s="164" t="s">
        <v>275</v>
      </c>
      <c r="N34" s="143" t="s">
        <v>289</v>
      </c>
      <c r="O34" s="164" t="s">
        <v>275</v>
      </c>
      <c r="P34" s="164" t="s">
        <v>275</v>
      </c>
      <c r="Q34" s="146"/>
    </row>
    <row r="35" s="111" customFormat="1" ht="29.1" customHeight="1" spans="1:17">
      <c r="A35" s="121" t="s">
        <v>203</v>
      </c>
      <c r="B35" s="271">
        <f>C35-1</f>
        <v>38</v>
      </c>
      <c r="C35" s="272">
        <v>39</v>
      </c>
      <c r="D35" s="271">
        <f>C35+1</f>
        <v>40</v>
      </c>
      <c r="E35" s="271">
        <f>D35+1</f>
        <v>41</v>
      </c>
      <c r="F35" s="271">
        <f>E35+1.2</f>
        <v>42.2</v>
      </c>
      <c r="G35" s="271">
        <f>F35+1.2</f>
        <v>43.4</v>
      </c>
      <c r="H35" s="252"/>
      <c r="I35" s="286"/>
      <c r="J35" s="121" t="s">
        <v>203</v>
      </c>
      <c r="K35" s="164" t="s">
        <v>275</v>
      </c>
      <c r="L35" s="164" t="s">
        <v>275</v>
      </c>
      <c r="M35" s="143" t="s">
        <v>284</v>
      </c>
      <c r="N35" s="143" t="s">
        <v>290</v>
      </c>
      <c r="O35" s="143" t="s">
        <v>292</v>
      </c>
      <c r="P35" s="164" t="s">
        <v>275</v>
      </c>
      <c r="Q35" s="146"/>
    </row>
    <row r="36" s="111" customFormat="1" ht="29.1" customHeight="1" spans="1:17">
      <c r="A36" s="121" t="s">
        <v>204</v>
      </c>
      <c r="B36" s="271">
        <f>C36-1</f>
        <v>59</v>
      </c>
      <c r="C36" s="272">
        <v>60</v>
      </c>
      <c r="D36" s="271">
        <f>C36+1</f>
        <v>61</v>
      </c>
      <c r="E36" s="271">
        <f>D36+1</f>
        <v>62</v>
      </c>
      <c r="F36" s="271">
        <f>E36+0.5</f>
        <v>62.5</v>
      </c>
      <c r="G36" s="271">
        <f>F36+0.5</f>
        <v>63</v>
      </c>
      <c r="H36" s="252"/>
      <c r="I36" s="286"/>
      <c r="J36" s="121" t="s">
        <v>204</v>
      </c>
      <c r="K36" s="164" t="s">
        <v>275</v>
      </c>
      <c r="L36" s="143" t="s">
        <v>284</v>
      </c>
      <c r="M36" s="143" t="s">
        <v>289</v>
      </c>
      <c r="N36" s="164" t="s">
        <v>275</v>
      </c>
      <c r="O36" s="143" t="s">
        <v>280</v>
      </c>
      <c r="P36" s="143" t="s">
        <v>289</v>
      </c>
      <c r="Q36" s="146"/>
    </row>
    <row r="37" s="111" customFormat="1" ht="29.1" customHeight="1" spans="1:17">
      <c r="A37" s="121" t="s">
        <v>205</v>
      </c>
      <c r="B37" s="271">
        <f>C37-0.8</f>
        <v>19.2</v>
      </c>
      <c r="C37" s="272">
        <v>20</v>
      </c>
      <c r="D37" s="271">
        <f>C37+0.8</f>
        <v>20.8</v>
      </c>
      <c r="E37" s="271">
        <f>D37+0.8</f>
        <v>21.6</v>
      </c>
      <c r="F37" s="271">
        <f>E37+1.3</f>
        <v>22.9</v>
      </c>
      <c r="G37" s="271">
        <f>F37+1.3</f>
        <v>24.2</v>
      </c>
      <c r="H37" s="252"/>
      <c r="I37" s="286"/>
      <c r="J37" s="121" t="s">
        <v>205</v>
      </c>
      <c r="K37" s="164" t="s">
        <v>275</v>
      </c>
      <c r="L37" s="143" t="s">
        <v>290</v>
      </c>
      <c r="M37" s="143" t="s">
        <v>289</v>
      </c>
      <c r="N37" s="164" t="s">
        <v>275</v>
      </c>
      <c r="O37" s="164" t="s">
        <v>275</v>
      </c>
      <c r="P37" s="143" t="s">
        <v>292</v>
      </c>
      <c r="Q37" s="146"/>
    </row>
    <row r="38" s="111" customFormat="1" ht="29.1" customHeight="1" spans="1:17">
      <c r="A38" s="121" t="s">
        <v>190</v>
      </c>
      <c r="B38" s="271" t="s">
        <v>206</v>
      </c>
      <c r="C38" s="272">
        <v>17</v>
      </c>
      <c r="D38" s="271">
        <f>C38+0.7</f>
        <v>17.7</v>
      </c>
      <c r="E38" s="271">
        <f>D38+0.7</f>
        <v>18.4</v>
      </c>
      <c r="F38" s="271">
        <f>E38+0.9</f>
        <v>19.3</v>
      </c>
      <c r="G38" s="271">
        <f>F38+0.9</f>
        <v>20.2</v>
      </c>
      <c r="H38" s="252"/>
      <c r="I38" s="286"/>
      <c r="J38" s="121" t="s">
        <v>190</v>
      </c>
      <c r="K38" s="143" t="s">
        <v>284</v>
      </c>
      <c r="L38" s="164" t="s">
        <v>275</v>
      </c>
      <c r="M38" s="164" t="s">
        <v>275</v>
      </c>
      <c r="N38" s="143" t="s">
        <v>284</v>
      </c>
      <c r="O38" s="164" t="s">
        <v>275</v>
      </c>
      <c r="P38" s="164" t="s">
        <v>275</v>
      </c>
      <c r="Q38" s="146"/>
    </row>
    <row r="39" s="111" customFormat="1" ht="29.1" customHeight="1" spans="1:17">
      <c r="A39" s="121" t="s">
        <v>192</v>
      </c>
      <c r="B39" s="271">
        <f>C39-0.5</f>
        <v>9</v>
      </c>
      <c r="C39" s="272">
        <v>9.5</v>
      </c>
      <c r="D39" s="271">
        <f>C39+0.5</f>
        <v>10</v>
      </c>
      <c r="E39" s="271">
        <f>D39+0.5</f>
        <v>10.5</v>
      </c>
      <c r="F39" s="271">
        <f>E39+0.7</f>
        <v>11.2</v>
      </c>
      <c r="G39" s="271">
        <f>F39+0.7</f>
        <v>11.9</v>
      </c>
      <c r="H39" s="252"/>
      <c r="I39" s="286"/>
      <c r="J39" s="121" t="s">
        <v>192</v>
      </c>
      <c r="K39" s="164" t="s">
        <v>275</v>
      </c>
      <c r="L39" s="143" t="s">
        <v>284</v>
      </c>
      <c r="M39" s="164" t="s">
        <v>275</v>
      </c>
      <c r="N39" s="143" t="s">
        <v>290</v>
      </c>
      <c r="O39" s="143" t="s">
        <v>284</v>
      </c>
      <c r="P39" s="164" t="s">
        <v>275</v>
      </c>
      <c r="Q39" s="146"/>
    </row>
    <row r="40" s="111" customFormat="1" ht="29.1" customHeight="1" spans="1:17">
      <c r="A40" s="121" t="s">
        <v>207</v>
      </c>
      <c r="B40" s="271">
        <f>C40-0.5</f>
        <v>13</v>
      </c>
      <c r="C40" s="272">
        <v>13.5</v>
      </c>
      <c r="D40" s="271">
        <f>C40+0.5</f>
        <v>14</v>
      </c>
      <c r="E40" s="271">
        <f>D40+0.5</f>
        <v>14.5</v>
      </c>
      <c r="F40" s="271">
        <f>E40+0.7</f>
        <v>15.2</v>
      </c>
      <c r="G40" s="271">
        <f>F40+0.7</f>
        <v>15.9</v>
      </c>
      <c r="H40" s="252"/>
      <c r="I40" s="286"/>
      <c r="J40" s="121" t="s">
        <v>207</v>
      </c>
      <c r="K40" s="164" t="s">
        <v>275</v>
      </c>
      <c r="L40" s="143" t="s">
        <v>289</v>
      </c>
      <c r="M40" s="164" t="s">
        <v>275</v>
      </c>
      <c r="N40" s="164" t="s">
        <v>275</v>
      </c>
      <c r="O40" s="164" t="s">
        <v>275</v>
      </c>
      <c r="P40" s="164" t="s">
        <v>275</v>
      </c>
      <c r="Q40" s="146"/>
    </row>
    <row r="41" s="111" customFormat="1" ht="29.1" customHeight="1" spans="1:17">
      <c r="A41" s="121" t="s">
        <v>193</v>
      </c>
      <c r="B41" s="271">
        <f>C41</f>
        <v>7</v>
      </c>
      <c r="C41" s="272">
        <v>7</v>
      </c>
      <c r="D41" s="271">
        <f t="shared" ref="D41:G41" si="10">C41</f>
        <v>7</v>
      </c>
      <c r="E41" s="271">
        <f t="shared" si="10"/>
        <v>7</v>
      </c>
      <c r="F41" s="271">
        <f t="shared" si="10"/>
        <v>7</v>
      </c>
      <c r="G41" s="271">
        <f t="shared" si="10"/>
        <v>7</v>
      </c>
      <c r="H41" s="252"/>
      <c r="I41" s="286"/>
      <c r="J41" s="121" t="s">
        <v>193</v>
      </c>
      <c r="K41" s="143" t="s">
        <v>289</v>
      </c>
      <c r="L41" s="164" t="s">
        <v>275</v>
      </c>
      <c r="M41" s="143" t="s">
        <v>289</v>
      </c>
      <c r="N41" s="164" t="s">
        <v>275</v>
      </c>
      <c r="O41" s="143" t="s">
        <v>284</v>
      </c>
      <c r="P41" s="164" t="s">
        <v>275</v>
      </c>
      <c r="Q41" s="146"/>
    </row>
    <row r="42" s="111" customFormat="1" ht="29.1" customHeight="1" spans="1:17">
      <c r="A42" s="121" t="s">
        <v>208</v>
      </c>
      <c r="B42" s="271">
        <f t="shared" ref="B42:B44" si="11">C42-1</f>
        <v>46</v>
      </c>
      <c r="C42" s="273">
        <v>47</v>
      </c>
      <c r="D42" s="271">
        <f>C42+1</f>
        <v>48</v>
      </c>
      <c r="E42" s="271">
        <f>D42+1</f>
        <v>49</v>
      </c>
      <c r="F42" s="271">
        <f>E42+1.5</f>
        <v>50.5</v>
      </c>
      <c r="G42" s="271">
        <f>F42+1.5</f>
        <v>52</v>
      </c>
      <c r="H42" s="252"/>
      <c r="I42" s="286"/>
      <c r="J42" s="121" t="s">
        <v>208</v>
      </c>
      <c r="K42" s="164" t="s">
        <v>275</v>
      </c>
      <c r="L42" s="143" t="s">
        <v>290</v>
      </c>
      <c r="M42" s="164" t="s">
        <v>275</v>
      </c>
      <c r="N42" s="165" t="s">
        <v>293</v>
      </c>
      <c r="O42" s="143" t="s">
        <v>290</v>
      </c>
      <c r="P42" s="164" t="s">
        <v>275</v>
      </c>
      <c r="Q42" s="146"/>
    </row>
    <row r="43" s="111" customFormat="1" ht="29.1" customHeight="1" spans="1:17">
      <c r="A43" s="121" t="s">
        <v>194</v>
      </c>
      <c r="B43" s="271">
        <f t="shared" si="11"/>
        <v>47</v>
      </c>
      <c r="C43" s="273">
        <v>48</v>
      </c>
      <c r="D43" s="271">
        <f>C43+1</f>
        <v>49</v>
      </c>
      <c r="E43" s="271">
        <f>D43+1</f>
        <v>50</v>
      </c>
      <c r="F43" s="271">
        <f>E43+1.5</f>
        <v>51.5</v>
      </c>
      <c r="G43" s="271">
        <f>F43+1.5</f>
        <v>53</v>
      </c>
      <c r="H43" s="252"/>
      <c r="I43" s="286"/>
      <c r="J43" s="121" t="s">
        <v>194</v>
      </c>
      <c r="K43" s="143" t="s">
        <v>284</v>
      </c>
      <c r="L43" s="164" t="s">
        <v>275</v>
      </c>
      <c r="M43" s="143" t="s">
        <v>284</v>
      </c>
      <c r="N43" s="164" t="s">
        <v>275</v>
      </c>
      <c r="O43" s="164" t="s">
        <v>275</v>
      </c>
      <c r="P43" s="143" t="s">
        <v>284</v>
      </c>
      <c r="Q43" s="146"/>
    </row>
    <row r="44" s="111" customFormat="1" ht="29.1" customHeight="1" spans="1:17">
      <c r="A44" s="121" t="s">
        <v>210</v>
      </c>
      <c r="B44" s="271">
        <f t="shared" si="11"/>
        <v>16.5</v>
      </c>
      <c r="C44" s="274">
        <v>17.5</v>
      </c>
      <c r="D44" s="271">
        <f t="shared" ref="D44:G44" si="12">C44</f>
        <v>17.5</v>
      </c>
      <c r="E44" s="271">
        <f>D44+1.5</f>
        <v>19</v>
      </c>
      <c r="F44" s="271">
        <f t="shared" si="12"/>
        <v>19</v>
      </c>
      <c r="G44" s="271">
        <f t="shared" si="12"/>
        <v>19</v>
      </c>
      <c r="H44" s="252"/>
      <c r="I44" s="286"/>
      <c r="J44" s="121" t="s">
        <v>210</v>
      </c>
      <c r="K44" s="164" t="s">
        <v>275</v>
      </c>
      <c r="L44" s="164" t="s">
        <v>275</v>
      </c>
      <c r="M44" s="143" t="s">
        <v>290</v>
      </c>
      <c r="N44" s="164" t="s">
        <v>275</v>
      </c>
      <c r="O44" s="164" t="s">
        <v>275</v>
      </c>
      <c r="P44" s="143" t="s">
        <v>290</v>
      </c>
      <c r="Q44" s="146"/>
    </row>
    <row r="45" s="111" customFormat="1" ht="29.1" customHeight="1" spans="1:17">
      <c r="A45" s="275"/>
      <c r="B45" s="276"/>
      <c r="C45" s="277"/>
      <c r="D45" s="276"/>
      <c r="E45" s="276"/>
      <c r="F45" s="276"/>
      <c r="G45" s="276"/>
      <c r="H45" s="278"/>
      <c r="I45" s="286"/>
      <c r="J45" s="275"/>
      <c r="K45" s="164"/>
      <c r="L45" s="164"/>
      <c r="M45" s="164"/>
      <c r="N45" s="164"/>
      <c r="O45" s="164"/>
      <c r="P45" s="164"/>
      <c r="Q45" s="164"/>
    </row>
    <row r="46" s="111" customFormat="1" ht="29.1" customHeight="1" spans="1:17">
      <c r="A46" s="279"/>
      <c r="B46" s="262"/>
      <c r="C46" s="262"/>
      <c r="D46" s="280"/>
      <c r="E46" s="262"/>
      <c r="F46" s="262"/>
      <c r="G46" s="262"/>
      <c r="H46" s="278"/>
      <c r="I46" s="286"/>
      <c r="J46" s="264"/>
      <c r="K46" s="164"/>
      <c r="L46" s="164"/>
      <c r="M46" s="143"/>
      <c r="N46" s="164"/>
      <c r="O46" s="143"/>
      <c r="P46" s="164"/>
      <c r="Q46" s="146"/>
    </row>
    <row r="47" s="111" customFormat="1" ht="16.5" spans="1:17">
      <c r="A47" s="264"/>
      <c r="B47" s="265"/>
      <c r="C47" s="265"/>
      <c r="D47" s="281"/>
      <c r="E47" s="265"/>
      <c r="F47" s="265"/>
      <c r="G47" s="265"/>
      <c r="H47" s="267"/>
      <c r="I47" s="287"/>
      <c r="J47" s="288"/>
      <c r="K47" s="289"/>
      <c r="L47" s="289"/>
      <c r="M47" s="289"/>
      <c r="N47" s="289"/>
      <c r="O47" s="289"/>
      <c r="P47" s="289"/>
      <c r="Q47" s="289"/>
    </row>
    <row r="48" s="111" customFormat="1" ht="14.25" spans="1:17">
      <c r="A48" s="111" t="s">
        <v>212</v>
      </c>
      <c r="B48" s="150"/>
      <c r="C48" s="150"/>
      <c r="D48" s="150"/>
      <c r="E48" s="150"/>
      <c r="F48" s="150"/>
      <c r="G48" s="150"/>
      <c r="H48" s="150"/>
      <c r="I48" s="150"/>
      <c r="J48" s="149" t="s">
        <v>350</v>
      </c>
      <c r="K48" s="168"/>
      <c r="L48" s="168" t="s">
        <v>214</v>
      </c>
      <c r="M48" s="168"/>
      <c r="N48" s="168" t="s">
        <v>215</v>
      </c>
      <c r="O48" s="168"/>
      <c r="P48" s="168"/>
      <c r="Q48" s="112"/>
    </row>
    <row r="49" s="111" customFormat="1" customHeight="1" spans="1:17">
      <c r="A49" s="150"/>
      <c r="K49" s="112"/>
      <c r="L49" s="112"/>
      <c r="M49" s="112"/>
      <c r="N49" s="112"/>
      <c r="O49" s="112"/>
      <c r="P49" s="112"/>
      <c r="Q49" s="112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2023-08-31T05:59:47Z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