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355.xml" ContentType="application/vnd.ms-excel.controlproperties+xml"/>
  <Override PartName="/xl/ctrlProps/ctrlProp356.xml" ContentType="application/vnd.ms-excel.controlproperties+xml"/>
  <Override PartName="/xl/ctrlProps/ctrlProp357.xml" ContentType="application/vnd.ms-excel.controlproperties+xml"/>
  <Override PartName="/xl/ctrlProps/ctrlProp358.xml" ContentType="application/vnd.ms-excel.controlproperties+xml"/>
  <Override PartName="/xl/ctrlProps/ctrlProp359.xml" ContentType="application/vnd.ms-excel.controlproperties+xml"/>
  <Override PartName="/xl/ctrlProps/ctrlProp36.xml" ContentType="application/vnd.ms-excel.controlproperties+xml"/>
  <Override PartName="/xl/ctrlProps/ctrlProp360.xml" ContentType="application/vnd.ms-excel.controlproperties+xml"/>
  <Override PartName="/xl/ctrlProps/ctrlProp361.xml" ContentType="application/vnd.ms-excel.controlproperties+xml"/>
  <Override PartName="/xl/ctrlProps/ctrlProp362.xml" ContentType="application/vnd.ms-excel.controlproperties+xml"/>
  <Override PartName="/xl/ctrlProps/ctrlProp363.xml" ContentType="application/vnd.ms-excel.controlproperties+xml"/>
  <Override PartName="/xl/ctrlProps/ctrlProp364.xml" ContentType="application/vnd.ms-excel.controlproperties+xml"/>
  <Override PartName="/xl/ctrlProps/ctrlProp365.xml" ContentType="application/vnd.ms-excel.controlproperties+xml"/>
  <Override PartName="/xl/ctrlProps/ctrlProp366.xml" ContentType="application/vnd.ms-excel.controlproperties+xml"/>
  <Override PartName="/xl/ctrlProps/ctrlProp367.xml" ContentType="application/vnd.ms-excel.controlproperties+xml"/>
  <Override PartName="/xl/ctrlProps/ctrlProp368.xml" ContentType="application/vnd.ms-excel.controlproperties+xml"/>
  <Override PartName="/xl/ctrlProps/ctrlProp369.xml" ContentType="application/vnd.ms-excel.controlproperties+xml"/>
  <Override PartName="/xl/ctrlProps/ctrlProp37.xml" ContentType="application/vnd.ms-excel.controlproperties+xml"/>
  <Override PartName="/xl/ctrlProps/ctrlProp370.xml" ContentType="application/vnd.ms-excel.controlproperties+xml"/>
  <Override PartName="/xl/ctrlProps/ctrlProp371.xml" ContentType="application/vnd.ms-excel.controlproperties+xml"/>
  <Override PartName="/xl/ctrlProps/ctrlProp372.xml" ContentType="application/vnd.ms-excel.controlproperties+xml"/>
  <Override PartName="/xl/ctrlProps/ctrlProp373.xml" ContentType="application/vnd.ms-excel.controlproperties+xml"/>
  <Override PartName="/xl/ctrlProps/ctrlProp374.xml" ContentType="application/vnd.ms-excel.controlproperties+xml"/>
  <Override PartName="/xl/ctrlProps/ctrlProp375.xml" ContentType="application/vnd.ms-excel.controlproperties+xml"/>
  <Override PartName="/xl/ctrlProps/ctrlProp376.xml" ContentType="application/vnd.ms-excel.controlproperties+xml"/>
  <Override PartName="/xl/ctrlProps/ctrlProp377.xml" ContentType="application/vnd.ms-excel.controlproperties+xml"/>
  <Override PartName="/xl/ctrlProps/ctrlProp378.xml" ContentType="application/vnd.ms-excel.controlproperties+xml"/>
  <Override PartName="/xl/ctrlProps/ctrlProp379.xml" ContentType="application/vnd.ms-excel.controlproperties+xml"/>
  <Override PartName="/xl/ctrlProps/ctrlProp38.xml" ContentType="application/vnd.ms-excel.controlproperties+xml"/>
  <Override PartName="/xl/ctrlProps/ctrlProp380.xml" ContentType="application/vnd.ms-excel.controlproperties+xml"/>
  <Override PartName="/xl/ctrlProps/ctrlProp381.xml" ContentType="application/vnd.ms-excel.controlproperties+xml"/>
  <Override PartName="/xl/ctrlProps/ctrlProp382.xml" ContentType="application/vnd.ms-excel.controlproperties+xml"/>
  <Override PartName="/xl/ctrlProps/ctrlProp383.xml" ContentType="application/vnd.ms-excel.controlproperties+xml"/>
  <Override PartName="/xl/ctrlProps/ctrlProp384.xml" ContentType="application/vnd.ms-excel.controlproperties+xml"/>
  <Override PartName="/xl/ctrlProps/ctrlProp385.xml" ContentType="application/vnd.ms-excel.controlproperties+xml"/>
  <Override PartName="/xl/ctrlProps/ctrlProp386.xml" ContentType="application/vnd.ms-excel.controlproperties+xml"/>
  <Override PartName="/xl/ctrlProps/ctrlProp387.xml" ContentType="application/vnd.ms-excel.controlproperties+xml"/>
  <Override PartName="/xl/ctrlProps/ctrlProp388.xml" ContentType="application/vnd.ms-excel.controlproperties+xml"/>
  <Override PartName="/xl/ctrlProps/ctrlProp389.xml" ContentType="application/vnd.ms-excel.controlproperties+xml"/>
  <Override PartName="/xl/ctrlProps/ctrlProp39.xml" ContentType="application/vnd.ms-excel.controlproperties+xml"/>
  <Override PartName="/xl/ctrlProps/ctrlProp390.xml" ContentType="application/vnd.ms-excel.controlproperties+xml"/>
  <Override PartName="/xl/ctrlProps/ctrlProp391.xml" ContentType="application/vnd.ms-excel.controlproperties+xml"/>
  <Override PartName="/xl/ctrlProps/ctrlProp392.xml" ContentType="application/vnd.ms-excel.controlproperties+xml"/>
  <Override PartName="/xl/ctrlProps/ctrlProp393.xml" ContentType="application/vnd.ms-excel.controlproperties+xml"/>
  <Override PartName="/xl/ctrlProps/ctrlProp394.xml" ContentType="application/vnd.ms-excel.controlproperties+xml"/>
  <Override PartName="/xl/ctrlProps/ctrlProp395.xml" ContentType="application/vnd.ms-excel.controlproperties+xml"/>
  <Override PartName="/xl/ctrlProps/ctrlProp396.xml" ContentType="application/vnd.ms-excel.controlproperties+xml"/>
  <Override PartName="/xl/ctrlProps/ctrlProp397.xml" ContentType="application/vnd.ms-excel.controlproperties+xml"/>
  <Override PartName="/xl/ctrlProps/ctrlProp398.xml" ContentType="application/vnd.ms-excel.controlproperties+xml"/>
  <Override PartName="/xl/ctrlProps/ctrlProp39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00.xml" ContentType="application/vnd.ms-excel.controlproperties+xml"/>
  <Override PartName="/xl/ctrlProps/ctrlProp401.xml" ContentType="application/vnd.ms-excel.controlproperties+xml"/>
  <Override PartName="/xl/ctrlProps/ctrlProp402.xml" ContentType="application/vnd.ms-excel.controlproperties+xml"/>
  <Override PartName="/xl/ctrlProps/ctrlProp403.xml" ContentType="application/vnd.ms-excel.controlproperties+xml"/>
  <Override PartName="/xl/ctrlProps/ctrlProp404.xml" ContentType="application/vnd.ms-excel.controlproperties+xml"/>
  <Override PartName="/xl/ctrlProps/ctrlProp405.xml" ContentType="application/vnd.ms-excel.controlproperties+xml"/>
  <Override PartName="/xl/ctrlProps/ctrlProp406.xml" ContentType="application/vnd.ms-excel.controlproperties+xml"/>
  <Override PartName="/xl/ctrlProps/ctrlProp407.xml" ContentType="application/vnd.ms-excel.controlproperties+xml"/>
  <Override PartName="/xl/ctrlProps/ctrlProp408.xml" ContentType="application/vnd.ms-excel.controlproperties+xml"/>
  <Override PartName="/xl/ctrlProps/ctrlProp409.xml" ContentType="application/vnd.ms-excel.controlproperties+xml"/>
  <Override PartName="/xl/ctrlProps/ctrlProp41.xml" ContentType="application/vnd.ms-excel.controlproperties+xml"/>
  <Override PartName="/xl/ctrlProps/ctrlProp410.xml" ContentType="application/vnd.ms-excel.controlproperties+xml"/>
  <Override PartName="/xl/ctrlProps/ctrlProp411.xml" ContentType="application/vnd.ms-excel.controlproperties+xml"/>
  <Override PartName="/xl/ctrlProps/ctrlProp412.xml" ContentType="application/vnd.ms-excel.controlproperties+xml"/>
  <Override PartName="/xl/ctrlProps/ctrlProp413.xml" ContentType="application/vnd.ms-excel.controlproperties+xml"/>
  <Override PartName="/xl/ctrlProps/ctrlProp414.xml" ContentType="application/vnd.ms-excel.controlproperties+xml"/>
  <Override PartName="/xl/ctrlProps/ctrlProp415.xml" ContentType="application/vnd.ms-excel.controlproperties+xml"/>
  <Override PartName="/xl/ctrlProps/ctrlProp416.xml" ContentType="application/vnd.ms-excel.controlproperties+xml"/>
  <Override PartName="/xl/ctrlProps/ctrlProp417.xml" ContentType="application/vnd.ms-excel.controlproperties+xml"/>
  <Override PartName="/xl/ctrlProps/ctrlProp418.xml" ContentType="application/vnd.ms-excel.controlproperties+xml"/>
  <Override PartName="/xl/ctrlProps/ctrlProp419.xml" ContentType="application/vnd.ms-excel.controlproperties+xml"/>
  <Override PartName="/xl/ctrlProps/ctrlProp42.xml" ContentType="application/vnd.ms-excel.controlproperties+xml"/>
  <Override PartName="/xl/ctrlProps/ctrlProp420.xml" ContentType="application/vnd.ms-excel.controlproperties+xml"/>
  <Override PartName="/xl/ctrlProps/ctrlProp421.xml" ContentType="application/vnd.ms-excel.controlproperties+xml"/>
  <Override PartName="/xl/ctrlProps/ctrlProp422.xml" ContentType="application/vnd.ms-excel.controlproperties+xml"/>
  <Override PartName="/xl/ctrlProps/ctrlProp423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10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 tabRatio="855" activeTab="7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洗水）" sheetId="14" r:id="rId6"/>
    <sheet name="中期验货尺寸表" sheetId="16" r:id="rId7"/>
    <sheet name="尾期1" sheetId="5" r:id="rId8"/>
    <sheet name="2" sheetId="19" state="hidden" r:id="rId9"/>
    <sheet name="验货尺寸表1" sheetId="6" r:id="rId10"/>
    <sheet name="尾期2" sheetId="17" r:id="rId11"/>
    <sheet name="验货尺寸表2" sheetId="20" r:id="rId12"/>
    <sheet name="1.面料验布" sheetId="7" r:id="rId13"/>
    <sheet name="2.面料缩率" sheetId="8" r:id="rId14"/>
    <sheet name="3.面料互染" sheetId="9" r:id="rId15"/>
    <sheet name="4.面料静水压" sheetId="10" r:id="rId16"/>
    <sheet name="5.特殊工艺测试" sheetId="11" r:id="rId17"/>
    <sheet name="6.织带类缩率测试" sheetId="12" r:id="rId18"/>
  </sheets>
  <calcPr calcId="144525" concurrentCalc="0"/>
</workbook>
</file>

<file path=xl/sharedStrings.xml><?xml version="1.0" encoding="utf-8"?>
<sst xmlns="http://schemas.openxmlformats.org/spreadsheetml/2006/main" count="3223" uniqueCount="514">
  <si>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</si>
  <si>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</si>
  <si>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</si>
  <si>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</si>
  <si>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</si>
  <si>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</si>
  <si>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</si>
  <si>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</si>
  <si>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</si>
  <si>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</si>
  <si>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</si>
  <si>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</si>
  <si>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</si>
  <si>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</si>
  <si>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</si>
  <si>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</si>
  <si>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</si>
  <si>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</si>
  <si>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</si>
  <si>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</si>
  <si>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</si>
  <si>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</si>
  <si>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</si>
  <si>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</si>
  <si>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</si>
  <si>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</si>
  <si>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</si>
  <si>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</si>
  <si>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</si>
  <si>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</si>
  <si>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</si>
  <si>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</si>
  <si>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</si>
  <si>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</si>
  <si>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</si>
  <si>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</si>
  <si>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</si>
  <si>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</si>
  <si>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</si>
  <si>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</si>
  <si>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</si>
  <si>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</si>
  <si>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</si>
  <si>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</si>
  <si>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</si>
  <si>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</si>
  <si>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</si>
  <si>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</si>
  <si>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</si>
  <si>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</si>
  <si>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</si>
  <si>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</si>
  <si>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</si>
  <si>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</si>
  <si>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ODM</t>
  </si>
  <si>
    <t>合同签订方</t>
  </si>
  <si>
    <t>青岛金缕衣服装有限公司</t>
  </si>
  <si>
    <t>生产工厂</t>
  </si>
  <si>
    <t>金缕衣</t>
  </si>
  <si>
    <t>订单基础信息</t>
  </si>
  <si>
    <t>生产•出货进度</t>
  </si>
  <si>
    <t>指示•确认资料</t>
  </si>
  <si>
    <t>款号</t>
  </si>
  <si>
    <t>TAWWBL91770</t>
  </si>
  <si>
    <t>合同交期</t>
  </si>
  <si>
    <t>2023.8.30</t>
  </si>
  <si>
    <t>产前确认样</t>
  </si>
  <si>
    <t>有</t>
  </si>
  <si>
    <t>无</t>
  </si>
  <si>
    <t>品名</t>
  </si>
  <si>
    <t>男式套羽绒冲锋衣</t>
  </si>
  <si>
    <t>上线日</t>
  </si>
  <si>
    <t>2023.7.15</t>
  </si>
  <si>
    <t>原辅材料卡</t>
  </si>
  <si>
    <t>色/号型数</t>
  </si>
  <si>
    <t>缝制预计完成日</t>
  </si>
  <si>
    <t>2023.8.20</t>
  </si>
  <si>
    <t>大货面料确认样</t>
  </si>
  <si>
    <t>订单数量</t>
  </si>
  <si>
    <t>包装预计完成日</t>
  </si>
  <si>
    <t>2023.8.25</t>
  </si>
  <si>
    <t>印花、刺绣确认样</t>
  </si>
  <si>
    <t>采购凭证编号：</t>
  </si>
  <si>
    <t>预计发货时间</t>
  </si>
  <si>
    <t>2023.8.26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</si>
  <si>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</si>
  <si>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</si>
  <si>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</si>
  <si>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</si>
  <si>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</si>
  <si>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</si>
  <si>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</si>
  <si>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</si>
  <si>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</si>
  <si>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</si>
  <si>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</si>
  <si>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</si>
  <si>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</si>
  <si>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</si>
  <si>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</si>
  <si>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</si>
  <si>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</si>
  <si>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</si>
  <si>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</si>
  <si>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</si>
  <si>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</si>
  <si>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</si>
  <si>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</si>
  <si>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</si>
  <si>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</si>
  <si>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</si>
  <si>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</si>
  <si>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</si>
  <si>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</si>
  <si>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</si>
  <si>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</si>
  <si>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</si>
  <si>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</si>
  <si>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</si>
  <si>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</si>
  <si>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</si>
  <si>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</si>
  <si>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</si>
  <si>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</si>
  <si>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极地白/黑色</t>
  </si>
  <si>
    <t>卵石色\原木色</t>
  </si>
  <si>
    <t>云杉橘\极地白\藏蓝</t>
  </si>
  <si>
    <t>极地白\柚木绿\黑色</t>
  </si>
  <si>
    <t>岩草绿/地茶/米色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</si>
  <si>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</si>
  <si>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岩草绿/地茶/米色：L--2,XL--2,XXL--2</t>
  </si>
  <si>
    <t>【规格确认】</t>
  </si>
  <si>
    <t>①规格测量明细以插入附件形式列明，并注明洗前洗后规格</t>
  </si>
  <si>
    <t>②规格异常情况</t>
  </si>
  <si>
    <t>备注：后中长超公差，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</si>
  <si>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</si>
  <si>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1.袖笼不平</t>
  </si>
  <si>
    <t>2.底边斜扭</t>
  </si>
  <si>
    <t>3.门襟不平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</si>
  <si>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</si>
  <si>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</si>
  <si>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</si>
  <si>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</si>
  <si>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</si>
  <si>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</si>
  <si>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</si>
  <si>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</si>
  <si>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</si>
  <si>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张伟峰</t>
  </si>
  <si>
    <t>查验时间</t>
  </si>
  <si>
    <t>工厂负责人</t>
  </si>
  <si>
    <t>刘慧</t>
  </si>
  <si>
    <t>【整改结果】</t>
  </si>
  <si>
    <t>复核时间</t>
  </si>
  <si>
    <t>QC规格测量表</t>
  </si>
  <si>
    <t>男式套羽绒冲锋衣-外件</t>
  </si>
  <si>
    <t>部位名称</t>
  </si>
  <si>
    <t>指示规格  FINAL SPEC</t>
  </si>
  <si>
    <t>样品规格  SAMPLE SPEC</t>
  </si>
  <si>
    <t>160/84B</t>
  </si>
  <si>
    <t>165/88B</t>
  </si>
  <si>
    <t>170/92B</t>
  </si>
  <si>
    <t>175/96B</t>
  </si>
  <si>
    <t>180/100B</t>
  </si>
  <si>
    <t>185/104B</t>
  </si>
  <si>
    <t>190/108B</t>
  </si>
  <si>
    <t>195/112B</t>
  </si>
  <si>
    <t>洗前/洗后</t>
  </si>
  <si>
    <t>后中长</t>
  </si>
  <si>
    <t>0/-1</t>
  </si>
  <si>
    <t>-1/-1</t>
  </si>
  <si>
    <t>前中长</t>
  </si>
  <si>
    <t>-1.5/-1</t>
  </si>
  <si>
    <t>-1/-1.5</t>
  </si>
  <si>
    <t>内主项拉链</t>
  </si>
  <si>
    <t>-1/-0.5</t>
  </si>
  <si>
    <t>胸围</t>
  </si>
  <si>
    <t>-2/-2</t>
  </si>
  <si>
    <t>-2/-1.5</t>
  </si>
  <si>
    <t>腰围</t>
  </si>
  <si>
    <t>-1.3/-2</t>
  </si>
  <si>
    <t>0/-0.4</t>
  </si>
  <si>
    <t>摆围</t>
  </si>
  <si>
    <t>-0.5/-0.5</t>
  </si>
  <si>
    <t>-0.3/-0.3</t>
  </si>
  <si>
    <t>-0.9/-0.4</t>
  </si>
  <si>
    <t>肩宽</t>
  </si>
  <si>
    <t>0/0</t>
  </si>
  <si>
    <t>0.5/0.3</t>
  </si>
  <si>
    <t>0.3/0.4</t>
  </si>
  <si>
    <t>肩点袖长</t>
  </si>
  <si>
    <t>0/-0.2</t>
  </si>
  <si>
    <t>袖肥/2</t>
  </si>
  <si>
    <t>-1/-2</t>
  </si>
  <si>
    <t>袖肘围/2</t>
  </si>
  <si>
    <t>袖口围/2</t>
  </si>
  <si>
    <t>前领高</t>
  </si>
  <si>
    <t>-0.2/-0.3</t>
  </si>
  <si>
    <t>-0.3/-0.5</t>
  </si>
  <si>
    <t>-0.4/-0.3</t>
  </si>
  <si>
    <t>上领围</t>
  </si>
  <si>
    <t>下领围</t>
  </si>
  <si>
    <t>0.5/0.5</t>
  </si>
  <si>
    <t>帽高</t>
  </si>
  <si>
    <t>帽宽</t>
  </si>
  <si>
    <t>-0.5/-0.4</t>
  </si>
  <si>
    <t>侧插袋</t>
  </si>
  <si>
    <t>0.3/0.3</t>
  </si>
  <si>
    <t>胸袋口长</t>
  </si>
  <si>
    <t>男式套羽绒冲锋衣-内胆</t>
  </si>
  <si>
    <t>袖肥/2（参考值）</t>
  </si>
  <si>
    <t>袖口围/1（拉量）</t>
  </si>
  <si>
    <t>袖口围/2（松量）</t>
  </si>
  <si>
    <t>-0.5/-0.3</t>
  </si>
  <si>
    <t>侧插袋（含车库）</t>
  </si>
  <si>
    <t>备注：</t>
  </si>
  <si>
    <t xml:space="preserve">     初期请洗测2-3件，有问题的另加测量数量。</t>
  </si>
  <si>
    <t>验货时间：7/15</t>
  </si>
  <si>
    <t>跟单QC:周苑</t>
  </si>
  <si>
    <t>工厂负责人：刘慧</t>
  </si>
  <si>
    <t>TOREAD-QC中期检验报告书</t>
  </si>
  <si>
    <t>【附属资料确认】</t>
  </si>
  <si>
    <t>【检验明细】：检验明细（要求齐色、齐号至少10件检查）</t>
  </si>
  <si>
    <t>全色全码各3件</t>
  </si>
  <si>
    <t>【耐水洗测试】：耐洗水测试明细（要求齐色、齐号）</t>
  </si>
  <si>
    <t>全色全码各2件</t>
  </si>
  <si>
    <t>说明：正常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</si>
  <si>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</si>
  <si>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1.底边打扭一件</t>
  </si>
  <si>
    <t>2.脏污一件</t>
  </si>
  <si>
    <t>【整改的严重缺陷及整改复核时间】</t>
  </si>
  <si>
    <t>卵石/原木</t>
  </si>
  <si>
    <t>黑色</t>
  </si>
  <si>
    <t>极地白/柚木绿/黑色</t>
  </si>
  <si>
    <t>极地白/云杉橘/藏蓝</t>
  </si>
  <si>
    <t>S洗前/洗后</t>
  </si>
  <si>
    <t>M洗前/洗后</t>
  </si>
  <si>
    <t>L洗前/洗后</t>
  </si>
  <si>
    <t>XL洗前/洗后</t>
  </si>
  <si>
    <t>XXL洗前/洗后</t>
  </si>
  <si>
    <t>XXXL洗前/洗后</t>
  </si>
  <si>
    <t>-0.5/-0.7</t>
  </si>
  <si>
    <t>0.6/0.5</t>
  </si>
  <si>
    <t>0.5/-0.5</t>
  </si>
  <si>
    <t>1/-0.6</t>
  </si>
  <si>
    <t>1/1</t>
  </si>
  <si>
    <t>0.2/1</t>
  </si>
  <si>
    <t>-0.5/-1</t>
  </si>
  <si>
    <t>0/-0.5</t>
  </si>
  <si>
    <t>-0.5/0</t>
  </si>
  <si>
    <t>-0.6/0</t>
  </si>
  <si>
    <t>1/0</t>
  </si>
  <si>
    <t>-0.6/-0.4</t>
  </si>
  <si>
    <t>-0.4/-0.2</t>
  </si>
  <si>
    <t>-0.8/-0.8</t>
  </si>
  <si>
    <t>1/-0.5</t>
  </si>
  <si>
    <t>-0.9/-1.5</t>
  </si>
  <si>
    <t>-0.2/0</t>
  </si>
  <si>
    <t>-0.4/-0.5</t>
  </si>
  <si>
    <t>0/-0.3</t>
  </si>
  <si>
    <t>-0.4/-0.8</t>
  </si>
  <si>
    <t>0/1</t>
  </si>
  <si>
    <t>0.5/0.4</t>
  </si>
  <si>
    <t>0.3/0.5</t>
  </si>
  <si>
    <t>-1/0</t>
  </si>
  <si>
    <t>-0.2/-0.2</t>
  </si>
  <si>
    <t>-0.4/-0.4</t>
  </si>
  <si>
    <t>-0.3/-0.4</t>
  </si>
  <si>
    <t>-0.8/-0.4</t>
  </si>
  <si>
    <t>-0.3/-0.1</t>
  </si>
  <si>
    <t>-0.7/-0.2</t>
  </si>
  <si>
    <t>1/-1</t>
  </si>
  <si>
    <t>验货时间：</t>
  </si>
  <si>
    <t>青岛金缕衣</t>
  </si>
  <si>
    <t>4XL</t>
  </si>
  <si>
    <t>√√</t>
  </si>
  <si>
    <t>-0.5-0.5</t>
  </si>
  <si>
    <t>-0.4-0.4</t>
  </si>
  <si>
    <t>-1-1</t>
  </si>
  <si>
    <t>√+1</t>
  </si>
  <si>
    <t>-1√</t>
  </si>
  <si>
    <t>-1.5√</t>
  </si>
  <si>
    <t>-0.5-1</t>
  </si>
  <si>
    <t>-1.2-0.3</t>
  </si>
  <si>
    <t>-0.5√</t>
  </si>
  <si>
    <t>-0.7-1</t>
  </si>
  <si>
    <t>-0.5-0.3</t>
  </si>
  <si>
    <t>+0.4-0.3</t>
  </si>
  <si>
    <t>√-0.2</t>
  </si>
  <si>
    <t>√-0.3</t>
  </si>
  <si>
    <t>√-0.4</t>
  </si>
  <si>
    <t>-0.7-2</t>
  </si>
  <si>
    <t>√-0.5</t>
  </si>
  <si>
    <t>-0.5-2</t>
  </si>
  <si>
    <t>-0.7-0.5</t>
  </si>
  <si>
    <t>验货时间：2023/7/20</t>
  </si>
  <si>
    <t>QC出货报告书</t>
  </si>
  <si>
    <t>延吉博杨</t>
  </si>
  <si>
    <t>合同日期</t>
  </si>
  <si>
    <t>2023.7.25号交1720件；2023.8.15号交9456件；2023.8.30号交6724件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</si>
  <si>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</si>
  <si>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</si>
  <si>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</si>
  <si>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</si>
  <si>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</si>
  <si>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</si>
  <si>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</si>
  <si>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</si>
  <si>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</si>
  <si>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</si>
  <si>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</si>
  <si>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</si>
  <si>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</si>
  <si>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</si>
  <si>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</si>
  <si>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</si>
  <si>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</si>
  <si>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</si>
  <si>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采购凭证编号：CGDD23071300007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</si>
  <si>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</si>
  <si>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</si>
  <si>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</si>
  <si>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</si>
  <si>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</si>
  <si>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</si>
  <si>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</si>
  <si>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</si>
  <si>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</si>
  <si>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</si>
  <si>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</si>
  <si>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</si>
  <si>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</si>
  <si>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</t>
  </si>
  <si>
    <t>②检验明细：</t>
  </si>
  <si>
    <t>卵石/原木：887/900/903/904/905</t>
  </si>
  <si>
    <t>极地白/黑色：907/909/911</t>
  </si>
  <si>
    <t>黑色：913/914</t>
  </si>
  <si>
    <t>共抽验10箱，每箱5件，验货合计：50件</t>
  </si>
  <si>
    <t>情况说明：</t>
  </si>
  <si>
    <t xml:space="preserve">【问题点描述】  </t>
  </si>
  <si>
    <t>下摆线迹太紧一件</t>
  </si>
  <si>
    <t>袖笼死折一件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</si>
  <si>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</si>
  <si>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</si>
  <si>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</si>
  <si>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</si>
  <si>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</si>
  <si>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</si>
  <si>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服装QC部门</t>
  </si>
  <si>
    <t>检验人</t>
  </si>
  <si>
    <t>张春玲</t>
  </si>
  <si>
    <t>2023.8.23</t>
  </si>
  <si>
    <t>采购凭证编号：CGDD23071300006</t>
  </si>
  <si>
    <t>极地白/黑色：574/5</t>
  </si>
  <si>
    <t>共抽验15箱，每箱8件，800箱验5件，验货合计：125件</t>
  </si>
  <si>
    <t>周苑</t>
  </si>
  <si>
    <t>2023.8.18</t>
  </si>
  <si>
    <t>-2√</t>
  </si>
  <si>
    <t>验货时间：2023/8/23</t>
  </si>
  <si>
    <t>极地白/黑色：574/578/580/582</t>
  </si>
  <si>
    <t>共抽验4箱，每箱8件，合计：32件</t>
  </si>
  <si>
    <t>前领死折一件</t>
  </si>
  <si>
    <t>帽口褶皱1件</t>
  </si>
  <si>
    <t>2023.7.26</t>
  </si>
  <si>
    <t>验货时间：2023/8/18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</si>
  <si>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</si>
  <si>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</si>
  <si>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</si>
  <si>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</si>
  <si>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</si>
  <si>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</si>
  <si>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</si>
  <si>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</si>
  <si>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</si>
  <si>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</si>
  <si>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</si>
  <si>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</si>
  <si>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</si>
  <si>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</si>
  <si>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</si>
  <si>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</si>
  <si>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</si>
  <si>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5562</t>
  </si>
  <si>
    <t>T800</t>
  </si>
  <si>
    <t>YES</t>
  </si>
  <si>
    <t>5559</t>
  </si>
  <si>
    <t>2778</t>
  </si>
  <si>
    <t>5643</t>
  </si>
  <si>
    <t>卵石</t>
  </si>
  <si>
    <t>5645</t>
  </si>
  <si>
    <t>4313</t>
  </si>
  <si>
    <t>1184</t>
  </si>
  <si>
    <t>原木</t>
  </si>
  <si>
    <t>4316</t>
  </si>
  <si>
    <t>1186</t>
  </si>
  <si>
    <t>极地白</t>
  </si>
  <si>
    <t>6277</t>
  </si>
  <si>
    <t>1185</t>
  </si>
  <si>
    <t>7154</t>
  </si>
  <si>
    <t>柚木绿</t>
  </si>
  <si>
    <t>6276</t>
  </si>
  <si>
    <t>0637</t>
  </si>
  <si>
    <t>0635</t>
  </si>
  <si>
    <t>云杉橘</t>
  </si>
  <si>
    <t>6157</t>
  </si>
  <si>
    <t>0634</t>
  </si>
  <si>
    <t>6155</t>
  </si>
  <si>
    <t>藏蓝</t>
  </si>
  <si>
    <t>6156</t>
  </si>
  <si>
    <t>制表时间：7/12</t>
  </si>
  <si>
    <t>测试人签名：袁旗红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</si>
  <si>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</si>
  <si>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</si>
  <si>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</si>
  <si>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</si>
  <si>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</si>
  <si>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</si>
  <si>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</si>
  <si>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</si>
  <si>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</si>
  <si>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1-1.5%</t>
  </si>
  <si>
    <t>制表时间：7/13</t>
  </si>
  <si>
    <t>测试人签名：赵峰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</si>
  <si>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</si>
  <si>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</si>
  <si>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</si>
  <si>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</si>
  <si>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</si>
  <si>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</si>
  <si>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</si>
  <si>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</si>
  <si>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</si>
  <si>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</si>
  <si>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</si>
  <si>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ODM面料</t>
  </si>
  <si>
    <t>空变T800</t>
  </si>
  <si>
    <t>210T</t>
  </si>
  <si>
    <t>经编布</t>
  </si>
  <si>
    <t>5#尼龙反装开尾，葫芦拉头</t>
  </si>
  <si>
    <t>伟星</t>
  </si>
  <si>
    <t>树脂5#单开尾左插拉链 ,顺色喷漆葫芦拉头</t>
  </si>
  <si>
    <t>YKK</t>
  </si>
  <si>
    <t>合格</t>
  </si>
  <si>
    <t>物料6</t>
  </si>
  <si>
    <t>物料7</t>
  </si>
  <si>
    <t>物料8</t>
  </si>
  <si>
    <t>物料9</t>
  </si>
  <si>
    <t>物料10</t>
  </si>
  <si>
    <t>3号尼龙反装，不含上下止 葫芦头顺色喷漆</t>
  </si>
  <si>
    <t>织唛印刷标</t>
  </si>
  <si>
    <t>梓柏</t>
  </si>
  <si>
    <t>G21FWSK004</t>
  </si>
  <si>
    <t>logo四合扣</t>
  </si>
  <si>
    <t>G20FWSD012</t>
  </si>
  <si>
    <t>旅行金属双孔卡扣（镭射LOGO）</t>
  </si>
  <si>
    <t>喷漆四合扣</t>
  </si>
  <si>
    <t>物料11</t>
  </si>
  <si>
    <t>物料12</t>
  </si>
  <si>
    <t>物料13</t>
  </si>
  <si>
    <t>物料14</t>
  </si>
  <si>
    <t>物料15</t>
  </si>
  <si>
    <t>G19FWKK005</t>
  </si>
  <si>
    <t>下摆卡扣</t>
  </si>
  <si>
    <t>G19SSFZ068</t>
  </si>
  <si>
    <t>佛珠</t>
  </si>
  <si>
    <t>G19SSQY069</t>
  </si>
  <si>
    <t>气眼</t>
  </si>
  <si>
    <t>定卡织带</t>
  </si>
  <si>
    <t>Y转印花</t>
  </si>
  <si>
    <t>莹凯</t>
  </si>
  <si>
    <t>物料16</t>
  </si>
  <si>
    <t>物料17</t>
  </si>
  <si>
    <t>物料18</t>
  </si>
  <si>
    <t>物料19</t>
  </si>
  <si>
    <t>物料20</t>
  </si>
  <si>
    <t>G14FWXJ002</t>
  </si>
  <si>
    <t xml:space="preserve">0.25抽绳 弹力绳   </t>
  </si>
  <si>
    <t>魔术贴</t>
  </si>
  <si>
    <t>ZZM015</t>
  </si>
  <si>
    <t>主标</t>
  </si>
  <si>
    <t>尺码唛</t>
  </si>
  <si>
    <t>洗标</t>
  </si>
  <si>
    <t>洗测2次</t>
  </si>
  <si>
    <t>制表时间：7/15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</si>
  <si>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</si>
  <si>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</si>
  <si>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</si>
  <si>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批号</t>
  </si>
  <si>
    <t>上午(时间）</t>
  </si>
  <si>
    <t>测试条件</t>
  </si>
  <si>
    <t>下午（时间）</t>
  </si>
  <si>
    <t>加班（时间）</t>
  </si>
  <si>
    <t>3000mm</t>
  </si>
  <si>
    <t>岩草绿</t>
  </si>
  <si>
    <t>TAWWAL91505</t>
  </si>
  <si>
    <t>TAWWAK91509</t>
  </si>
  <si>
    <t>制表时间：7/16</t>
  </si>
  <si>
    <t>测试人签名：朴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</si>
  <si>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</si>
  <si>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</si>
  <si>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</si>
  <si>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</si>
  <si>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</si>
  <si>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</si>
  <si>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斗盖、门襟、袖袢</t>
  </si>
  <si>
    <t>生粘</t>
  </si>
  <si>
    <t>制表时间：7/17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</si>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</sst>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_ "/>
  </numFmts>
  <fonts count="64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9"/>
      <color theme="1"/>
      <name val="微软雅黑"/>
      <charset val="134"/>
    </font>
    <font>
      <sz val="9"/>
      <color theme="1"/>
      <name val="宋体"/>
      <charset val="134"/>
    </font>
    <font>
      <sz val="12"/>
      <name val="宋体"/>
      <charset val="134"/>
    </font>
    <font>
      <b/>
      <sz val="11"/>
      <color theme="1"/>
      <name val="宋体"/>
      <charset val="134"/>
      <scheme val="minor"/>
    </font>
    <font>
      <sz val="8"/>
      <color theme="1"/>
      <name val="微软雅黑"/>
      <charset val="134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8"/>
      <color theme="1"/>
      <name val="宋体"/>
      <charset val="134"/>
    </font>
    <font>
      <sz val="18"/>
      <color theme="1"/>
      <name val="宋体"/>
      <charset val="134"/>
    </font>
    <font>
      <b/>
      <sz val="12"/>
      <color theme="1"/>
      <name val="宋体"/>
      <charset val="134"/>
    </font>
    <font>
      <sz val="11"/>
      <color theme="1"/>
      <name val="宋体"/>
      <charset val="134"/>
    </font>
    <font>
      <b/>
      <sz val="10"/>
      <name val="微软雅黑"/>
      <charset val="134"/>
    </font>
    <font>
      <sz val="10"/>
      <name val="微软雅黑"/>
      <charset val="134"/>
    </font>
    <font>
      <b/>
      <sz val="10"/>
      <color rgb="FFFF0000"/>
      <name val="微软雅黑"/>
      <charset val="134"/>
    </font>
    <font>
      <b/>
      <sz val="10"/>
      <color theme="1"/>
      <name val="黑体"/>
      <charset val="134"/>
    </font>
    <font>
      <b/>
      <sz val="11"/>
      <name val="Arial"/>
      <charset val="134"/>
    </font>
    <font>
      <sz val="12"/>
      <color theme="1"/>
      <name val="仿宋_GB2312"/>
      <charset val="134"/>
    </font>
    <font>
      <b/>
      <sz val="11"/>
      <color theme="1"/>
      <name val="宋体"/>
      <charset val="134"/>
    </font>
    <font>
      <u/>
      <sz val="12"/>
      <color theme="1"/>
      <name val="宋体"/>
      <charset val="134"/>
      <scheme val="minor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10"/>
      <color theme="1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7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/>
    <xf numFmtId="42" fontId="13" fillId="0" borderId="0" applyFon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5" fillId="9" borderId="69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9" fontId="13" fillId="0" borderId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13" borderId="70" applyNumberFormat="0" applyFont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71" applyNumberFormat="0" applyFill="0" applyAlignment="0" applyProtection="0">
      <alignment vertical="center"/>
    </xf>
    <xf numFmtId="0" fontId="55" fillId="0" borderId="71" applyNumberFormat="0" applyFill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50" fillId="0" borderId="72" applyNumberFormat="0" applyFill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56" fillId="17" borderId="73" applyNumberFormat="0" applyAlignment="0" applyProtection="0">
      <alignment vertical="center"/>
    </xf>
    <xf numFmtId="0" fontId="57" fillId="17" borderId="69" applyNumberFormat="0" applyAlignment="0" applyProtection="0">
      <alignment vertical="center"/>
    </xf>
    <xf numFmtId="0" fontId="58" fillId="18" borderId="74" applyNumberFormat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59" fillId="0" borderId="75" applyNumberFormat="0" applyFill="0" applyAlignment="0" applyProtection="0">
      <alignment vertical="center"/>
    </xf>
    <xf numFmtId="0" fontId="60" fillId="0" borderId="76" applyNumberFormat="0" applyFill="0" applyAlignment="0" applyProtection="0">
      <alignment vertical="center"/>
    </xf>
    <xf numFmtId="0" fontId="61" fillId="21" borderId="0" applyNumberFormat="0" applyBorder="0" applyAlignment="0" applyProtection="0">
      <alignment vertical="center"/>
    </xf>
    <xf numFmtId="0" fontId="62" fillId="22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63" fillId="0" borderId="0">
      <alignment vertical="center"/>
    </xf>
    <xf numFmtId="0" fontId="44" fillId="26" borderId="0" applyNumberFormat="0" applyBorder="0" applyAlignment="0" applyProtection="0">
      <alignment vertical="center"/>
    </xf>
    <xf numFmtId="0" fontId="63" fillId="0" borderId="0">
      <alignment vertical="center"/>
    </xf>
    <xf numFmtId="0" fontId="44" fillId="27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3" fillId="0" borderId="0">
      <alignment vertical="center"/>
    </xf>
    <xf numFmtId="0" fontId="0" fillId="0" borderId="0"/>
    <xf numFmtId="0" fontId="13" fillId="0" borderId="0"/>
    <xf numFmtId="0" fontId="10" fillId="0" borderId="0">
      <alignment vertical="center"/>
    </xf>
    <xf numFmtId="0" fontId="1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</cellStyleXfs>
  <cellXfs count="515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7" fillId="0" borderId="0" xfId="0" applyFont="1"/>
    <xf numFmtId="49" fontId="0" fillId="0" borderId="0" xfId="0" applyNumberFormat="1"/>
    <xf numFmtId="49" fontId="2" fillId="0" borderId="1" xfId="0" applyNumberFormat="1" applyFont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49" fontId="0" fillId="3" borderId="2" xfId="0" applyNumberFormat="1" applyFill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9" fillId="0" borderId="2" xfId="0" applyFont="1" applyFill="1" applyBorder="1" applyAlignment="1">
      <alignment horizontal="center" wrapText="1"/>
    </xf>
    <xf numFmtId="0" fontId="7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49" fontId="10" fillId="3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/>
    <xf numFmtId="0" fontId="7" fillId="0" borderId="2" xfId="0" applyFont="1" applyBorder="1"/>
    <xf numFmtId="49" fontId="7" fillId="0" borderId="2" xfId="0" applyNumberFormat="1" applyFont="1" applyBorder="1"/>
    <xf numFmtId="49" fontId="0" fillId="0" borderId="2" xfId="0" applyNumberFormat="1" applyBorder="1"/>
    <xf numFmtId="49" fontId="5" fillId="0" borderId="6" xfId="0" applyNumberFormat="1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left" vertical="top"/>
    </xf>
    <xf numFmtId="0" fontId="11" fillId="0" borderId="2" xfId="0" applyFont="1" applyBorder="1"/>
    <xf numFmtId="49" fontId="11" fillId="0" borderId="2" xfId="0" applyNumberFormat="1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58" fontId="7" fillId="0" borderId="2" xfId="0" applyNumberFormat="1" applyFont="1" applyBorder="1"/>
    <xf numFmtId="0" fontId="8" fillId="0" borderId="2" xfId="0" applyFont="1" applyBorder="1" applyAlignment="1">
      <alignment horizontal="center" wrapText="1"/>
    </xf>
    <xf numFmtId="20" fontId="7" fillId="0" borderId="2" xfId="55" applyNumberFormat="1" applyFont="1" applyBorder="1" applyAlignment="1">
      <alignment horizontal="center"/>
    </xf>
    <xf numFmtId="0" fontId="7" fillId="0" borderId="2" xfId="55" applyFont="1" applyBorder="1" applyAlignment="1">
      <alignment horizontal="center"/>
    </xf>
    <xf numFmtId="20" fontId="7" fillId="0" borderId="2" xfId="0" applyNumberFormat="1" applyFont="1" applyFill="1" applyBorder="1" applyAlignment="1">
      <alignment horizontal="center"/>
    </xf>
    <xf numFmtId="20" fontId="7" fillId="0" borderId="2" xfId="0" applyNumberFormat="1" applyFont="1" applyBorder="1" applyAlignment="1">
      <alignment horizontal="center"/>
    </xf>
    <xf numFmtId="58" fontId="0" fillId="0" borderId="2" xfId="0" applyNumberFormat="1" applyBorder="1"/>
    <xf numFmtId="0" fontId="0" fillId="3" borderId="2" xfId="0" applyFill="1" applyBorder="1" applyAlignment="1">
      <alignment horizontal="center" vertical="center"/>
    </xf>
    <xf numFmtId="0" fontId="7" fillId="0" borderId="2" xfId="0" applyFont="1" applyBorder="1" applyAlignment="1">
      <alignment horizontal="center" wrapText="1"/>
    </xf>
    <xf numFmtId="49" fontId="7" fillId="0" borderId="2" xfId="0" applyNumberFormat="1" applyFont="1" applyBorder="1" applyAlignment="1">
      <alignment horizontal="center"/>
    </xf>
    <xf numFmtId="0" fontId="10" fillId="3" borderId="2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55" applyFont="1"/>
    <xf numFmtId="0" fontId="0" fillId="0" borderId="0" xfId="55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0" fillId="0" borderId="4" xfId="0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8" fillId="0" borderId="0" xfId="0" applyFont="1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10" fontId="8" fillId="0" borderId="2" xfId="0" applyNumberFormat="1" applyFont="1" applyBorder="1" applyAlignment="1">
      <alignment horizontal="center"/>
    </xf>
    <xf numFmtId="0" fontId="8" fillId="0" borderId="2" xfId="0" applyFont="1" applyBorder="1" applyAlignment="1">
      <alignment wrapText="1"/>
    </xf>
    <xf numFmtId="9" fontId="8" fillId="0" borderId="2" xfId="0" applyNumberFormat="1" applyFont="1" applyBorder="1" applyAlignment="1">
      <alignment horizontal="center"/>
    </xf>
    <xf numFmtId="0" fontId="8" fillId="0" borderId="2" xfId="0" applyFont="1" applyBorder="1"/>
    <xf numFmtId="0" fontId="8" fillId="0" borderId="2" xfId="0" applyFont="1" applyBorder="1" applyAlignment="1">
      <alignment horizontal="left"/>
    </xf>
    <xf numFmtId="0" fontId="7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0" fillId="0" borderId="0" xfId="0" applyAlignment="1">
      <alignment horizontal="center"/>
    </xf>
    <xf numFmtId="49" fontId="3" fillId="2" borderId="4" xfId="0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top"/>
    </xf>
    <xf numFmtId="0" fontId="14" fillId="3" borderId="0" xfId="53" applyFont="1" applyFill="1"/>
    <xf numFmtId="49" fontId="14" fillId="3" borderId="0" xfId="53" applyNumberFormat="1" applyFont="1" applyFill="1"/>
    <xf numFmtId="0" fontId="15" fillId="3" borderId="0" xfId="53" applyFont="1" applyFill="1" applyBorder="1" applyAlignment="1">
      <alignment horizontal="center"/>
    </xf>
    <xf numFmtId="0" fontId="16" fillId="3" borderId="0" xfId="53" applyFont="1" applyFill="1" applyBorder="1" applyAlignment="1">
      <alignment horizontal="center"/>
    </xf>
    <xf numFmtId="0" fontId="17" fillId="3" borderId="9" xfId="52" applyFont="1" applyFill="1" applyBorder="1" applyAlignment="1">
      <alignment horizontal="left" vertical="center"/>
    </xf>
    <xf numFmtId="0" fontId="18" fillId="3" borderId="10" xfId="52" applyFont="1" applyFill="1" applyBorder="1" applyAlignment="1">
      <alignment horizontal="left" vertical="center"/>
    </xf>
    <xf numFmtId="0" fontId="18" fillId="3" borderId="11" xfId="52" applyFont="1" applyFill="1" applyBorder="1" applyAlignment="1">
      <alignment horizontal="left" vertical="center"/>
    </xf>
    <xf numFmtId="0" fontId="17" fillId="3" borderId="12" xfId="52" applyFont="1" applyFill="1" applyBorder="1" applyAlignment="1">
      <alignment vertical="center"/>
    </xf>
    <xf numFmtId="0" fontId="14" fillId="3" borderId="12" xfId="52" applyFont="1" applyFill="1" applyBorder="1" applyAlignment="1">
      <alignment horizontal="center" vertical="center"/>
    </xf>
    <xf numFmtId="0" fontId="17" fillId="3" borderId="13" xfId="53" applyFont="1" applyFill="1" applyBorder="1" applyAlignment="1" applyProtection="1">
      <alignment horizontal="center" vertical="center"/>
    </xf>
    <xf numFmtId="0" fontId="17" fillId="3" borderId="2" xfId="53" applyFont="1" applyFill="1" applyBorder="1" applyAlignment="1">
      <alignment horizontal="center" vertical="center"/>
    </xf>
    <xf numFmtId="0" fontId="19" fillId="3" borderId="2" xfId="38" applyFont="1" applyFill="1" applyBorder="1" applyAlignment="1">
      <alignment horizontal="center" vertical="center"/>
    </xf>
    <xf numFmtId="0" fontId="19" fillId="3" borderId="4" xfId="57" applyFont="1" applyFill="1" applyBorder="1" applyAlignment="1">
      <alignment horizontal="center"/>
    </xf>
    <xf numFmtId="0" fontId="20" fillId="3" borderId="2" xfId="38" applyFont="1" applyFill="1" applyBorder="1" applyAlignment="1">
      <alignment horizontal="center" vertical="center"/>
    </xf>
    <xf numFmtId="0" fontId="19" fillId="3" borderId="2" xfId="60" applyFont="1" applyFill="1" applyBorder="1" applyAlignment="1">
      <alignment horizontal="center" vertical="center"/>
    </xf>
    <xf numFmtId="0" fontId="19" fillId="3" borderId="2" xfId="57" applyFont="1" applyFill="1" applyBorder="1" applyAlignment="1">
      <alignment horizontal="center"/>
    </xf>
    <xf numFmtId="0" fontId="19" fillId="3" borderId="2" xfId="60" applyFont="1" applyFill="1" applyBorder="1" applyAlignment="1">
      <alignment horizontal="center"/>
    </xf>
    <xf numFmtId="0" fontId="19" fillId="3" borderId="3" xfId="60" applyFont="1" applyFill="1" applyBorder="1" applyAlignment="1">
      <alignment horizontal="center" vertical="center"/>
    </xf>
    <xf numFmtId="176" fontId="20" fillId="3" borderId="2" xfId="57" applyNumberFormat="1" applyFont="1" applyFill="1" applyBorder="1" applyAlignment="1">
      <alignment horizontal="center"/>
    </xf>
    <xf numFmtId="0" fontId="21" fillId="3" borderId="2" xfId="60" applyFont="1" applyFill="1" applyBorder="1" applyAlignment="1">
      <alignment horizontal="center" vertical="center"/>
    </xf>
    <xf numFmtId="0" fontId="21" fillId="3" borderId="5" xfId="60" applyFont="1" applyFill="1" applyBorder="1" applyAlignment="1">
      <alignment horizontal="center" vertical="center"/>
    </xf>
    <xf numFmtId="177" fontId="20" fillId="3" borderId="2" xfId="57" applyNumberFormat="1" applyFont="1" applyFill="1" applyBorder="1" applyAlignment="1">
      <alignment horizontal="center"/>
    </xf>
    <xf numFmtId="0" fontId="7" fillId="3" borderId="2" xfId="38" applyFont="1" applyFill="1" applyBorder="1" applyAlignment="1">
      <alignment horizontal="center" vertical="center"/>
    </xf>
    <xf numFmtId="0" fontId="3" fillId="3" borderId="2" xfId="6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2" xfId="57" applyFont="1" applyFill="1" applyBorder="1" applyAlignment="1">
      <alignment horizontal="center"/>
    </xf>
    <xf numFmtId="176" fontId="7" fillId="3" borderId="2" xfId="57" applyNumberFormat="1" applyFont="1" applyFill="1" applyBorder="1" applyAlignment="1">
      <alignment horizontal="center"/>
    </xf>
    <xf numFmtId="49" fontId="3" fillId="3" borderId="4" xfId="58" applyNumberFormat="1" applyFont="1" applyFill="1" applyBorder="1" applyAlignment="1">
      <alignment horizontal="center" vertical="center"/>
    </xf>
    <xf numFmtId="176" fontId="18" fillId="3" borderId="2" xfId="54" applyNumberFormat="1" applyFont="1" applyFill="1" applyBorder="1" applyAlignment="1">
      <alignment horizontal="center"/>
    </xf>
    <xf numFmtId="0" fontId="19" fillId="3" borderId="2" xfId="56" applyFont="1" applyFill="1" applyBorder="1" applyAlignment="1">
      <alignment horizontal="center" vertical="center"/>
    </xf>
    <xf numFmtId="0" fontId="3" fillId="3" borderId="2" xfId="56" applyFont="1" applyFill="1" applyBorder="1" applyAlignment="1">
      <alignment horizontal="center" vertical="center"/>
    </xf>
    <xf numFmtId="0" fontId="20" fillId="3" borderId="2" xfId="56" applyFont="1" applyFill="1" applyBorder="1" applyAlignment="1">
      <alignment horizontal="center" vertical="center"/>
    </xf>
    <xf numFmtId="0" fontId="22" fillId="3" borderId="2" xfId="56" applyFont="1" applyFill="1" applyBorder="1" applyAlignment="1">
      <alignment horizontal="center" vertical="center"/>
    </xf>
    <xf numFmtId="0" fontId="7" fillId="3" borderId="2" xfId="56" applyFont="1" applyFill="1" applyBorder="1" applyAlignment="1">
      <alignment horizontal="center" vertical="center"/>
    </xf>
    <xf numFmtId="0" fontId="23" fillId="3" borderId="2" xfId="60" applyFont="1" applyFill="1" applyBorder="1" applyAlignment="1">
      <alignment horizontal="center"/>
    </xf>
    <xf numFmtId="0" fontId="3" fillId="3" borderId="3" xfId="57" applyFont="1" applyFill="1" applyBorder="1" applyAlignment="1">
      <alignment horizontal="center"/>
    </xf>
    <xf numFmtId="176" fontId="7" fillId="3" borderId="3" xfId="57" applyNumberFormat="1" applyFont="1" applyFill="1" applyBorder="1" applyAlignment="1">
      <alignment horizontal="center"/>
    </xf>
    <xf numFmtId="49" fontId="3" fillId="3" borderId="8" xfId="58" applyNumberFormat="1" applyFont="1" applyFill="1" applyBorder="1" applyAlignment="1">
      <alignment horizontal="center" vertical="center"/>
    </xf>
    <xf numFmtId="176" fontId="18" fillId="3" borderId="3" xfId="54" applyNumberFormat="1" applyFont="1" applyFill="1" applyBorder="1" applyAlignment="1">
      <alignment horizontal="center"/>
    </xf>
    <xf numFmtId="0" fontId="24" fillId="3" borderId="14" xfId="54" applyFont="1" applyFill="1" applyBorder="1" applyAlignment="1">
      <alignment horizontal="center"/>
    </xf>
    <xf numFmtId="176" fontId="18" fillId="3" borderId="14" xfId="54" applyNumberFormat="1" applyFont="1" applyFill="1" applyBorder="1" applyAlignment="1">
      <alignment horizontal="center"/>
    </xf>
    <xf numFmtId="0" fontId="24" fillId="3" borderId="14" xfId="57" applyFont="1" applyFill="1" applyBorder="1" applyAlignment="1">
      <alignment horizontal="center"/>
    </xf>
    <xf numFmtId="0" fontId="0" fillId="3" borderId="0" xfId="54" applyFont="1" applyFill="1">
      <alignment vertical="center"/>
    </xf>
    <xf numFmtId="49" fontId="16" fillId="3" borderId="0" xfId="53" applyNumberFormat="1" applyFont="1" applyFill="1" applyBorder="1" applyAlignment="1">
      <alignment horizontal="center"/>
    </xf>
    <xf numFmtId="0" fontId="14" fillId="3" borderId="15" xfId="53" applyFont="1" applyFill="1" applyBorder="1" applyAlignment="1">
      <alignment horizontal="center"/>
    </xf>
    <xf numFmtId="0" fontId="17" fillId="3" borderId="15" xfId="52" applyFont="1" applyFill="1" applyBorder="1" applyAlignment="1">
      <alignment horizontal="left" vertical="center"/>
    </xf>
    <xf numFmtId="49" fontId="14" fillId="3" borderId="15" xfId="52" applyNumberFormat="1" applyFont="1" applyFill="1" applyBorder="1" applyAlignment="1">
      <alignment horizontal="center" vertical="center"/>
    </xf>
    <xf numFmtId="49" fontId="14" fillId="3" borderId="16" xfId="52" applyNumberFormat="1" applyFont="1" applyFill="1" applyBorder="1" applyAlignment="1">
      <alignment horizontal="center" vertical="center"/>
    </xf>
    <xf numFmtId="0" fontId="14" fillId="3" borderId="2" xfId="53" applyFont="1" applyFill="1" applyBorder="1" applyAlignment="1">
      <alignment horizontal="center"/>
    </xf>
    <xf numFmtId="0" fontId="17" fillId="3" borderId="2" xfId="53" applyFont="1" applyFill="1" applyBorder="1" applyAlignment="1" applyProtection="1">
      <alignment horizontal="center" vertical="center"/>
    </xf>
    <xf numFmtId="49" fontId="17" fillId="3" borderId="2" xfId="53" applyNumberFormat="1" applyFont="1" applyFill="1" applyBorder="1" applyAlignment="1" applyProtection="1">
      <alignment horizontal="center" vertical="center"/>
    </xf>
    <xf numFmtId="49" fontId="17" fillId="3" borderId="5" xfId="53" applyNumberFormat="1" applyFont="1" applyFill="1" applyBorder="1" applyAlignment="1" applyProtection="1">
      <alignment horizontal="center" vertical="center"/>
    </xf>
    <xf numFmtId="0" fontId="14" fillId="3" borderId="2" xfId="53" applyFont="1" applyFill="1" applyBorder="1" applyAlignment="1" applyProtection="1">
      <alignment horizontal="center" vertical="center"/>
    </xf>
    <xf numFmtId="49" fontId="0" fillId="3" borderId="2" xfId="0" applyNumberFormat="1" applyFont="1" applyFill="1" applyBorder="1" applyAlignment="1">
      <alignment horizontal="center"/>
    </xf>
    <xf numFmtId="49" fontId="25" fillId="3" borderId="2" xfId="0" applyNumberFormat="1" applyFont="1" applyFill="1" applyBorder="1" applyAlignment="1">
      <alignment horizontal="center"/>
    </xf>
    <xf numFmtId="49" fontId="3" fillId="3" borderId="2" xfId="38" applyNumberFormat="1" applyFont="1" applyFill="1" applyBorder="1" applyAlignment="1">
      <alignment horizontal="center" vertical="center"/>
    </xf>
    <xf numFmtId="49" fontId="17" fillId="3" borderId="2" xfId="54" applyNumberFormat="1" applyFont="1" applyFill="1" applyBorder="1" applyAlignment="1">
      <alignment horizontal="center" vertical="center"/>
    </xf>
    <xf numFmtId="49" fontId="17" fillId="3" borderId="5" xfId="54" applyNumberFormat="1" applyFont="1" applyFill="1" applyBorder="1" applyAlignment="1">
      <alignment horizontal="center" vertical="center"/>
    </xf>
    <xf numFmtId="49" fontId="14" fillId="3" borderId="2" xfId="54" applyNumberFormat="1" applyFont="1" applyFill="1" applyBorder="1" applyAlignment="1">
      <alignment horizontal="center" vertical="center"/>
    </xf>
    <xf numFmtId="49" fontId="14" fillId="3" borderId="5" xfId="54" applyNumberFormat="1" applyFont="1" applyFill="1" applyBorder="1" applyAlignment="1">
      <alignment horizontal="center" vertical="center"/>
    </xf>
    <xf numFmtId="0" fontId="19" fillId="0" borderId="2" xfId="57" applyFont="1" applyFill="1" applyBorder="1" applyAlignment="1">
      <alignment horizontal="center"/>
    </xf>
    <xf numFmtId="0" fontId="14" fillId="3" borderId="1" xfId="53" applyFont="1" applyFill="1" applyBorder="1" applyAlignment="1">
      <alignment horizontal="center"/>
    </xf>
    <xf numFmtId="0" fontId="0" fillId="3" borderId="1" xfId="54" applyFont="1" applyFill="1" applyBorder="1">
      <alignment vertical="center"/>
    </xf>
    <xf numFmtId="0" fontId="26" fillId="3" borderId="2" xfId="54" applyFont="1" applyFill="1" applyBorder="1">
      <alignment vertical="center"/>
    </xf>
    <xf numFmtId="49" fontId="26" fillId="3" borderId="2" xfId="54" applyNumberFormat="1" applyFont="1" applyFill="1" applyBorder="1">
      <alignment vertical="center"/>
    </xf>
    <xf numFmtId="0" fontId="17" fillId="3" borderId="0" xfId="53" applyFont="1" applyFill="1"/>
    <xf numFmtId="49" fontId="17" fillId="3" borderId="0" xfId="53" applyNumberFormat="1" applyFont="1" applyFill="1"/>
    <xf numFmtId="49" fontId="14" fillId="3" borderId="17" xfId="52" applyNumberFormat="1" applyFont="1" applyFill="1" applyBorder="1" applyAlignment="1">
      <alignment horizontal="center" vertical="center"/>
    </xf>
    <xf numFmtId="49" fontId="17" fillId="3" borderId="18" xfId="53" applyNumberFormat="1" applyFont="1" applyFill="1" applyBorder="1" applyAlignment="1" applyProtection="1">
      <alignment horizontal="center" vertical="center"/>
    </xf>
    <xf numFmtId="49" fontId="14" fillId="3" borderId="2" xfId="53" applyNumberFormat="1" applyFont="1" applyFill="1" applyBorder="1" applyAlignment="1">
      <alignment horizontal="center"/>
    </xf>
    <xf numFmtId="0" fontId="10" fillId="0" borderId="0" xfId="52" applyFill="1" applyAlignment="1">
      <alignment horizontal="left" vertical="center"/>
    </xf>
    <xf numFmtId="0" fontId="10" fillId="0" borderId="0" xfId="52" applyFill="1" applyBorder="1" applyAlignment="1">
      <alignment horizontal="left" vertical="center"/>
    </xf>
    <xf numFmtId="0" fontId="10" fillId="0" borderId="0" xfId="52" applyFont="1" applyFill="1" applyAlignment="1">
      <alignment horizontal="left" vertical="center"/>
    </xf>
    <xf numFmtId="0" fontId="27" fillId="0" borderId="19" xfId="52" applyFont="1" applyFill="1" applyBorder="1" applyAlignment="1">
      <alignment horizontal="center" vertical="top"/>
    </xf>
    <xf numFmtId="0" fontId="28" fillId="0" borderId="20" xfId="52" applyFont="1" applyFill="1" applyBorder="1" applyAlignment="1">
      <alignment horizontal="left" vertical="center"/>
    </xf>
    <xf numFmtId="0" fontId="29" fillId="0" borderId="10" xfId="52" applyFont="1" applyFill="1" applyBorder="1" applyAlignment="1">
      <alignment horizontal="center" vertical="center"/>
    </xf>
    <xf numFmtId="0" fontId="28" fillId="0" borderId="10" xfId="52" applyFont="1" applyFill="1" applyBorder="1" applyAlignment="1">
      <alignment horizontal="center" vertical="center"/>
    </xf>
    <xf numFmtId="0" fontId="30" fillId="0" borderId="10" xfId="52" applyFont="1" applyFill="1" applyBorder="1" applyAlignment="1">
      <alignment horizontal="center" vertical="center"/>
    </xf>
    <xf numFmtId="0" fontId="28" fillId="0" borderId="21" xfId="52" applyFont="1" applyFill="1" applyBorder="1" applyAlignment="1">
      <alignment vertical="center"/>
    </xf>
    <xf numFmtId="0" fontId="29" fillId="0" borderId="22" xfId="52" applyFont="1" applyFill="1" applyBorder="1" applyAlignment="1">
      <alignment horizontal="center" vertical="center"/>
    </xf>
    <xf numFmtId="0" fontId="28" fillId="0" borderId="22" xfId="52" applyFont="1" applyFill="1" applyBorder="1" applyAlignment="1">
      <alignment vertical="center"/>
    </xf>
    <xf numFmtId="58" fontId="30" fillId="0" borderId="22" xfId="52" applyNumberFormat="1" applyFont="1" applyFill="1" applyBorder="1" applyAlignment="1">
      <alignment horizontal="center" vertical="center" wrapText="1"/>
    </xf>
    <xf numFmtId="0" fontId="30" fillId="0" borderId="22" xfId="52" applyFont="1" applyFill="1" applyBorder="1" applyAlignment="1">
      <alignment horizontal="center" vertical="center" wrapText="1"/>
    </xf>
    <xf numFmtId="0" fontId="28" fillId="0" borderId="22" xfId="52" applyFont="1" applyFill="1" applyBorder="1" applyAlignment="1">
      <alignment horizontal="center" vertical="center"/>
    </xf>
    <xf numFmtId="0" fontId="28" fillId="0" borderId="21" xfId="52" applyFont="1" applyFill="1" applyBorder="1" applyAlignment="1">
      <alignment horizontal="left" vertical="center"/>
    </xf>
    <xf numFmtId="0" fontId="29" fillId="0" borderId="22" xfId="52" applyFont="1" applyFill="1" applyBorder="1" applyAlignment="1">
      <alignment horizontal="right" vertical="center"/>
    </xf>
    <xf numFmtId="0" fontId="28" fillId="0" borderId="22" xfId="52" applyFont="1" applyFill="1" applyBorder="1" applyAlignment="1">
      <alignment horizontal="left" vertical="center"/>
    </xf>
    <xf numFmtId="0" fontId="30" fillId="0" borderId="22" xfId="52" applyFont="1" applyFill="1" applyBorder="1" applyAlignment="1">
      <alignment horizontal="center" vertical="center"/>
    </xf>
    <xf numFmtId="0" fontId="28" fillId="0" borderId="23" xfId="52" applyFont="1" applyFill="1" applyBorder="1" applyAlignment="1">
      <alignment vertical="center"/>
    </xf>
    <xf numFmtId="0" fontId="29" fillId="0" borderId="24" xfId="52" applyFont="1" applyFill="1" applyBorder="1" applyAlignment="1">
      <alignment horizontal="right" vertical="center"/>
    </xf>
    <xf numFmtId="0" fontId="28" fillId="0" borderId="24" xfId="52" applyFont="1" applyFill="1" applyBorder="1" applyAlignment="1">
      <alignment vertical="center"/>
    </xf>
    <xf numFmtId="0" fontId="30" fillId="0" borderId="24" xfId="52" applyFont="1" applyFill="1" applyBorder="1" applyAlignment="1">
      <alignment vertical="center"/>
    </xf>
    <xf numFmtId="0" fontId="30" fillId="3" borderId="24" xfId="52" applyFont="1" applyFill="1" applyBorder="1" applyAlignment="1">
      <alignment horizontal="left" vertical="center"/>
    </xf>
    <xf numFmtId="0" fontId="28" fillId="0" borderId="24" xfId="52" applyFont="1" applyFill="1" applyBorder="1" applyAlignment="1">
      <alignment horizontal="left" vertical="center"/>
    </xf>
    <xf numFmtId="0" fontId="28" fillId="0" borderId="0" xfId="52" applyFont="1" applyFill="1" applyBorder="1" applyAlignment="1">
      <alignment vertical="center"/>
    </xf>
    <xf numFmtId="0" fontId="30" fillId="0" borderId="0" xfId="52" applyFont="1" applyFill="1" applyBorder="1" applyAlignment="1">
      <alignment vertical="center"/>
    </xf>
    <xf numFmtId="0" fontId="30" fillId="0" borderId="0" xfId="52" applyFont="1" applyFill="1" applyAlignment="1">
      <alignment horizontal="left" vertical="center"/>
    </xf>
    <xf numFmtId="0" fontId="28" fillId="0" borderId="20" xfId="52" applyFont="1" applyFill="1" applyBorder="1" applyAlignment="1">
      <alignment vertical="center"/>
    </xf>
    <xf numFmtId="0" fontId="28" fillId="0" borderId="10" xfId="52" applyFont="1" applyFill="1" applyBorder="1" applyAlignment="1">
      <alignment vertical="center"/>
    </xf>
    <xf numFmtId="0" fontId="28" fillId="4" borderId="25" xfId="52" applyFont="1" applyFill="1" applyBorder="1" applyAlignment="1">
      <alignment horizontal="left" vertical="center"/>
    </xf>
    <xf numFmtId="0" fontId="28" fillId="4" borderId="26" xfId="52" applyFont="1" applyFill="1" applyBorder="1" applyAlignment="1">
      <alignment horizontal="left" vertical="center"/>
    </xf>
    <xf numFmtId="0" fontId="30" fillId="0" borderId="22" xfId="52" applyFont="1" applyFill="1" applyBorder="1" applyAlignment="1">
      <alignment horizontal="left" vertical="center"/>
    </xf>
    <xf numFmtId="0" fontId="30" fillId="0" borderId="22" xfId="52" applyFont="1" applyFill="1" applyBorder="1" applyAlignment="1">
      <alignment vertical="center"/>
    </xf>
    <xf numFmtId="0" fontId="30" fillId="0" borderId="27" xfId="52" applyFont="1" applyFill="1" applyBorder="1" applyAlignment="1">
      <alignment horizontal="center" vertical="center"/>
    </xf>
    <xf numFmtId="0" fontId="30" fillId="0" borderId="28" xfId="52" applyFont="1" applyFill="1" applyBorder="1" applyAlignment="1">
      <alignment horizontal="center" vertical="center"/>
    </xf>
    <xf numFmtId="0" fontId="31" fillId="0" borderId="29" xfId="52" applyFont="1" applyFill="1" applyBorder="1" applyAlignment="1">
      <alignment horizontal="left" vertical="center"/>
    </xf>
    <xf numFmtId="0" fontId="31" fillId="0" borderId="28" xfId="52" applyFont="1" applyFill="1" applyBorder="1" applyAlignment="1">
      <alignment horizontal="left" vertical="center"/>
    </xf>
    <xf numFmtId="0" fontId="30" fillId="0" borderId="24" xfId="52" applyFont="1" applyFill="1" applyBorder="1" applyAlignment="1">
      <alignment horizontal="left" vertical="center"/>
    </xf>
    <xf numFmtId="0" fontId="30" fillId="0" borderId="0" xfId="52" applyFont="1" applyFill="1" applyBorder="1" applyAlignment="1">
      <alignment horizontal="left" vertical="center"/>
    </xf>
    <xf numFmtId="0" fontId="28" fillId="0" borderId="10" xfId="52" applyFont="1" applyFill="1" applyBorder="1" applyAlignment="1">
      <alignment horizontal="left" vertical="center"/>
    </xf>
    <xf numFmtId="0" fontId="30" fillId="0" borderId="21" xfId="52" applyFont="1" applyFill="1" applyBorder="1" applyAlignment="1">
      <alignment horizontal="left" vertical="center"/>
    </xf>
    <xf numFmtId="0" fontId="30" fillId="0" borderId="29" xfId="52" applyFont="1" applyFill="1" applyBorder="1" applyAlignment="1">
      <alignment horizontal="left" vertical="center"/>
    </xf>
    <xf numFmtId="0" fontId="30" fillId="0" borderId="28" xfId="52" applyFont="1" applyFill="1" applyBorder="1" applyAlignment="1">
      <alignment horizontal="left" vertical="center"/>
    </xf>
    <xf numFmtId="0" fontId="30" fillId="0" borderId="21" xfId="52" applyFont="1" applyFill="1" applyBorder="1" applyAlignment="1">
      <alignment horizontal="left" vertical="center" wrapText="1"/>
    </xf>
    <xf numFmtId="0" fontId="30" fillId="0" borderId="22" xfId="52" applyFont="1" applyFill="1" applyBorder="1" applyAlignment="1">
      <alignment horizontal="left" vertical="center" wrapText="1"/>
    </xf>
    <xf numFmtId="0" fontId="28" fillId="0" borderId="23" xfId="52" applyFont="1" applyFill="1" applyBorder="1" applyAlignment="1">
      <alignment horizontal="left" vertical="center"/>
    </xf>
    <xf numFmtId="0" fontId="10" fillId="0" borderId="24" xfId="52" applyFill="1" applyBorder="1" applyAlignment="1">
      <alignment horizontal="center" vertical="center"/>
    </xf>
    <xf numFmtId="0" fontId="28" fillId="0" borderId="30" xfId="52" applyFont="1" applyFill="1" applyBorder="1" applyAlignment="1">
      <alignment horizontal="center" vertical="center"/>
    </xf>
    <xf numFmtId="0" fontId="28" fillId="0" borderId="31" xfId="52" applyFont="1" applyFill="1" applyBorder="1" applyAlignment="1">
      <alignment horizontal="left" vertical="center"/>
    </xf>
    <xf numFmtId="0" fontId="28" fillId="0" borderId="26" xfId="52" applyFont="1" applyFill="1" applyBorder="1" applyAlignment="1">
      <alignment horizontal="left" vertical="center"/>
    </xf>
    <xf numFmtId="0" fontId="28" fillId="0" borderId="32" xfId="52" applyFont="1" applyFill="1" applyBorder="1" applyAlignment="1">
      <alignment horizontal="left" vertical="center"/>
    </xf>
    <xf numFmtId="0" fontId="28" fillId="0" borderId="33" xfId="52" applyFont="1" applyFill="1" applyBorder="1" applyAlignment="1">
      <alignment horizontal="left" vertical="center"/>
    </xf>
    <xf numFmtId="0" fontId="10" fillId="0" borderId="29" xfId="52" applyFont="1" applyFill="1" applyBorder="1" applyAlignment="1">
      <alignment horizontal="left" vertical="center"/>
    </xf>
    <xf numFmtId="0" fontId="10" fillId="0" borderId="28" xfId="52" applyFont="1" applyFill="1" applyBorder="1" applyAlignment="1">
      <alignment horizontal="left" vertical="center"/>
    </xf>
    <xf numFmtId="0" fontId="32" fillId="0" borderId="29" xfId="52" applyFont="1" applyFill="1" applyBorder="1" applyAlignment="1">
      <alignment horizontal="left" vertical="center"/>
    </xf>
    <xf numFmtId="0" fontId="30" fillId="0" borderId="34" xfId="52" applyFont="1" applyFill="1" applyBorder="1" applyAlignment="1">
      <alignment horizontal="left" vertical="center"/>
    </xf>
    <xf numFmtId="0" fontId="30" fillId="0" borderId="35" xfId="52" applyFont="1" applyFill="1" applyBorder="1" applyAlignment="1">
      <alignment horizontal="left" vertical="center"/>
    </xf>
    <xf numFmtId="0" fontId="31" fillId="0" borderId="20" xfId="52" applyFont="1" applyFill="1" applyBorder="1" applyAlignment="1">
      <alignment horizontal="left" vertical="center"/>
    </xf>
    <xf numFmtId="0" fontId="31" fillId="0" borderId="10" xfId="52" applyFont="1" applyFill="1" applyBorder="1" applyAlignment="1">
      <alignment horizontal="left" vertical="center"/>
    </xf>
    <xf numFmtId="0" fontId="28" fillId="0" borderId="27" xfId="52" applyFont="1" applyFill="1" applyBorder="1" applyAlignment="1">
      <alignment horizontal="left" vertical="center"/>
    </xf>
    <xf numFmtId="0" fontId="28" fillId="0" borderId="36" xfId="52" applyFont="1" applyFill="1" applyBorder="1" applyAlignment="1">
      <alignment horizontal="left" vertical="center"/>
    </xf>
    <xf numFmtId="0" fontId="30" fillId="0" borderId="24" xfId="52" applyFont="1" applyFill="1" applyBorder="1" applyAlignment="1">
      <alignment horizontal="center" vertical="center"/>
    </xf>
    <xf numFmtId="49" fontId="30" fillId="0" borderId="24" xfId="52" applyNumberFormat="1" applyFont="1" applyFill="1" applyBorder="1" applyAlignment="1">
      <alignment vertical="center"/>
    </xf>
    <xf numFmtId="0" fontId="28" fillId="0" borderId="24" xfId="52" applyFont="1" applyFill="1" applyBorder="1" applyAlignment="1">
      <alignment horizontal="center" vertical="center"/>
    </xf>
    <xf numFmtId="0" fontId="30" fillId="0" borderId="11" xfId="52" applyFont="1" applyFill="1" applyBorder="1" applyAlignment="1">
      <alignment horizontal="center" vertical="center"/>
    </xf>
    <xf numFmtId="0" fontId="28" fillId="0" borderId="37" xfId="52" applyFont="1" applyFill="1" applyBorder="1" applyAlignment="1">
      <alignment horizontal="center" vertical="center"/>
    </xf>
    <xf numFmtId="0" fontId="30" fillId="0" borderId="37" xfId="52" applyFont="1" applyFill="1" applyBorder="1" applyAlignment="1">
      <alignment horizontal="left" vertical="center"/>
    </xf>
    <xf numFmtId="0" fontId="30" fillId="0" borderId="38" xfId="52" applyFont="1" applyFill="1" applyBorder="1" applyAlignment="1">
      <alignment horizontal="left" vertical="center"/>
    </xf>
    <xf numFmtId="0" fontId="28" fillId="4" borderId="39" xfId="52" applyFont="1" applyFill="1" applyBorder="1" applyAlignment="1">
      <alignment horizontal="left" vertical="center"/>
    </xf>
    <xf numFmtId="0" fontId="30" fillId="0" borderId="40" xfId="52" applyFont="1" applyFill="1" applyBorder="1" applyAlignment="1">
      <alignment horizontal="center" vertical="center"/>
    </xf>
    <xf numFmtId="0" fontId="31" fillId="0" borderId="40" xfId="52" applyFont="1" applyFill="1" applyBorder="1" applyAlignment="1">
      <alignment horizontal="left" vertical="center"/>
    </xf>
    <xf numFmtId="0" fontId="28" fillId="0" borderId="11" xfId="52" applyFont="1" applyFill="1" applyBorder="1" applyAlignment="1">
      <alignment horizontal="left" vertical="center"/>
    </xf>
    <xf numFmtId="0" fontId="28" fillId="0" borderId="37" xfId="52" applyFont="1" applyFill="1" applyBorder="1" applyAlignment="1">
      <alignment horizontal="left" vertical="center"/>
    </xf>
    <xf numFmtId="0" fontId="30" fillId="0" borderId="40" xfId="52" applyFont="1" applyFill="1" applyBorder="1" applyAlignment="1">
      <alignment horizontal="left" vertical="center"/>
    </xf>
    <xf numFmtId="0" fontId="30" fillId="0" borderId="37" xfId="52" applyFont="1" applyFill="1" applyBorder="1" applyAlignment="1">
      <alignment horizontal="left" vertical="center" wrapText="1"/>
    </xf>
    <xf numFmtId="0" fontId="10" fillId="0" borderId="38" xfId="52" applyFill="1" applyBorder="1" applyAlignment="1">
      <alignment horizontal="center" vertical="center"/>
    </xf>
    <xf numFmtId="0" fontId="28" fillId="0" borderId="39" xfId="52" applyFont="1" applyFill="1" applyBorder="1" applyAlignment="1">
      <alignment horizontal="left" vertical="center"/>
    </xf>
    <xf numFmtId="0" fontId="28" fillId="0" borderId="41" xfId="52" applyFont="1" applyFill="1" applyBorder="1" applyAlignment="1">
      <alignment horizontal="left" vertical="center"/>
    </xf>
    <xf numFmtId="0" fontId="10" fillId="0" borderId="40" xfId="52" applyFont="1" applyFill="1" applyBorder="1" applyAlignment="1">
      <alignment horizontal="left" vertical="center"/>
    </xf>
    <xf numFmtId="0" fontId="30" fillId="0" borderId="42" xfId="52" applyFont="1" applyFill="1" applyBorder="1" applyAlignment="1">
      <alignment horizontal="left" vertical="center"/>
    </xf>
    <xf numFmtId="0" fontId="31" fillId="0" borderId="11" xfId="52" applyFont="1" applyFill="1" applyBorder="1" applyAlignment="1">
      <alignment horizontal="left" vertical="center"/>
    </xf>
    <xf numFmtId="0" fontId="30" fillId="0" borderId="38" xfId="52" applyFont="1" applyFill="1" applyBorder="1" applyAlignment="1">
      <alignment horizontal="center" vertical="center"/>
    </xf>
    <xf numFmtId="0" fontId="28" fillId="0" borderId="25" xfId="52" applyFont="1" applyFill="1" applyBorder="1" applyAlignment="1">
      <alignment horizontal="left" vertical="center"/>
    </xf>
    <xf numFmtId="0" fontId="20" fillId="0" borderId="2" xfId="38" applyFont="1" applyBorder="1" applyAlignment="1">
      <alignment horizontal="left" vertical="center"/>
    </xf>
    <xf numFmtId="0" fontId="20" fillId="0" borderId="3" xfId="38" applyFont="1" applyFill="1" applyBorder="1" applyAlignment="1">
      <alignment horizontal="center" vertical="center"/>
    </xf>
    <xf numFmtId="0" fontId="19" fillId="0" borderId="8" xfId="38" applyFont="1" applyFill="1" applyBorder="1" applyAlignment="1">
      <alignment horizontal="center" vertical="center"/>
    </xf>
    <xf numFmtId="0" fontId="20" fillId="0" borderId="3" xfId="38" applyFont="1" applyFill="1" applyBorder="1" applyAlignment="1">
      <alignment horizontal="left" vertical="center"/>
    </xf>
    <xf numFmtId="0" fontId="3" fillId="3" borderId="13" xfId="57" applyFont="1" applyFill="1" applyBorder="1" applyAlignment="1">
      <alignment horizontal="center"/>
    </xf>
    <xf numFmtId="0" fontId="14" fillId="3" borderId="2" xfId="53" applyFont="1" applyFill="1" applyBorder="1"/>
    <xf numFmtId="0" fontId="17" fillId="3" borderId="4" xfId="52" applyFont="1" applyFill="1" applyBorder="1" applyAlignment="1">
      <alignment horizontal="left" vertical="center"/>
    </xf>
    <xf numFmtId="49" fontId="14" fillId="3" borderId="4" xfId="52" applyNumberFormat="1" applyFont="1" applyFill="1" applyBorder="1" applyAlignment="1">
      <alignment horizontal="center" vertical="center"/>
    </xf>
    <xf numFmtId="49" fontId="14" fillId="3" borderId="43" xfId="52" applyNumberFormat="1" applyFont="1" applyFill="1" applyBorder="1" applyAlignment="1">
      <alignment horizontal="center" vertical="center"/>
    </xf>
    <xf numFmtId="49" fontId="14" fillId="3" borderId="44" xfId="52" applyNumberFormat="1" applyFont="1" applyFill="1" applyBorder="1" applyAlignment="1">
      <alignment horizontal="center" vertical="center"/>
    </xf>
    <xf numFmtId="0" fontId="17" fillId="3" borderId="0" xfId="53" applyFont="1" applyFill="1" applyBorder="1" applyAlignment="1">
      <alignment horizontal="center"/>
    </xf>
    <xf numFmtId="0" fontId="14" fillId="3" borderId="0" xfId="53" applyFont="1" applyFill="1" applyBorder="1" applyAlignment="1">
      <alignment horizontal="center"/>
    </xf>
    <xf numFmtId="0" fontId="14" fillId="3" borderId="12" xfId="53" applyFont="1" applyFill="1" applyBorder="1" applyAlignment="1"/>
    <xf numFmtId="0" fontId="17" fillId="3" borderId="12" xfId="52" applyFont="1" applyFill="1" applyBorder="1" applyAlignment="1">
      <alignment horizontal="left" vertical="center"/>
    </xf>
    <xf numFmtId="0" fontId="14" fillId="3" borderId="45" xfId="52" applyFont="1" applyFill="1" applyBorder="1" applyAlignment="1">
      <alignment horizontal="center" vertical="center"/>
    </xf>
    <xf numFmtId="0" fontId="14" fillId="3" borderId="2" xfId="53" applyFont="1" applyFill="1" applyBorder="1" applyAlignment="1"/>
    <xf numFmtId="0" fontId="17" fillId="3" borderId="46" xfId="53" applyFont="1" applyFill="1" applyBorder="1" applyAlignment="1" applyProtection="1">
      <alignment horizontal="center" vertical="center"/>
    </xf>
    <xf numFmtId="0" fontId="3" fillId="3" borderId="7" xfId="57" applyFont="1" applyFill="1" applyBorder="1" applyAlignment="1">
      <alignment horizontal="center"/>
    </xf>
    <xf numFmtId="0" fontId="3" fillId="3" borderId="46" xfId="57" applyFont="1" applyFill="1" applyBorder="1" applyAlignment="1">
      <alignment horizontal="center"/>
    </xf>
    <xf numFmtId="0" fontId="14" fillId="3" borderId="3" xfId="53" applyFont="1" applyFill="1" applyBorder="1" applyAlignment="1"/>
    <xf numFmtId="49" fontId="14" fillId="3" borderId="46" xfId="54" applyNumberFormat="1" applyFont="1" applyFill="1" applyBorder="1" applyAlignment="1">
      <alignment horizontal="center" vertical="center"/>
    </xf>
    <xf numFmtId="14" fontId="33" fillId="3" borderId="0" xfId="53" applyNumberFormat="1" applyFont="1" applyFill="1"/>
    <xf numFmtId="14" fontId="17" fillId="3" borderId="0" xfId="53" applyNumberFormat="1" applyFont="1" applyFill="1"/>
    <xf numFmtId="0" fontId="10" fillId="0" borderId="0" xfId="52" applyFont="1" applyAlignment="1">
      <alignment horizontal="left" vertical="center"/>
    </xf>
    <xf numFmtId="0" fontId="34" fillId="0" borderId="19" xfId="52" applyFont="1" applyBorder="1" applyAlignment="1">
      <alignment horizontal="center" vertical="top"/>
    </xf>
    <xf numFmtId="0" fontId="32" fillId="0" borderId="47" xfId="52" applyFont="1" applyBorder="1" applyAlignment="1">
      <alignment horizontal="left" vertical="center"/>
    </xf>
    <xf numFmtId="0" fontId="29" fillId="0" borderId="48" xfId="52" applyFont="1" applyBorder="1" applyAlignment="1">
      <alignment horizontal="center" vertical="center"/>
    </xf>
    <xf numFmtId="0" fontId="32" fillId="0" borderId="48" xfId="52" applyFont="1" applyBorder="1" applyAlignment="1">
      <alignment horizontal="center" vertical="center"/>
    </xf>
    <xf numFmtId="0" fontId="31" fillId="0" borderId="48" xfId="52" applyFont="1" applyBorder="1" applyAlignment="1">
      <alignment horizontal="left" vertical="center"/>
    </xf>
    <xf numFmtId="0" fontId="31" fillId="0" borderId="20" xfId="52" applyFont="1" applyBorder="1" applyAlignment="1">
      <alignment horizontal="center" vertical="center"/>
    </xf>
    <xf numFmtId="0" fontId="31" fillId="0" borderId="10" xfId="52" applyFont="1" applyBorder="1" applyAlignment="1">
      <alignment horizontal="center" vertical="center"/>
    </xf>
    <xf numFmtId="0" fontId="31" fillId="0" borderId="11" xfId="52" applyFont="1" applyBorder="1" applyAlignment="1">
      <alignment horizontal="center" vertical="center"/>
    </xf>
    <xf numFmtId="0" fontId="32" fillId="0" borderId="20" xfId="52" applyFont="1" applyBorder="1" applyAlignment="1">
      <alignment horizontal="center" vertical="center"/>
    </xf>
    <xf numFmtId="0" fontId="32" fillId="0" borderId="10" xfId="52" applyFont="1" applyBorder="1" applyAlignment="1">
      <alignment horizontal="center" vertical="center"/>
    </xf>
    <xf numFmtId="0" fontId="32" fillId="0" borderId="11" xfId="52" applyFont="1" applyBorder="1" applyAlignment="1">
      <alignment horizontal="center" vertical="center"/>
    </xf>
    <xf numFmtId="0" fontId="32" fillId="0" borderId="20" xfId="52" applyFont="1" applyFill="1" applyBorder="1" applyAlignment="1">
      <alignment horizontal="center" vertical="center"/>
    </xf>
    <xf numFmtId="0" fontId="31" fillId="0" borderId="21" xfId="52" applyFont="1" applyBorder="1" applyAlignment="1">
      <alignment horizontal="left" vertical="center"/>
    </xf>
    <xf numFmtId="0" fontId="18" fillId="3" borderId="22" xfId="52" applyFont="1" applyFill="1" applyBorder="1" applyAlignment="1">
      <alignment horizontal="left" vertical="center"/>
    </xf>
    <xf numFmtId="0" fontId="18" fillId="3" borderId="37" xfId="52" applyFont="1" applyFill="1" applyBorder="1" applyAlignment="1">
      <alignment horizontal="left" vertical="center"/>
    </xf>
    <xf numFmtId="0" fontId="31" fillId="0" borderId="22" xfId="52" applyFont="1" applyBorder="1" applyAlignment="1">
      <alignment horizontal="left" vertical="center"/>
    </xf>
    <xf numFmtId="14" fontId="29" fillId="0" borderId="22" xfId="52" applyNumberFormat="1" applyFont="1" applyBorder="1" applyAlignment="1">
      <alignment horizontal="center" vertical="center"/>
    </xf>
    <xf numFmtId="14" fontId="29" fillId="0" borderId="37" xfId="52" applyNumberFormat="1" applyFont="1" applyBorder="1" applyAlignment="1">
      <alignment horizontal="center" vertical="center"/>
    </xf>
    <xf numFmtId="0" fontId="31" fillId="0" borderId="21" xfId="52" applyFont="1" applyFill="1" applyBorder="1" applyAlignment="1">
      <alignment horizontal="left" vertical="center"/>
    </xf>
    <xf numFmtId="0" fontId="31" fillId="0" borderId="21" xfId="52" applyFont="1" applyBorder="1" applyAlignment="1">
      <alignment vertical="center"/>
    </xf>
    <xf numFmtId="0" fontId="29" fillId="0" borderId="22" xfId="52" applyFont="1" applyBorder="1" applyAlignment="1">
      <alignment horizontal="left" vertical="center"/>
    </xf>
    <xf numFmtId="0" fontId="29" fillId="0" borderId="37" xfId="52" applyFont="1" applyBorder="1" applyAlignment="1">
      <alignment horizontal="left" vertical="center"/>
    </xf>
    <xf numFmtId="0" fontId="29" fillId="0" borderId="22" xfId="52" applyFont="1" applyBorder="1" applyAlignment="1">
      <alignment vertical="center"/>
    </xf>
    <xf numFmtId="0" fontId="29" fillId="0" borderId="37" xfId="52" applyFont="1" applyBorder="1" applyAlignment="1">
      <alignment vertical="center"/>
    </xf>
    <xf numFmtId="0" fontId="31" fillId="0" borderId="22" xfId="52" applyFont="1" applyBorder="1" applyAlignment="1">
      <alignment vertical="center"/>
    </xf>
    <xf numFmtId="14" fontId="29" fillId="0" borderId="22" xfId="52" applyNumberFormat="1" applyFont="1" applyFill="1" applyBorder="1" applyAlignment="1">
      <alignment horizontal="center" vertical="center"/>
    </xf>
    <xf numFmtId="14" fontId="29" fillId="0" borderId="37" xfId="52" applyNumberFormat="1" applyFont="1" applyFill="1" applyBorder="1" applyAlignment="1">
      <alignment horizontal="center" vertical="center"/>
    </xf>
    <xf numFmtId="0" fontId="29" fillId="0" borderId="27" xfId="52" applyFont="1" applyBorder="1" applyAlignment="1">
      <alignment horizontal="left" vertical="center"/>
    </xf>
    <xf numFmtId="0" fontId="29" fillId="0" borderId="40" xfId="52" applyFont="1" applyBorder="1" applyAlignment="1">
      <alignment horizontal="left" vertical="center"/>
    </xf>
    <xf numFmtId="0" fontId="10" fillId="0" borderId="22" xfId="52" applyFont="1" applyBorder="1" applyAlignment="1">
      <alignment vertical="center"/>
    </xf>
    <xf numFmtId="0" fontId="35" fillId="0" borderId="23" xfId="52" applyFont="1" applyBorder="1" applyAlignment="1">
      <alignment vertical="center"/>
    </xf>
    <xf numFmtId="0" fontId="29" fillId="0" borderId="24" xfId="52" applyFont="1" applyBorder="1" applyAlignment="1">
      <alignment horizontal="center" vertical="center"/>
    </xf>
    <xf numFmtId="0" fontId="29" fillId="0" borderId="38" xfId="52" applyFont="1" applyBorder="1" applyAlignment="1">
      <alignment horizontal="center" vertical="center"/>
    </xf>
    <xf numFmtId="0" fontId="31" fillId="0" borderId="23" xfId="52" applyFont="1" applyBorder="1" applyAlignment="1">
      <alignment horizontal="left" vertical="center"/>
    </xf>
    <xf numFmtId="0" fontId="31" fillId="0" borderId="24" xfId="52" applyFont="1" applyBorder="1" applyAlignment="1">
      <alignment horizontal="left" vertical="center"/>
    </xf>
    <xf numFmtId="14" fontId="29" fillId="0" borderId="24" xfId="52" applyNumberFormat="1" applyFont="1" applyFill="1" applyBorder="1" applyAlignment="1">
      <alignment horizontal="center" vertical="center"/>
    </xf>
    <xf numFmtId="14" fontId="29" fillId="0" borderId="38" xfId="52" applyNumberFormat="1" applyFont="1" applyFill="1" applyBorder="1" applyAlignment="1">
      <alignment horizontal="center" vertical="center"/>
    </xf>
    <xf numFmtId="0" fontId="31" fillId="0" borderId="23" xfId="52" applyFont="1" applyFill="1" applyBorder="1" applyAlignment="1">
      <alignment horizontal="left" vertical="center"/>
    </xf>
    <xf numFmtId="0" fontId="32" fillId="0" borderId="0" xfId="52" applyFont="1" applyBorder="1" applyAlignment="1">
      <alignment horizontal="left" vertical="center"/>
    </xf>
    <xf numFmtId="0" fontId="31" fillId="0" borderId="20" xfId="52" applyFont="1" applyBorder="1" applyAlignment="1">
      <alignment vertical="center"/>
    </xf>
    <xf numFmtId="0" fontId="10" fillId="0" borderId="10" xfId="52" applyFont="1" applyBorder="1" applyAlignment="1">
      <alignment horizontal="left" vertical="center"/>
    </xf>
    <xf numFmtId="0" fontId="29" fillId="0" borderId="10" xfId="52" applyFont="1" applyBorder="1" applyAlignment="1">
      <alignment horizontal="left" vertical="center"/>
    </xf>
    <xf numFmtId="0" fontId="10" fillId="0" borderId="10" xfId="52" applyFont="1" applyBorder="1" applyAlignment="1">
      <alignment vertical="center"/>
    </xf>
    <xf numFmtId="0" fontId="31" fillId="0" borderId="10" xfId="52" applyFont="1" applyBorder="1" applyAlignment="1">
      <alignment vertical="center"/>
    </xf>
    <xf numFmtId="0" fontId="10" fillId="0" borderId="22" xfId="52" applyFont="1" applyBorder="1" applyAlignment="1">
      <alignment horizontal="left" vertical="center"/>
    </xf>
    <xf numFmtId="0" fontId="31" fillId="0" borderId="0" xfId="52" applyFont="1" applyBorder="1" applyAlignment="1">
      <alignment horizontal="left" vertical="center"/>
    </xf>
    <xf numFmtId="0" fontId="30" fillId="0" borderId="20" xfId="52" applyFont="1" applyBorder="1" applyAlignment="1">
      <alignment horizontal="left" vertical="center"/>
    </xf>
    <xf numFmtId="0" fontId="30" fillId="0" borderId="10" xfId="52" applyFont="1" applyBorder="1" applyAlignment="1">
      <alignment horizontal="left" vertical="center"/>
    </xf>
    <xf numFmtId="0" fontId="30" fillId="0" borderId="29" xfId="52" applyFont="1" applyBorder="1" applyAlignment="1">
      <alignment horizontal="left" vertical="center"/>
    </xf>
    <xf numFmtId="0" fontId="30" fillId="0" borderId="28" xfId="52" applyFont="1" applyBorder="1" applyAlignment="1">
      <alignment horizontal="left" vertical="center"/>
    </xf>
    <xf numFmtId="0" fontId="30" fillId="0" borderId="36" xfId="52" applyFont="1" applyBorder="1" applyAlignment="1">
      <alignment horizontal="left" vertical="center"/>
    </xf>
    <xf numFmtId="0" fontId="30" fillId="0" borderId="27" xfId="52" applyFont="1" applyBorder="1" applyAlignment="1">
      <alignment horizontal="left" vertical="center"/>
    </xf>
    <xf numFmtId="0" fontId="29" fillId="0" borderId="23" xfId="52" applyFont="1" applyBorder="1" applyAlignment="1">
      <alignment horizontal="left" vertical="center"/>
    </xf>
    <xf numFmtId="0" fontId="29" fillId="0" borderId="24" xfId="52" applyFont="1" applyBorder="1" applyAlignment="1">
      <alignment horizontal="left" vertical="center"/>
    </xf>
    <xf numFmtId="0" fontId="32" fillId="0" borderId="0" xfId="0" applyFont="1" applyBorder="1" applyAlignment="1">
      <alignment horizontal="left" vertical="center"/>
    </xf>
    <xf numFmtId="0" fontId="29" fillId="0" borderId="22" xfId="52" applyFont="1" applyFill="1" applyBorder="1" applyAlignment="1">
      <alignment horizontal="left" vertical="center"/>
    </xf>
    <xf numFmtId="0" fontId="31" fillId="0" borderId="23" xfId="52" applyFont="1" applyBorder="1" applyAlignment="1">
      <alignment horizontal="center" vertical="center"/>
    </xf>
    <xf numFmtId="0" fontId="31" fillId="0" borderId="24" xfId="52" applyFont="1" applyBorder="1" applyAlignment="1">
      <alignment horizontal="center" vertical="center"/>
    </xf>
    <xf numFmtId="0" fontId="31" fillId="0" borderId="21" xfId="52" applyFont="1" applyBorder="1" applyAlignment="1">
      <alignment horizontal="center" vertical="center"/>
    </xf>
    <xf numFmtId="0" fontId="31" fillId="0" borderId="22" xfId="52" applyFont="1" applyBorder="1" applyAlignment="1">
      <alignment horizontal="center" vertical="center"/>
    </xf>
    <xf numFmtId="0" fontId="28" fillId="0" borderId="22" xfId="52" applyFont="1" applyBorder="1" applyAlignment="1">
      <alignment horizontal="left" vertical="center"/>
    </xf>
    <xf numFmtId="0" fontId="31" fillId="0" borderId="34" xfId="52" applyFont="1" applyFill="1" applyBorder="1" applyAlignment="1">
      <alignment horizontal="left" vertical="center"/>
    </xf>
    <xf numFmtId="0" fontId="31" fillId="0" borderId="35" xfId="52" applyFont="1" applyFill="1" applyBorder="1" applyAlignment="1">
      <alignment horizontal="left" vertical="center"/>
    </xf>
    <xf numFmtId="0" fontId="32" fillId="0" borderId="0" xfId="52" applyFont="1" applyFill="1" applyBorder="1" applyAlignment="1">
      <alignment horizontal="left" vertical="center"/>
    </xf>
    <xf numFmtId="0" fontId="29" fillId="0" borderId="31" xfId="52" applyFont="1" applyFill="1" applyBorder="1" applyAlignment="1">
      <alignment horizontal="left" vertical="center"/>
    </xf>
    <xf numFmtId="0" fontId="29" fillId="0" borderId="26" xfId="52" applyFont="1" applyFill="1" applyBorder="1" applyAlignment="1">
      <alignment horizontal="left" vertical="center"/>
    </xf>
    <xf numFmtId="0" fontId="29" fillId="0" borderId="29" xfId="52" applyFont="1" applyFill="1" applyBorder="1" applyAlignment="1">
      <alignment horizontal="left" vertical="center"/>
    </xf>
    <xf numFmtId="0" fontId="29" fillId="0" borderId="28" xfId="52" applyFont="1" applyFill="1" applyBorder="1" applyAlignment="1">
      <alignment horizontal="left" vertical="center"/>
    </xf>
    <xf numFmtId="0" fontId="31" fillId="0" borderId="29" xfId="52" applyFont="1" applyBorder="1" applyAlignment="1">
      <alignment horizontal="left" vertical="center"/>
    </xf>
    <xf numFmtId="0" fontId="31" fillId="0" borderId="28" xfId="52" applyFont="1" applyBorder="1" applyAlignment="1">
      <alignment horizontal="left" vertical="center"/>
    </xf>
    <xf numFmtId="0" fontId="32" fillId="0" borderId="49" xfId="52" applyFont="1" applyBorder="1" applyAlignment="1">
      <alignment vertical="center"/>
    </xf>
    <xf numFmtId="0" fontId="29" fillId="0" borderId="50" xfId="52" applyFont="1" applyBorder="1" applyAlignment="1">
      <alignment horizontal="center" vertical="center"/>
    </xf>
    <xf numFmtId="0" fontId="32" fillId="0" borderId="50" xfId="52" applyFont="1" applyBorder="1" applyAlignment="1">
      <alignment vertical="center"/>
    </xf>
    <xf numFmtId="0" fontId="29" fillId="0" borderId="50" xfId="52" applyFont="1" applyBorder="1" applyAlignment="1">
      <alignment vertical="center"/>
    </xf>
    <xf numFmtId="58" fontId="10" fillId="0" borderId="50" xfId="52" applyNumberFormat="1" applyFont="1" applyBorder="1" applyAlignment="1">
      <alignment vertical="center"/>
    </xf>
    <xf numFmtId="0" fontId="32" fillId="0" borderId="50" xfId="52" applyFont="1" applyBorder="1" applyAlignment="1">
      <alignment horizontal="center" vertical="center"/>
    </xf>
    <xf numFmtId="0" fontId="32" fillId="0" borderId="51" xfId="52" applyFont="1" applyFill="1" applyBorder="1" applyAlignment="1">
      <alignment horizontal="left" vertical="center"/>
    </xf>
    <xf numFmtId="0" fontId="32" fillId="0" borderId="50" xfId="52" applyFont="1" applyFill="1" applyBorder="1" applyAlignment="1">
      <alignment horizontal="left" vertical="center"/>
    </xf>
    <xf numFmtId="0" fontId="32" fillId="0" borderId="52" xfId="52" applyFont="1" applyFill="1" applyBorder="1" applyAlignment="1">
      <alignment horizontal="center" vertical="center"/>
    </xf>
    <xf numFmtId="0" fontId="32" fillId="0" borderId="53" xfId="52" applyFont="1" applyFill="1" applyBorder="1" applyAlignment="1">
      <alignment horizontal="center" vertical="center"/>
    </xf>
    <xf numFmtId="0" fontId="32" fillId="0" borderId="23" xfId="52" applyFont="1" applyFill="1" applyBorder="1" applyAlignment="1">
      <alignment horizontal="center" vertical="center"/>
    </xf>
    <xf numFmtId="0" fontId="32" fillId="0" borderId="24" xfId="52" applyFont="1" applyFill="1" applyBorder="1" applyAlignment="1">
      <alignment horizontal="center" vertical="center"/>
    </xf>
    <xf numFmtId="0" fontId="10" fillId="0" borderId="48" xfId="52" applyFont="1" applyBorder="1" applyAlignment="1">
      <alignment horizontal="center" vertical="center"/>
    </xf>
    <xf numFmtId="0" fontId="10" fillId="0" borderId="54" xfId="52" applyFont="1" applyBorder="1" applyAlignment="1">
      <alignment horizontal="center" vertical="center"/>
    </xf>
    <xf numFmtId="0" fontId="32" fillId="0" borderId="10" xfId="52" applyFont="1" applyFill="1" applyBorder="1" applyAlignment="1">
      <alignment horizontal="center" vertical="center"/>
    </xf>
    <xf numFmtId="0" fontId="32" fillId="0" borderId="11" xfId="52" applyFont="1" applyFill="1" applyBorder="1" applyAlignment="1">
      <alignment horizontal="center" vertical="center"/>
    </xf>
    <xf numFmtId="0" fontId="31" fillId="0" borderId="22" xfId="52" applyFont="1" applyFill="1" applyBorder="1" applyAlignment="1">
      <alignment horizontal="left" vertical="center"/>
    </xf>
    <xf numFmtId="0" fontId="29" fillId="0" borderId="37" xfId="52" applyFont="1" applyFill="1" applyBorder="1" applyAlignment="1">
      <alignment horizontal="left" vertical="center"/>
    </xf>
    <xf numFmtId="0" fontId="31" fillId="0" borderId="24" xfId="52" applyFont="1" applyFill="1" applyBorder="1" applyAlignment="1">
      <alignment horizontal="left" vertical="center"/>
    </xf>
    <xf numFmtId="0" fontId="29" fillId="0" borderId="24" xfId="52" applyFont="1" applyFill="1" applyBorder="1" applyAlignment="1">
      <alignment horizontal="left" vertical="center"/>
    </xf>
    <xf numFmtId="0" fontId="29" fillId="0" borderId="38" xfId="52" applyFont="1" applyFill="1" applyBorder="1" applyAlignment="1">
      <alignment horizontal="left" vertical="center"/>
    </xf>
    <xf numFmtId="0" fontId="29" fillId="0" borderId="11" xfId="52" applyFont="1" applyBorder="1" applyAlignment="1">
      <alignment horizontal="left" vertical="center"/>
    </xf>
    <xf numFmtId="0" fontId="31" fillId="0" borderId="38" xfId="52" applyFont="1" applyBorder="1" applyAlignment="1">
      <alignment horizontal="left" vertical="center"/>
    </xf>
    <xf numFmtId="0" fontId="28" fillId="0" borderId="10" xfId="52" applyFont="1" applyBorder="1" applyAlignment="1">
      <alignment horizontal="left" vertical="center"/>
    </xf>
    <xf numFmtId="0" fontId="28" fillId="0" borderId="11" xfId="52" applyFont="1" applyBorder="1" applyAlignment="1">
      <alignment horizontal="left" vertical="center"/>
    </xf>
    <xf numFmtId="0" fontId="28" fillId="0" borderId="27" xfId="52" applyFont="1" applyBorder="1" applyAlignment="1">
      <alignment horizontal="left" vertical="center"/>
    </xf>
    <xf numFmtId="0" fontId="28" fillId="0" borderId="28" xfId="52" applyFont="1" applyBorder="1" applyAlignment="1">
      <alignment horizontal="left" vertical="center"/>
    </xf>
    <xf numFmtId="0" fontId="28" fillId="0" borderId="40" xfId="52" applyFont="1" applyBorder="1" applyAlignment="1">
      <alignment horizontal="left" vertical="center"/>
    </xf>
    <xf numFmtId="0" fontId="29" fillId="0" borderId="38" xfId="52" applyFont="1" applyBorder="1" applyAlignment="1">
      <alignment horizontal="left" vertical="center"/>
    </xf>
    <xf numFmtId="0" fontId="31" fillId="0" borderId="38" xfId="52" applyFont="1" applyBorder="1" applyAlignment="1">
      <alignment horizontal="center" vertical="center"/>
    </xf>
    <xf numFmtId="0" fontId="28" fillId="0" borderId="37" xfId="52" applyFont="1" applyBorder="1" applyAlignment="1">
      <alignment horizontal="left" vertical="center"/>
    </xf>
    <xf numFmtId="0" fontId="31" fillId="0" borderId="42" xfId="52" applyFont="1" applyFill="1" applyBorder="1" applyAlignment="1">
      <alignment horizontal="left" vertical="center"/>
    </xf>
    <xf numFmtId="0" fontId="29" fillId="0" borderId="39" xfId="52" applyFont="1" applyFill="1" applyBorder="1" applyAlignment="1">
      <alignment horizontal="left" vertical="center"/>
    </xf>
    <xf numFmtId="0" fontId="10" fillId="0" borderId="55" xfId="52" applyFont="1" applyBorder="1" applyAlignment="1">
      <alignment horizontal="left" vertical="center"/>
    </xf>
    <xf numFmtId="0" fontId="29" fillId="0" borderId="40" xfId="52" applyFont="1" applyFill="1" applyBorder="1" applyAlignment="1">
      <alignment horizontal="left" vertical="center"/>
    </xf>
    <xf numFmtId="0" fontId="32" fillId="0" borderId="55" xfId="52" applyFont="1" applyFill="1" applyBorder="1" applyAlignment="1">
      <alignment horizontal="left" vertical="center"/>
    </xf>
    <xf numFmtId="0" fontId="31" fillId="0" borderId="40" xfId="52" applyFont="1" applyBorder="1" applyAlignment="1">
      <alignment horizontal="left" vertical="center"/>
    </xf>
    <xf numFmtId="0" fontId="29" fillId="0" borderId="56" xfId="52" applyFont="1" applyBorder="1" applyAlignment="1">
      <alignment horizontal="center" vertical="center"/>
    </xf>
    <xf numFmtId="0" fontId="32" fillId="0" borderId="57" xfId="52" applyFont="1" applyFill="1" applyBorder="1" applyAlignment="1">
      <alignment horizontal="left" vertical="center"/>
    </xf>
    <xf numFmtId="0" fontId="32" fillId="0" borderId="58" xfId="52" applyFont="1" applyFill="1" applyBorder="1" applyAlignment="1">
      <alignment horizontal="center" vertical="center"/>
    </xf>
    <xf numFmtId="0" fontId="32" fillId="0" borderId="38" xfId="52" applyFont="1" applyFill="1" applyBorder="1" applyAlignment="1">
      <alignment horizontal="center" vertical="center"/>
    </xf>
    <xf numFmtId="0" fontId="10" fillId="0" borderId="50" xfId="52" applyFont="1" applyBorder="1" applyAlignment="1">
      <alignment horizontal="center" vertical="center"/>
    </xf>
    <xf numFmtId="0" fontId="10" fillId="0" borderId="56" xfId="52" applyFont="1" applyBorder="1" applyAlignment="1">
      <alignment horizontal="center" vertical="center"/>
    </xf>
    <xf numFmtId="0" fontId="20" fillId="3" borderId="2" xfId="38" applyFont="1" applyFill="1" applyBorder="1" applyAlignment="1">
      <alignment horizontal="left" vertical="center"/>
    </xf>
    <xf numFmtId="0" fontId="20" fillId="3" borderId="3" xfId="38" applyFont="1" applyFill="1" applyBorder="1" applyAlignment="1">
      <alignment horizontal="center" vertical="center"/>
    </xf>
    <xf numFmtId="0" fontId="20" fillId="3" borderId="3" xfId="38" applyFont="1" applyFill="1" applyBorder="1" applyAlignment="1">
      <alignment horizontal="left" vertical="center"/>
    </xf>
    <xf numFmtId="49" fontId="3" fillId="3" borderId="2" xfId="58" applyNumberFormat="1" applyFont="1" applyFill="1" applyBorder="1" applyAlignment="1">
      <alignment horizontal="center" vertical="center"/>
    </xf>
    <xf numFmtId="0" fontId="14" fillId="3" borderId="46" xfId="53" applyFont="1" applyFill="1" applyBorder="1" applyAlignment="1" applyProtection="1">
      <alignment horizontal="center" vertical="center"/>
    </xf>
    <xf numFmtId="0" fontId="17" fillId="3" borderId="2" xfId="54" applyFont="1" applyFill="1" applyBorder="1" applyAlignment="1">
      <alignment horizontal="center" vertical="center"/>
    </xf>
    <xf numFmtId="0" fontId="17" fillId="3" borderId="46" xfId="54" applyFont="1" applyFill="1" applyBorder="1" applyAlignment="1">
      <alignment horizontal="center" vertical="center"/>
    </xf>
    <xf numFmtId="49" fontId="17" fillId="3" borderId="46" xfId="54" applyNumberFormat="1" applyFont="1" applyFill="1" applyBorder="1" applyAlignment="1">
      <alignment horizontal="center" vertical="center"/>
    </xf>
    <xf numFmtId="49" fontId="17" fillId="3" borderId="3" xfId="54" applyNumberFormat="1" applyFont="1" applyFill="1" applyBorder="1" applyAlignment="1">
      <alignment horizontal="center" vertical="center"/>
    </xf>
    <xf numFmtId="49" fontId="17" fillId="3" borderId="59" xfId="54" applyNumberFormat="1" applyFont="1" applyFill="1" applyBorder="1" applyAlignment="1">
      <alignment horizontal="center" vertical="center"/>
    </xf>
    <xf numFmtId="0" fontId="14" fillId="3" borderId="14" xfId="53" applyFont="1" applyFill="1" applyBorder="1" applyAlignment="1"/>
    <xf numFmtId="49" fontId="14" fillId="3" borderId="14" xfId="54" applyNumberFormat="1" applyFont="1" applyFill="1" applyBorder="1" applyAlignment="1">
      <alignment horizontal="center" vertical="center"/>
    </xf>
    <xf numFmtId="49" fontId="14" fillId="3" borderId="14" xfId="53" applyNumberFormat="1" applyFont="1" applyFill="1" applyBorder="1" applyAlignment="1">
      <alignment horizontal="center"/>
    </xf>
    <xf numFmtId="49" fontId="14" fillId="3" borderId="60" xfId="53" applyNumberFormat="1" applyFont="1" applyFill="1" applyBorder="1" applyAlignment="1">
      <alignment horizontal="center"/>
    </xf>
    <xf numFmtId="0" fontId="10" fillId="0" borderId="0" xfId="52" applyFont="1" applyBorder="1" applyAlignment="1">
      <alignment horizontal="left" vertical="center"/>
    </xf>
    <xf numFmtId="0" fontId="36" fillId="0" borderId="19" xfId="52" applyFont="1" applyBorder="1" applyAlignment="1">
      <alignment horizontal="center" vertical="top"/>
    </xf>
    <xf numFmtId="0" fontId="31" fillId="0" borderId="61" xfId="52" applyFont="1" applyBorder="1" applyAlignment="1">
      <alignment horizontal="left" vertical="center"/>
    </xf>
    <xf numFmtId="0" fontId="31" fillId="0" borderId="30" xfId="52" applyFont="1" applyBorder="1" applyAlignment="1">
      <alignment horizontal="left" vertical="center"/>
    </xf>
    <xf numFmtId="0" fontId="32" fillId="0" borderId="51" xfId="52" applyFont="1" applyBorder="1" applyAlignment="1">
      <alignment horizontal="left" vertical="center"/>
    </xf>
    <xf numFmtId="0" fontId="32" fillId="0" borderId="50" xfId="52" applyFont="1" applyBorder="1" applyAlignment="1">
      <alignment horizontal="left" vertical="center"/>
    </xf>
    <xf numFmtId="0" fontId="31" fillId="0" borderId="52" xfId="52" applyFont="1" applyBorder="1" applyAlignment="1">
      <alignment vertical="center"/>
    </xf>
    <xf numFmtId="0" fontId="10" fillId="0" borderId="53" xfId="52" applyFont="1" applyBorder="1" applyAlignment="1">
      <alignment horizontal="left" vertical="center"/>
    </xf>
    <xf numFmtId="0" fontId="29" fillId="0" borderId="53" xfId="52" applyFont="1" applyBorder="1" applyAlignment="1">
      <alignment horizontal="left" vertical="center"/>
    </xf>
    <xf numFmtId="0" fontId="10" fillId="0" borderId="53" xfId="52" applyFont="1" applyBorder="1" applyAlignment="1">
      <alignment vertical="center"/>
    </xf>
    <xf numFmtId="0" fontId="31" fillId="0" borderId="53" xfId="52" applyFont="1" applyBorder="1" applyAlignment="1">
      <alignment vertical="center"/>
    </xf>
    <xf numFmtId="0" fontId="31" fillId="0" borderId="52" xfId="52" applyFont="1" applyBorder="1" applyAlignment="1">
      <alignment horizontal="center" vertical="center"/>
    </xf>
    <xf numFmtId="0" fontId="29" fillId="0" borderId="53" xfId="52" applyFont="1" applyBorder="1" applyAlignment="1">
      <alignment horizontal="center" vertical="center"/>
    </xf>
    <xf numFmtId="0" fontId="31" fillId="0" borderId="53" xfId="52" applyFont="1" applyBorder="1" applyAlignment="1">
      <alignment horizontal="center" vertical="center"/>
    </xf>
    <xf numFmtId="0" fontId="10" fillId="0" borderId="53" xfId="52" applyFont="1" applyBorder="1" applyAlignment="1">
      <alignment horizontal="center" vertical="center"/>
    </xf>
    <xf numFmtId="0" fontId="29" fillId="0" borderId="22" xfId="52" applyFont="1" applyBorder="1" applyAlignment="1">
      <alignment horizontal="center" vertical="center"/>
    </xf>
    <xf numFmtId="0" fontId="10" fillId="0" borderId="22" xfId="52" applyFont="1" applyBorder="1" applyAlignment="1">
      <alignment horizontal="center" vertical="center"/>
    </xf>
    <xf numFmtId="0" fontId="31" fillId="0" borderId="34" xfId="52" applyFont="1" applyBorder="1" applyAlignment="1">
      <alignment horizontal="left" vertical="center" wrapText="1"/>
    </xf>
    <xf numFmtId="0" fontId="31" fillId="0" borderId="35" xfId="52" applyFont="1" applyBorder="1" applyAlignment="1">
      <alignment horizontal="left" vertical="center" wrapText="1"/>
    </xf>
    <xf numFmtId="0" fontId="31" fillId="0" borderId="52" xfId="52" applyFont="1" applyBorder="1" applyAlignment="1">
      <alignment horizontal="left" vertical="center"/>
    </xf>
    <xf numFmtId="0" fontId="31" fillId="0" borderId="53" xfId="52" applyFont="1" applyBorder="1" applyAlignment="1">
      <alignment horizontal="left" vertical="center"/>
    </xf>
    <xf numFmtId="0" fontId="37" fillId="0" borderId="62" xfId="52" applyFont="1" applyBorder="1" applyAlignment="1">
      <alignment horizontal="left" vertical="center" wrapText="1"/>
    </xf>
    <xf numFmtId="0" fontId="13" fillId="0" borderId="22" xfId="0" applyFont="1" applyFill="1" applyBorder="1" applyAlignment="1">
      <alignment horizontal="center"/>
    </xf>
    <xf numFmtId="9" fontId="29" fillId="0" borderId="22" xfId="52" applyNumberFormat="1" applyFont="1" applyBorder="1" applyAlignment="1">
      <alignment horizontal="center" vertical="center"/>
    </xf>
    <xf numFmtId="0" fontId="29" fillId="0" borderId="21" xfId="52" applyFont="1" applyBorder="1" applyAlignment="1">
      <alignment horizontal="left" vertical="center"/>
    </xf>
    <xf numFmtId="0" fontId="32" fillId="0" borderId="51" xfId="0" applyFont="1" applyBorder="1" applyAlignment="1">
      <alignment horizontal="left" vertical="center"/>
    </xf>
    <xf numFmtId="0" fontId="32" fillId="0" borderId="50" xfId="0" applyFont="1" applyBorder="1" applyAlignment="1">
      <alignment horizontal="left" vertical="center"/>
    </xf>
    <xf numFmtId="9" fontId="29" fillId="0" borderId="31" xfId="52" applyNumberFormat="1" applyFont="1" applyBorder="1" applyAlignment="1">
      <alignment horizontal="left" vertical="center"/>
    </xf>
    <xf numFmtId="9" fontId="29" fillId="0" borderId="26" xfId="52" applyNumberFormat="1" applyFont="1" applyBorder="1" applyAlignment="1">
      <alignment horizontal="left" vertical="center"/>
    </xf>
    <xf numFmtId="9" fontId="29" fillId="0" borderId="34" xfId="52" applyNumberFormat="1" applyFont="1" applyBorder="1" applyAlignment="1">
      <alignment horizontal="left" vertical="center"/>
    </xf>
    <xf numFmtId="9" fontId="29" fillId="0" borderId="35" xfId="52" applyNumberFormat="1" applyFont="1" applyBorder="1" applyAlignment="1">
      <alignment horizontal="left" vertical="center"/>
    </xf>
    <xf numFmtId="0" fontId="28" fillId="0" borderId="52" xfId="52" applyFont="1" applyFill="1" applyBorder="1" applyAlignment="1">
      <alignment horizontal="left" vertical="center"/>
    </xf>
    <xf numFmtId="0" fontId="28" fillId="0" borderId="53" xfId="52" applyFont="1" applyFill="1" applyBorder="1" applyAlignment="1">
      <alignment horizontal="left" vertical="center"/>
    </xf>
    <xf numFmtId="0" fontId="28" fillId="0" borderId="63" xfId="52" applyFont="1" applyFill="1" applyBorder="1" applyAlignment="1">
      <alignment horizontal="left" vertical="center"/>
    </xf>
    <xf numFmtId="0" fontId="28" fillId="0" borderId="35" xfId="52" applyFont="1" applyFill="1" applyBorder="1" applyAlignment="1">
      <alignment horizontal="left" vertical="center"/>
    </xf>
    <xf numFmtId="0" fontId="32" fillId="0" borderId="30" xfId="52" applyFont="1" applyFill="1" applyBorder="1" applyAlignment="1">
      <alignment horizontal="left" vertical="center"/>
    </xf>
    <xf numFmtId="0" fontId="29" fillId="0" borderId="32" xfId="52" applyFont="1" applyFill="1" applyBorder="1" applyAlignment="1">
      <alignment horizontal="left" vertical="center"/>
    </xf>
    <xf numFmtId="0" fontId="29" fillId="0" borderId="33" xfId="52" applyFont="1" applyFill="1" applyBorder="1" applyAlignment="1">
      <alignment horizontal="left" vertical="center"/>
    </xf>
    <xf numFmtId="0" fontId="32" fillId="0" borderId="47" xfId="52" applyFont="1" applyBorder="1" applyAlignment="1">
      <alignment vertical="center"/>
    </xf>
    <xf numFmtId="0" fontId="18" fillId="0" borderId="50" xfId="52" applyFont="1" applyBorder="1" applyAlignment="1">
      <alignment horizontal="center" vertical="center"/>
    </xf>
    <xf numFmtId="0" fontId="32" fillId="0" borderId="48" xfId="52" applyFont="1" applyBorder="1" applyAlignment="1">
      <alignment vertical="center"/>
    </xf>
    <xf numFmtId="0" fontId="29" fillId="0" borderId="64" xfId="52" applyFont="1" applyBorder="1" applyAlignment="1">
      <alignment vertical="center"/>
    </xf>
    <xf numFmtId="0" fontId="32" fillId="0" borderId="64" xfId="52" applyFont="1" applyBorder="1" applyAlignment="1">
      <alignment vertical="center"/>
    </xf>
    <xf numFmtId="58" fontId="10" fillId="0" borderId="48" xfId="52" applyNumberFormat="1" applyFont="1" applyBorder="1" applyAlignment="1">
      <alignment vertical="center"/>
    </xf>
    <xf numFmtId="0" fontId="32" fillId="0" borderId="30" xfId="52" applyFont="1" applyBorder="1" applyAlignment="1">
      <alignment horizontal="center" vertical="center"/>
    </xf>
    <xf numFmtId="0" fontId="29" fillId="0" borderId="61" xfId="52" applyFont="1" applyFill="1" applyBorder="1" applyAlignment="1">
      <alignment horizontal="left" vertical="center"/>
    </xf>
    <xf numFmtId="0" fontId="29" fillId="0" borderId="30" xfId="52" applyFont="1" applyFill="1" applyBorder="1" applyAlignment="1">
      <alignment horizontal="left" vertical="center"/>
    </xf>
    <xf numFmtId="0" fontId="10" fillId="0" borderId="64" xfId="52" applyFont="1" applyBorder="1" applyAlignment="1">
      <alignment vertical="center"/>
    </xf>
    <xf numFmtId="0" fontId="31" fillId="0" borderId="65" xfId="52" applyFont="1" applyBorder="1" applyAlignment="1">
      <alignment horizontal="left" vertical="center"/>
    </xf>
    <xf numFmtId="0" fontId="32" fillId="0" borderId="57" xfId="52" applyFont="1" applyBorder="1" applyAlignment="1">
      <alignment horizontal="left" vertical="center"/>
    </xf>
    <xf numFmtId="0" fontId="29" fillId="0" borderId="58" xfId="52" applyFont="1" applyBorder="1" applyAlignment="1">
      <alignment horizontal="left" vertical="center"/>
    </xf>
    <xf numFmtId="0" fontId="31" fillId="0" borderId="0" xfId="52" applyFont="1" applyBorder="1" applyAlignment="1">
      <alignment vertical="center"/>
    </xf>
    <xf numFmtId="0" fontId="31" fillId="0" borderId="42" xfId="52" applyFont="1" applyBorder="1" applyAlignment="1">
      <alignment horizontal="left" vertical="center" wrapText="1"/>
    </xf>
    <xf numFmtId="0" fontId="31" fillId="0" borderId="58" xfId="52" applyFont="1" applyBorder="1" applyAlignment="1">
      <alignment horizontal="left" vertical="center"/>
    </xf>
    <xf numFmtId="0" fontId="38" fillId="0" borderId="37" xfId="52" applyFont="1" applyBorder="1" applyAlignment="1">
      <alignment horizontal="left" vertical="center" wrapText="1"/>
    </xf>
    <xf numFmtId="0" fontId="38" fillId="0" borderId="37" xfId="52" applyFont="1" applyBorder="1" applyAlignment="1">
      <alignment horizontal="left" vertical="center"/>
    </xf>
    <xf numFmtId="0" fontId="30" fillId="0" borderId="37" xfId="52" applyFont="1" applyBorder="1" applyAlignment="1">
      <alignment horizontal="left" vertical="center"/>
    </xf>
    <xf numFmtId="0" fontId="32" fillId="0" borderId="57" xfId="0" applyFont="1" applyBorder="1" applyAlignment="1">
      <alignment horizontal="left" vertical="center"/>
    </xf>
    <xf numFmtId="9" fontId="29" fillId="0" borderId="39" xfId="52" applyNumberFormat="1" applyFont="1" applyBorder="1" applyAlignment="1">
      <alignment horizontal="left" vertical="center"/>
    </xf>
    <xf numFmtId="9" fontId="29" fillId="0" borderId="42" xfId="52" applyNumberFormat="1" applyFont="1" applyBorder="1" applyAlignment="1">
      <alignment horizontal="left" vertical="center"/>
    </xf>
    <xf numFmtId="0" fontId="28" fillId="0" borderId="58" xfId="52" applyFont="1" applyFill="1" applyBorder="1" applyAlignment="1">
      <alignment horizontal="left" vertical="center"/>
    </xf>
    <xf numFmtId="0" fontId="28" fillId="0" borderId="42" xfId="52" applyFont="1" applyFill="1" applyBorder="1" applyAlignment="1">
      <alignment horizontal="left" vertical="center"/>
    </xf>
    <xf numFmtId="0" fontId="29" fillId="0" borderId="41" xfId="52" applyFont="1" applyFill="1" applyBorder="1" applyAlignment="1">
      <alignment horizontal="left" vertical="center"/>
    </xf>
    <xf numFmtId="0" fontId="32" fillId="0" borderId="66" xfId="52" applyFont="1" applyBorder="1" applyAlignment="1">
      <alignment horizontal="center" vertical="center"/>
    </xf>
    <xf numFmtId="0" fontId="29" fillId="0" borderId="64" xfId="52" applyFont="1" applyBorder="1" applyAlignment="1">
      <alignment horizontal="center" vertical="center"/>
    </xf>
    <xf numFmtId="0" fontId="29" fillId="0" borderId="65" xfId="52" applyFont="1" applyBorder="1" applyAlignment="1">
      <alignment horizontal="center" vertical="center"/>
    </xf>
    <xf numFmtId="0" fontId="29" fillId="0" borderId="65" xfId="52" applyFont="1" applyFill="1" applyBorder="1" applyAlignment="1">
      <alignment horizontal="left" vertical="center"/>
    </xf>
    <xf numFmtId="0" fontId="39" fillId="0" borderId="9" xfId="0" applyFont="1" applyBorder="1" applyAlignment="1">
      <alignment horizontal="center" vertical="center" wrapText="1"/>
    </xf>
    <xf numFmtId="0" fontId="39" fillId="0" borderId="12" xfId="0" applyFont="1" applyBorder="1" applyAlignment="1">
      <alignment horizontal="center" vertical="center" wrapText="1"/>
    </xf>
    <xf numFmtId="0" fontId="40" fillId="0" borderId="13" xfId="0" applyFont="1" applyBorder="1"/>
    <xf numFmtId="0" fontId="40" fillId="0" borderId="2" xfId="0" applyFont="1" applyBorder="1"/>
    <xf numFmtId="0" fontId="40" fillId="0" borderId="5" xfId="0" applyFont="1" applyBorder="1" applyAlignment="1">
      <alignment horizontal="center" vertical="center"/>
    </xf>
    <xf numFmtId="0" fontId="40" fillId="0" borderId="7" xfId="0" applyFont="1" applyBorder="1" applyAlignment="1">
      <alignment horizontal="center" vertical="center"/>
    </xf>
    <xf numFmtId="0" fontId="40" fillId="5" borderId="5" xfId="0" applyFont="1" applyFill="1" applyBorder="1" applyAlignment="1">
      <alignment horizontal="center" vertical="center"/>
    </xf>
    <xf numFmtId="0" fontId="40" fillId="5" borderId="7" xfId="0" applyFont="1" applyFill="1" applyBorder="1" applyAlignment="1">
      <alignment horizontal="center" vertical="center"/>
    </xf>
    <xf numFmtId="0" fontId="40" fillId="5" borderId="2" xfId="0" applyFont="1" applyFill="1" applyBorder="1"/>
    <xf numFmtId="0" fontId="0" fillId="0" borderId="13" xfId="0" applyBorder="1"/>
    <xf numFmtId="0" fontId="0" fillId="5" borderId="2" xfId="0" applyFill="1" applyBorder="1"/>
    <xf numFmtId="0" fontId="0" fillId="0" borderId="67" xfId="0" applyBorder="1"/>
    <xf numFmtId="0" fontId="0" fillId="0" borderId="14" xfId="0" applyBorder="1"/>
    <xf numFmtId="0" fontId="0" fillId="5" borderId="14" xfId="0" applyFill="1" applyBorder="1"/>
    <xf numFmtId="0" fontId="0" fillId="6" borderId="0" xfId="0" applyFill="1"/>
    <xf numFmtId="0" fontId="39" fillId="0" borderId="45" xfId="0" applyFont="1" applyBorder="1" applyAlignment="1">
      <alignment horizontal="center" vertical="center" wrapText="1"/>
    </xf>
    <xf numFmtId="0" fontId="40" fillId="0" borderId="68" xfId="0" applyFont="1" applyBorder="1" applyAlignment="1">
      <alignment horizontal="center" vertical="center"/>
    </xf>
    <xf numFmtId="0" fontId="40" fillId="0" borderId="46" xfId="0" applyFont="1" applyBorder="1"/>
    <xf numFmtId="0" fontId="0" fillId="0" borderId="46" xfId="0" applyBorder="1"/>
    <xf numFmtId="0" fontId="0" fillId="0" borderId="60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7" borderId="2" xfId="0" applyFill="1" applyBorder="1"/>
    <xf numFmtId="0" fontId="41" fillId="7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40" fillId="7" borderId="2" xfId="0" applyFont="1" applyFill="1" applyBorder="1" applyAlignment="1">
      <alignment vertical="top" wrapText="1"/>
    </xf>
    <xf numFmtId="0" fontId="42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43" fillId="0" borderId="0" xfId="0" applyFont="1"/>
    <xf numFmtId="0" fontId="43" fillId="0" borderId="0" xfId="0" applyFont="1" applyAlignment="1">
      <alignment vertical="top" wrapText="1"/>
    </xf>
  </cellXfs>
  <cellStyles count="6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常规 2 2 3" xfId="38"/>
    <cellStyle name="20% - 强调文字颜色 2" xfId="39" builtinId="34"/>
    <cellStyle name="常规 69 2" xfId="40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2" xfId="52"/>
    <cellStyle name="常规 3" xfId="53"/>
    <cellStyle name="常规 4" xfId="54"/>
    <cellStyle name="常规 5" xfId="55"/>
    <cellStyle name="常规 72" xfId="56"/>
    <cellStyle name="常规 23" xfId="57"/>
    <cellStyle name="常规_110509_2006-09-28 2" xfId="58"/>
    <cellStyle name="常规 11 17" xfId="59"/>
    <cellStyle name="常规 10 10" xfId="60"/>
  </cellStyles>
  <tableStyles count="0" defaultTableStyle="TableStyleMedium9" defaultPivotStyle="PivotStyleMedium4"/>
  <colors>
    <mruColors>
      <color rgb="00FFFF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checked="Checked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checked="Checked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checked="Checked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checked="Checked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checked="Checked" noThreeD="1" val="0"/>
</file>

<file path=xl/ctrlProps/ctrlProp105.xml><?xml version="1.0" encoding="utf-8"?>
<formControlPr xmlns="http://schemas.microsoft.com/office/spreadsheetml/2009/9/main" objectType="CheckBox" checked="Checked" noThreeD="1" val="0"/>
</file>

<file path=xl/ctrlProps/ctrlProp106.xml><?xml version="1.0" encoding="utf-8"?>
<formControlPr xmlns="http://schemas.microsoft.com/office/spreadsheetml/2009/9/main" objectType="CheckBox" checked="Checked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checked="Checked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checked="Checked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checked="Checked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noThreeD="1" val="0"/>
</file>

<file path=xl/ctrlProps/ctrlProp133.xml><?xml version="1.0" encoding="utf-8"?>
<formControlPr xmlns="http://schemas.microsoft.com/office/spreadsheetml/2009/9/main" objectType="CheckBox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noThreeD="1" val="0"/>
</file>

<file path=xl/ctrlProps/ctrlProp139.xml><?xml version="1.0" encoding="utf-8"?>
<formControlPr xmlns="http://schemas.microsoft.com/office/spreadsheetml/2009/9/main" objectType="CheckBox" noThreeD="1" val="0"/>
</file>

<file path=xl/ctrlProps/ctrlProp140.xml><?xml version="1.0" encoding="utf-8"?>
<formControlPr xmlns="http://schemas.microsoft.com/office/spreadsheetml/2009/9/main" objectType="CheckBox" noThreeD="1" val="0"/>
</file>

<file path=xl/ctrlProps/ctrlProp141.xml><?xml version="1.0" encoding="utf-8"?>
<formControlPr xmlns="http://schemas.microsoft.com/office/spreadsheetml/2009/9/main" objectType="CheckBox" noThreeD="1" val="0"/>
</file>

<file path=xl/ctrlProps/ctrlProp142.xml><?xml version="1.0" encoding="utf-8"?>
<formControlPr xmlns="http://schemas.microsoft.com/office/spreadsheetml/2009/9/main" objectType="CheckBox" checked="Checked" noThreeD="1" val="0"/>
</file>

<file path=xl/ctrlProps/ctrlProp143.xml><?xml version="1.0" encoding="utf-8"?>
<formControlPr xmlns="http://schemas.microsoft.com/office/spreadsheetml/2009/9/main" objectType="CheckBox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noThreeD="1" val="0"/>
</file>

<file path=xl/ctrlProps/ctrlProp147.xml><?xml version="1.0" encoding="utf-8"?>
<formControlPr xmlns="http://schemas.microsoft.com/office/spreadsheetml/2009/9/main" objectType="CheckBox" noThreeD="1" val="0"/>
</file>

<file path=xl/ctrlProps/ctrlProp148.xml><?xml version="1.0" encoding="utf-8"?>
<formControlPr xmlns="http://schemas.microsoft.com/office/spreadsheetml/2009/9/main" objectType="CheckBox" checked="Checked" noThreeD="1" val="0"/>
</file>

<file path=xl/ctrlProps/ctrlProp149.xml><?xml version="1.0" encoding="utf-8"?>
<formControlPr xmlns="http://schemas.microsoft.com/office/spreadsheetml/2009/9/main" objectType="CheckBox" checked="Checked" noThreeD="1" val="0"/>
</file>

<file path=xl/ctrlProps/ctrlProp150.xml><?xml version="1.0" encoding="utf-8"?>
<formControlPr xmlns="http://schemas.microsoft.com/office/spreadsheetml/2009/9/main" objectType="CheckBox" checked="Checked" noThreeD="1" val="0"/>
</file>

<file path=xl/ctrlProps/ctrlProp151.xml><?xml version="1.0" encoding="utf-8"?>
<formControlPr xmlns="http://schemas.microsoft.com/office/spreadsheetml/2009/9/main" objectType="CheckBox" noThreeD="1" val="0"/>
</file>

<file path=xl/ctrlProps/ctrlProp152.xml><?xml version="1.0" encoding="utf-8"?>
<formControlPr xmlns="http://schemas.microsoft.com/office/spreadsheetml/2009/9/main" objectType="CheckBox" checked="Checked" noThreeD="1" val="0"/>
</file>

<file path=xl/ctrlProps/ctrlProp153.xml><?xml version="1.0" encoding="utf-8"?>
<formControlPr xmlns="http://schemas.microsoft.com/office/spreadsheetml/2009/9/main" objectType="CheckBox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noThreeD="1" val="0"/>
</file>

<file path=xl/ctrlProps/ctrlProp156.xml><?xml version="1.0" encoding="utf-8"?>
<formControlPr xmlns="http://schemas.microsoft.com/office/spreadsheetml/2009/9/main" objectType="CheckBox" noThreeD="1" val="0"/>
</file>

<file path=xl/ctrlProps/ctrlProp157.xml><?xml version="1.0" encoding="utf-8"?>
<formControlPr xmlns="http://schemas.microsoft.com/office/spreadsheetml/2009/9/main" objectType="CheckBox" noThreeD="1" val="0"/>
</file>

<file path=xl/ctrlProps/ctrlProp158.xml><?xml version="1.0" encoding="utf-8"?>
<formControlPr xmlns="http://schemas.microsoft.com/office/spreadsheetml/2009/9/main" objectType="CheckBox" noThreeD="1" val="0"/>
</file>

<file path=xl/ctrlProps/ctrlProp159.xml><?xml version="1.0" encoding="utf-8"?>
<formControlPr xmlns="http://schemas.microsoft.com/office/spreadsheetml/2009/9/main" objectType="CheckBox" noThreeD="1" val="0"/>
</file>

<file path=xl/ctrlProps/ctrlProp160.xml><?xml version="1.0" encoding="utf-8"?>
<formControlPr xmlns="http://schemas.microsoft.com/office/spreadsheetml/2009/9/main" objectType="CheckBox" noThreeD="1" val="0"/>
</file>

<file path=xl/ctrlProps/ctrlProp161.xml><?xml version="1.0" encoding="utf-8"?>
<formControlPr xmlns="http://schemas.microsoft.com/office/spreadsheetml/2009/9/main" objectType="CheckBox" checked="Checked" noThreeD="1" val="0"/>
</file>

<file path=xl/ctrlProps/ctrlProp162.xml><?xml version="1.0" encoding="utf-8"?>
<formControlPr xmlns="http://schemas.microsoft.com/office/spreadsheetml/2009/9/main" objectType="CheckBox" noThreeD="1" val="0"/>
</file>

<file path=xl/ctrlProps/ctrlProp163.xml><?xml version="1.0" encoding="utf-8"?>
<formControlPr xmlns="http://schemas.microsoft.com/office/spreadsheetml/2009/9/main" objectType="CheckBox" noThreeD="1" val="0"/>
</file>

<file path=xl/ctrlProps/ctrlProp164.xml><?xml version="1.0" encoding="utf-8"?>
<formControlPr xmlns="http://schemas.microsoft.com/office/spreadsheetml/2009/9/main" objectType="CheckBox" noThreeD="1" val="0"/>
</file>

<file path=xl/ctrlProps/ctrlProp165.xml><?xml version="1.0" encoding="utf-8"?>
<formControlPr xmlns="http://schemas.microsoft.com/office/spreadsheetml/2009/9/main" objectType="CheckBox" checked="Checked" noThreeD="1" val="0"/>
</file>

<file path=xl/ctrlProps/ctrlProp166.xml><?xml version="1.0" encoding="utf-8"?>
<formControlPr xmlns="http://schemas.microsoft.com/office/spreadsheetml/2009/9/main" objectType="CheckBox" noThreeD="1" val="0"/>
</file>

<file path=xl/ctrlProps/ctrlProp167.xml><?xml version="1.0" encoding="utf-8"?>
<formControlPr xmlns="http://schemas.microsoft.com/office/spreadsheetml/2009/9/main" objectType="CheckBox" checked="Checked" noThreeD="1" val="0"/>
</file>

<file path=xl/ctrlProps/ctrlProp168.xml><?xml version="1.0" encoding="utf-8"?>
<formControlPr xmlns="http://schemas.microsoft.com/office/spreadsheetml/2009/9/main" objectType="CheckBox" noThreeD="1" val="0"/>
</file>

<file path=xl/ctrlProps/ctrlProp169.xml><?xml version="1.0" encoding="utf-8"?>
<formControlPr xmlns="http://schemas.microsoft.com/office/spreadsheetml/2009/9/main" objectType="CheckBox" checked="Checked" noThreeD="1" val="0"/>
</file>

<file path=xl/ctrlProps/ctrlProp170.xml><?xml version="1.0" encoding="utf-8"?>
<formControlPr xmlns="http://schemas.microsoft.com/office/spreadsheetml/2009/9/main" objectType="CheckBox" checked="Checked" noThreeD="1" val="0"/>
</file>

<file path=xl/ctrlProps/ctrlProp171.xml><?xml version="1.0" encoding="utf-8"?>
<formControlPr xmlns="http://schemas.microsoft.com/office/spreadsheetml/2009/9/main" objectType="CheckBox" noThreeD="1" val="0"/>
</file>

<file path=xl/ctrlProps/ctrlProp172.xml><?xml version="1.0" encoding="utf-8"?>
<formControlPr xmlns="http://schemas.microsoft.com/office/spreadsheetml/2009/9/main" objectType="CheckBox" noThreeD="1" val="0"/>
</file>

<file path=xl/ctrlProps/ctrlProp173.xml><?xml version="1.0" encoding="utf-8"?>
<formControlPr xmlns="http://schemas.microsoft.com/office/spreadsheetml/2009/9/main" objectType="CheckBox" noThreeD="1" val="0"/>
</file>

<file path=xl/ctrlProps/ctrlProp174.xml><?xml version="1.0" encoding="utf-8"?>
<formControlPr xmlns="http://schemas.microsoft.com/office/spreadsheetml/2009/9/main" objectType="CheckBox" noThreeD="1" val="0"/>
</file>

<file path=xl/ctrlProps/ctrlProp175.xml><?xml version="1.0" encoding="utf-8"?>
<formControlPr xmlns="http://schemas.microsoft.com/office/spreadsheetml/2009/9/main" objectType="CheckBox" noThreeD="1" val="0"/>
</file>

<file path=xl/ctrlProps/ctrlProp176.xml><?xml version="1.0" encoding="utf-8"?>
<formControlPr xmlns="http://schemas.microsoft.com/office/spreadsheetml/2009/9/main" objectType="CheckBox" checked="Checked" noThreeD="1" val="0"/>
</file>

<file path=xl/ctrlProps/ctrlProp177.xml><?xml version="1.0" encoding="utf-8"?>
<formControlPr xmlns="http://schemas.microsoft.com/office/spreadsheetml/2009/9/main" objectType="CheckBox" checked="Checked" noThreeD="1" val="0"/>
</file>

<file path=xl/ctrlProps/ctrlProp178.xml><?xml version="1.0" encoding="utf-8"?>
<formControlPr xmlns="http://schemas.microsoft.com/office/spreadsheetml/2009/9/main" objectType="CheckBox" noThreeD="1" val="0"/>
</file>

<file path=xl/ctrlProps/ctrlProp179.xml><?xml version="1.0" encoding="utf-8"?>
<formControlPr xmlns="http://schemas.microsoft.com/office/spreadsheetml/2009/9/main" objectType="CheckBox" noThreeD="1" val="0"/>
</file>

<file path=xl/ctrlProps/ctrlProp180.xml><?xml version="1.0" encoding="utf-8"?>
<formControlPr xmlns="http://schemas.microsoft.com/office/spreadsheetml/2009/9/main" objectType="CheckBox" noThreeD="1" val="0"/>
</file>

<file path=xl/ctrlProps/ctrlProp181.xml><?xml version="1.0" encoding="utf-8"?>
<formControlPr xmlns="http://schemas.microsoft.com/office/spreadsheetml/2009/9/main" objectType="CheckBox" checked="Checked" noThreeD="1" val="0"/>
</file>

<file path=xl/ctrlProps/ctrlProp182.xml><?xml version="1.0" encoding="utf-8"?>
<formControlPr xmlns="http://schemas.microsoft.com/office/spreadsheetml/2009/9/main" objectType="CheckBox" noThreeD="1" val="0"/>
</file>

<file path=xl/ctrlProps/ctrlProp183.xml><?xml version="1.0" encoding="utf-8"?>
<formControlPr xmlns="http://schemas.microsoft.com/office/spreadsheetml/2009/9/main" objectType="CheckBox" noThreeD="1" val="0"/>
</file>

<file path=xl/ctrlProps/ctrlProp184.xml><?xml version="1.0" encoding="utf-8"?>
<formControlPr xmlns="http://schemas.microsoft.com/office/spreadsheetml/2009/9/main" objectType="CheckBox" noThreeD="1" val="0"/>
</file>

<file path=xl/ctrlProps/ctrlProp185.xml><?xml version="1.0" encoding="utf-8"?>
<formControlPr xmlns="http://schemas.microsoft.com/office/spreadsheetml/2009/9/main" objectType="CheckBox" noThreeD="1" val="0"/>
</file>

<file path=xl/ctrlProps/ctrlProp186.xml><?xml version="1.0" encoding="utf-8"?>
<formControlPr xmlns="http://schemas.microsoft.com/office/spreadsheetml/2009/9/main" objectType="CheckBox" noThreeD="1" val="0"/>
</file>

<file path=xl/ctrlProps/ctrlProp187.xml><?xml version="1.0" encoding="utf-8"?>
<formControlPr xmlns="http://schemas.microsoft.com/office/spreadsheetml/2009/9/main" objectType="CheckBox" checked="Checked" noThreeD="1" val="0"/>
</file>

<file path=xl/ctrlProps/ctrlProp188.xml><?xml version="1.0" encoding="utf-8"?>
<formControlPr xmlns="http://schemas.microsoft.com/office/spreadsheetml/2009/9/main" objectType="CheckBox" checked="Checked" noThreeD="1" val="0"/>
</file>

<file path=xl/ctrlProps/ctrlProp189.xml><?xml version="1.0" encoding="utf-8"?>
<formControlPr xmlns="http://schemas.microsoft.com/office/spreadsheetml/2009/9/main" objectType="CheckBox" checked="Checked" noThreeD="1" val="0"/>
</file>

<file path=xl/ctrlProps/ctrlProp190.xml><?xml version="1.0" encoding="utf-8"?>
<formControlPr xmlns="http://schemas.microsoft.com/office/spreadsheetml/2009/9/main" objectType="CheckBox" noThreeD="1" val="0"/>
</file>

<file path=xl/ctrlProps/ctrlProp191.xml><?xml version="1.0" encoding="utf-8"?>
<formControlPr xmlns="http://schemas.microsoft.com/office/spreadsheetml/2009/9/main" objectType="CheckBox" checked="Checked" noThreeD="1" val="0"/>
</file>

<file path=xl/ctrlProps/ctrlProp192.xml><?xml version="1.0" encoding="utf-8"?>
<formControlPr xmlns="http://schemas.microsoft.com/office/spreadsheetml/2009/9/main" objectType="CheckBox" noThreeD="1" val="0"/>
</file>

<file path=xl/ctrlProps/ctrlProp193.xml><?xml version="1.0" encoding="utf-8"?>
<formControlPr xmlns="http://schemas.microsoft.com/office/spreadsheetml/2009/9/main" objectType="CheckBox" noThreeD="1" val="0"/>
</file>

<file path=xl/ctrlProps/ctrlProp194.xml><?xml version="1.0" encoding="utf-8"?>
<formControlPr xmlns="http://schemas.microsoft.com/office/spreadsheetml/2009/9/main" objectType="CheckBox" noThreeD="1" val="0"/>
</file>

<file path=xl/ctrlProps/ctrlProp195.xml><?xml version="1.0" encoding="utf-8"?>
<formControlPr xmlns="http://schemas.microsoft.com/office/spreadsheetml/2009/9/main" objectType="CheckBox" noThreeD="1" val="0"/>
</file>

<file path=xl/ctrlProps/ctrlProp196.xml><?xml version="1.0" encoding="utf-8"?>
<formControlPr xmlns="http://schemas.microsoft.com/office/spreadsheetml/2009/9/main" objectType="CheckBox" noThreeD="1" val="0"/>
</file>

<file path=xl/ctrlProps/ctrlProp197.xml><?xml version="1.0" encoding="utf-8"?>
<formControlPr xmlns="http://schemas.microsoft.com/office/spreadsheetml/2009/9/main" objectType="CheckBox" noThreeD="1" val="0"/>
</file>

<file path=xl/ctrlProps/ctrlProp198.xml><?xml version="1.0" encoding="utf-8"?>
<formControlPr xmlns="http://schemas.microsoft.com/office/spreadsheetml/2009/9/main" objectType="CheckBox" noThreeD="1" val="0"/>
</file>

<file path=xl/ctrlProps/ctrlProp199.xml><?xml version="1.0" encoding="utf-8"?>
<formControlPr xmlns="http://schemas.microsoft.com/office/spreadsheetml/2009/9/main" objectType="CheckBox" noThreeD="1" val="0"/>
</file>

<file path=xl/ctrlProps/ctrlProp200.xml><?xml version="1.0" encoding="utf-8"?>
<formControlPr xmlns="http://schemas.microsoft.com/office/spreadsheetml/2009/9/main" objectType="CheckBox" noThreeD="1" val="0"/>
</file>

<file path=xl/ctrlProps/ctrlProp201.xml><?xml version="1.0" encoding="utf-8"?>
<formControlPr xmlns="http://schemas.microsoft.com/office/spreadsheetml/2009/9/main" objectType="CheckBox" noThreeD="1" val="0"/>
</file>

<file path=xl/ctrlProps/ctrlProp202.xml><?xml version="1.0" encoding="utf-8"?>
<formControlPr xmlns="http://schemas.microsoft.com/office/spreadsheetml/2009/9/main" objectType="CheckBox" noThreeD="1" val="0"/>
</file>

<file path=xl/ctrlProps/ctrlProp203.xml><?xml version="1.0" encoding="utf-8"?>
<formControlPr xmlns="http://schemas.microsoft.com/office/spreadsheetml/2009/9/main" objectType="CheckBox" noThreeD="1" val="0"/>
</file>

<file path=xl/ctrlProps/ctrlProp204.xml><?xml version="1.0" encoding="utf-8"?>
<formControlPr xmlns="http://schemas.microsoft.com/office/spreadsheetml/2009/9/main" objectType="CheckBox" checked="Checked" noThreeD="1" val="0"/>
</file>

<file path=xl/ctrlProps/ctrlProp205.xml><?xml version="1.0" encoding="utf-8"?>
<formControlPr xmlns="http://schemas.microsoft.com/office/spreadsheetml/2009/9/main" objectType="CheckBox" noThreeD="1" val="0"/>
</file>

<file path=xl/ctrlProps/ctrlProp206.xml><?xml version="1.0" encoding="utf-8"?>
<formControlPr xmlns="http://schemas.microsoft.com/office/spreadsheetml/2009/9/main" objectType="CheckBox" checked="Checked" noThreeD="1" val="0"/>
</file>

<file path=xl/ctrlProps/ctrlProp207.xml><?xml version="1.0" encoding="utf-8"?>
<formControlPr xmlns="http://schemas.microsoft.com/office/spreadsheetml/2009/9/main" objectType="CheckBox" noThreeD="1" val="0"/>
</file>

<file path=xl/ctrlProps/ctrlProp208.xml><?xml version="1.0" encoding="utf-8"?>
<formControlPr xmlns="http://schemas.microsoft.com/office/spreadsheetml/2009/9/main" objectType="CheckBox" checked="Checked" noThreeD="1" val="0"/>
</file>

<file path=xl/ctrlProps/ctrlProp209.xml><?xml version="1.0" encoding="utf-8"?>
<formControlPr xmlns="http://schemas.microsoft.com/office/spreadsheetml/2009/9/main" objectType="CheckBox" checked="Checked" noThreeD="1" val="0"/>
</file>

<file path=xl/ctrlProps/ctrlProp210.xml><?xml version="1.0" encoding="utf-8"?>
<formControlPr xmlns="http://schemas.microsoft.com/office/spreadsheetml/2009/9/main" objectType="CheckBox" noThreeD="1" val="0"/>
</file>

<file path=xl/ctrlProps/ctrlProp211.xml><?xml version="1.0" encoding="utf-8"?>
<formControlPr xmlns="http://schemas.microsoft.com/office/spreadsheetml/2009/9/main" objectType="CheckBox" noThreeD="1" val="0"/>
</file>

<file path=xl/ctrlProps/ctrlProp212.xml><?xml version="1.0" encoding="utf-8"?>
<formControlPr xmlns="http://schemas.microsoft.com/office/spreadsheetml/2009/9/main" objectType="CheckBox" noThreeD="1" val="0"/>
</file>

<file path=xl/ctrlProps/ctrlProp213.xml><?xml version="1.0" encoding="utf-8"?>
<formControlPr xmlns="http://schemas.microsoft.com/office/spreadsheetml/2009/9/main" objectType="CheckBox" noThreeD="1" val="0"/>
</file>

<file path=xl/ctrlProps/ctrlProp214.xml><?xml version="1.0" encoding="utf-8"?>
<formControlPr xmlns="http://schemas.microsoft.com/office/spreadsheetml/2009/9/main" objectType="CheckBox" noThreeD="1" val="0"/>
</file>

<file path=xl/ctrlProps/ctrlProp215.xml><?xml version="1.0" encoding="utf-8"?>
<formControlPr xmlns="http://schemas.microsoft.com/office/spreadsheetml/2009/9/main" objectType="CheckBox" checked="Checked" noThreeD="1" val="0"/>
</file>

<file path=xl/ctrlProps/ctrlProp216.xml><?xml version="1.0" encoding="utf-8"?>
<formControlPr xmlns="http://schemas.microsoft.com/office/spreadsheetml/2009/9/main" objectType="CheckBox" noThreeD="1" val="0"/>
</file>

<file path=xl/ctrlProps/ctrlProp217.xml><?xml version="1.0" encoding="utf-8"?>
<formControlPr xmlns="http://schemas.microsoft.com/office/spreadsheetml/2009/9/main" objectType="CheckBox" noThreeD="1" val="0"/>
</file>

<file path=xl/ctrlProps/ctrlProp218.xml><?xml version="1.0" encoding="utf-8"?>
<formControlPr xmlns="http://schemas.microsoft.com/office/spreadsheetml/2009/9/main" objectType="CheckBox" noThreeD="1" val="0"/>
</file>

<file path=xl/ctrlProps/ctrlProp219.xml><?xml version="1.0" encoding="utf-8"?>
<formControlPr xmlns="http://schemas.microsoft.com/office/spreadsheetml/2009/9/main" objectType="CheckBox" noThreeD="1" val="0"/>
</file>

<file path=xl/ctrlProps/ctrlProp220.xml><?xml version="1.0" encoding="utf-8"?>
<formControlPr xmlns="http://schemas.microsoft.com/office/spreadsheetml/2009/9/main" objectType="CheckBox" checked="Checked" noThreeD="1" val="0"/>
</file>

<file path=xl/ctrlProps/ctrlProp221.xml><?xml version="1.0" encoding="utf-8"?>
<formControlPr xmlns="http://schemas.microsoft.com/office/spreadsheetml/2009/9/main" objectType="CheckBox" noThreeD="1" val="0"/>
</file>

<file path=xl/ctrlProps/ctrlProp222.xml><?xml version="1.0" encoding="utf-8"?>
<formControlPr xmlns="http://schemas.microsoft.com/office/spreadsheetml/2009/9/main" objectType="CheckBox" noThreeD="1" val="0"/>
</file>

<file path=xl/ctrlProps/ctrlProp223.xml><?xml version="1.0" encoding="utf-8"?>
<formControlPr xmlns="http://schemas.microsoft.com/office/spreadsheetml/2009/9/main" objectType="CheckBox" noThreeD="1" val="0"/>
</file>

<file path=xl/ctrlProps/ctrlProp224.xml><?xml version="1.0" encoding="utf-8"?>
<formControlPr xmlns="http://schemas.microsoft.com/office/spreadsheetml/2009/9/main" objectType="CheckBox" noThreeD="1" val="0"/>
</file>

<file path=xl/ctrlProps/ctrlProp225.xml><?xml version="1.0" encoding="utf-8"?>
<formControlPr xmlns="http://schemas.microsoft.com/office/spreadsheetml/2009/9/main" objectType="CheckBox" noThreeD="1" val="0"/>
</file>

<file path=xl/ctrlProps/ctrlProp226.xml><?xml version="1.0" encoding="utf-8"?>
<formControlPr xmlns="http://schemas.microsoft.com/office/spreadsheetml/2009/9/main" objectType="CheckBox" checked="Checked" noThreeD="1" val="0"/>
</file>

<file path=xl/ctrlProps/ctrlProp227.xml><?xml version="1.0" encoding="utf-8"?>
<formControlPr xmlns="http://schemas.microsoft.com/office/spreadsheetml/2009/9/main" objectType="CheckBox" checked="Checked" noThreeD="1" val="0"/>
</file>

<file path=xl/ctrlProps/ctrlProp228.xml><?xml version="1.0" encoding="utf-8"?>
<formControlPr xmlns="http://schemas.microsoft.com/office/spreadsheetml/2009/9/main" objectType="CheckBox" checked="Checked" noThreeD="1" val="0"/>
</file>

<file path=xl/ctrlProps/ctrlProp229.xml><?xml version="1.0" encoding="utf-8"?>
<formControlPr xmlns="http://schemas.microsoft.com/office/spreadsheetml/2009/9/main" objectType="CheckBox" noThreeD="1" val="0"/>
</file>

<file path=xl/ctrlProps/ctrlProp230.xml><?xml version="1.0" encoding="utf-8"?>
<formControlPr xmlns="http://schemas.microsoft.com/office/spreadsheetml/2009/9/main" objectType="CheckBox" checked="Checked" noThreeD="1" val="0"/>
</file>

<file path=xl/ctrlProps/ctrlProp231.xml><?xml version="1.0" encoding="utf-8"?>
<formControlPr xmlns="http://schemas.microsoft.com/office/spreadsheetml/2009/9/main" objectType="CheckBox" noThreeD="1" val="0"/>
</file>

<file path=xl/ctrlProps/ctrlProp232.xml><?xml version="1.0" encoding="utf-8"?>
<formControlPr xmlns="http://schemas.microsoft.com/office/spreadsheetml/2009/9/main" objectType="CheckBox" noThreeD="1" val="0"/>
</file>

<file path=xl/ctrlProps/ctrlProp233.xml><?xml version="1.0" encoding="utf-8"?>
<formControlPr xmlns="http://schemas.microsoft.com/office/spreadsheetml/2009/9/main" objectType="CheckBox" noThreeD="1" val="0"/>
</file>

<file path=xl/ctrlProps/ctrlProp234.xml><?xml version="1.0" encoding="utf-8"?>
<formControlPr xmlns="http://schemas.microsoft.com/office/spreadsheetml/2009/9/main" objectType="CheckBox" noThreeD="1" val="0"/>
</file>

<file path=xl/ctrlProps/ctrlProp235.xml><?xml version="1.0" encoding="utf-8"?>
<formControlPr xmlns="http://schemas.microsoft.com/office/spreadsheetml/2009/9/main" objectType="CheckBox" noThreeD="1" val="0"/>
</file>

<file path=xl/ctrlProps/ctrlProp236.xml><?xml version="1.0" encoding="utf-8"?>
<formControlPr xmlns="http://schemas.microsoft.com/office/spreadsheetml/2009/9/main" objectType="CheckBox" noThreeD="1" val="0"/>
</file>

<file path=xl/ctrlProps/ctrlProp237.xml><?xml version="1.0" encoding="utf-8"?>
<formControlPr xmlns="http://schemas.microsoft.com/office/spreadsheetml/2009/9/main" objectType="CheckBox" noThreeD="1" val="0"/>
</file>

<file path=xl/ctrlProps/ctrlProp238.xml><?xml version="1.0" encoding="utf-8"?>
<formControlPr xmlns="http://schemas.microsoft.com/office/spreadsheetml/2009/9/main" objectType="CheckBox" noThreeD="1" val="0"/>
</file>

<file path=xl/ctrlProps/ctrlProp239.xml><?xml version="1.0" encoding="utf-8"?>
<formControlPr xmlns="http://schemas.microsoft.com/office/spreadsheetml/2009/9/main" objectType="CheckBox" checked="Checked" noThreeD="1" val="0"/>
</file>

<file path=xl/ctrlProps/ctrlProp240.xml><?xml version="1.0" encoding="utf-8"?>
<formControlPr xmlns="http://schemas.microsoft.com/office/spreadsheetml/2009/9/main" objectType="CheckBox" noThreeD="1" val="0"/>
</file>

<file path=xl/ctrlProps/ctrlProp241.xml><?xml version="1.0" encoding="utf-8"?>
<formControlPr xmlns="http://schemas.microsoft.com/office/spreadsheetml/2009/9/main" objectType="CheckBox" noThreeD="1" val="0"/>
</file>

<file path=xl/ctrlProps/ctrlProp242.xml><?xml version="1.0" encoding="utf-8"?>
<formControlPr xmlns="http://schemas.microsoft.com/office/spreadsheetml/2009/9/main" objectType="CheckBox" noThreeD="1" val="0"/>
</file>

<file path=xl/ctrlProps/ctrlProp243.xml><?xml version="1.0" encoding="utf-8"?>
<formControlPr xmlns="http://schemas.microsoft.com/office/spreadsheetml/2009/9/main" objectType="CheckBox" checked="Checked" noThreeD="1" val="0"/>
</file>

<file path=xl/ctrlProps/ctrlProp244.xml><?xml version="1.0" encoding="utf-8"?>
<formControlPr xmlns="http://schemas.microsoft.com/office/spreadsheetml/2009/9/main" objectType="CheckBox" noThreeD="1" val="0"/>
</file>

<file path=xl/ctrlProps/ctrlProp245.xml><?xml version="1.0" encoding="utf-8"?>
<formControlPr xmlns="http://schemas.microsoft.com/office/spreadsheetml/2009/9/main" objectType="CheckBox" checked="Checked" noThreeD="1" val="0"/>
</file>

<file path=xl/ctrlProps/ctrlProp246.xml><?xml version="1.0" encoding="utf-8"?>
<formControlPr xmlns="http://schemas.microsoft.com/office/spreadsheetml/2009/9/main" objectType="CheckBox" noThreeD="1" val="0"/>
</file>

<file path=xl/ctrlProps/ctrlProp247.xml><?xml version="1.0" encoding="utf-8"?>
<formControlPr xmlns="http://schemas.microsoft.com/office/spreadsheetml/2009/9/main" objectType="CheckBox" checked="Checked" noThreeD="1" val="0"/>
</file>

<file path=xl/ctrlProps/ctrlProp248.xml><?xml version="1.0" encoding="utf-8"?>
<formControlPr xmlns="http://schemas.microsoft.com/office/spreadsheetml/2009/9/main" objectType="CheckBox" checked="Checked" noThreeD="1" val="0"/>
</file>

<file path=xl/ctrlProps/ctrlProp249.xml><?xml version="1.0" encoding="utf-8"?>
<formControlPr xmlns="http://schemas.microsoft.com/office/spreadsheetml/2009/9/main" objectType="CheckBox" noThreeD="1" val="0"/>
</file>

<file path=xl/ctrlProps/ctrlProp250.xml><?xml version="1.0" encoding="utf-8"?>
<formControlPr xmlns="http://schemas.microsoft.com/office/spreadsheetml/2009/9/main" objectType="CheckBox" noThreeD="1" val="0"/>
</file>

<file path=xl/ctrlProps/ctrlProp251.xml><?xml version="1.0" encoding="utf-8"?>
<formControlPr xmlns="http://schemas.microsoft.com/office/spreadsheetml/2009/9/main" objectType="CheckBox" noThreeD="1" val="0"/>
</file>

<file path=xl/ctrlProps/ctrlProp252.xml><?xml version="1.0" encoding="utf-8"?>
<formControlPr xmlns="http://schemas.microsoft.com/office/spreadsheetml/2009/9/main" objectType="CheckBox" noThreeD="1" val="0"/>
</file>

<file path=xl/ctrlProps/ctrlProp253.xml><?xml version="1.0" encoding="utf-8"?>
<formControlPr xmlns="http://schemas.microsoft.com/office/spreadsheetml/2009/9/main" objectType="CheckBox" noThreeD="1" val="0"/>
</file>

<file path=xl/ctrlProps/ctrlProp254.xml><?xml version="1.0" encoding="utf-8"?>
<formControlPr xmlns="http://schemas.microsoft.com/office/spreadsheetml/2009/9/main" objectType="CheckBox" checked="Checked" noThreeD="1" val="0"/>
</file>

<file path=xl/ctrlProps/ctrlProp255.xml><?xml version="1.0" encoding="utf-8"?>
<formControlPr xmlns="http://schemas.microsoft.com/office/spreadsheetml/2009/9/main" objectType="CheckBox" checked="Checked" noThreeD="1" val="0"/>
</file>

<file path=xl/ctrlProps/ctrlProp256.xml><?xml version="1.0" encoding="utf-8"?>
<formControlPr xmlns="http://schemas.microsoft.com/office/spreadsheetml/2009/9/main" objectType="CheckBox" noThreeD="1" val="0"/>
</file>

<file path=xl/ctrlProps/ctrlProp257.xml><?xml version="1.0" encoding="utf-8"?>
<formControlPr xmlns="http://schemas.microsoft.com/office/spreadsheetml/2009/9/main" objectType="CheckBox" noThreeD="1" val="0"/>
</file>

<file path=xl/ctrlProps/ctrlProp258.xml><?xml version="1.0" encoding="utf-8"?>
<formControlPr xmlns="http://schemas.microsoft.com/office/spreadsheetml/2009/9/main" objectType="CheckBox" noThreeD="1" val="0"/>
</file>

<file path=xl/ctrlProps/ctrlProp259.xml><?xml version="1.0" encoding="utf-8"?>
<formControlPr xmlns="http://schemas.microsoft.com/office/spreadsheetml/2009/9/main" objectType="CheckBox" checked="Checked" noThreeD="1" val="0"/>
</file>

<file path=xl/ctrlProps/ctrlProp260.xml><?xml version="1.0" encoding="utf-8"?>
<formControlPr xmlns="http://schemas.microsoft.com/office/spreadsheetml/2009/9/main" objectType="CheckBox" noThreeD="1" val="0"/>
</file>

<file path=xl/ctrlProps/ctrlProp261.xml><?xml version="1.0" encoding="utf-8"?>
<formControlPr xmlns="http://schemas.microsoft.com/office/spreadsheetml/2009/9/main" objectType="CheckBox" noThreeD="1" val="0"/>
</file>

<file path=xl/ctrlProps/ctrlProp262.xml><?xml version="1.0" encoding="utf-8"?>
<formControlPr xmlns="http://schemas.microsoft.com/office/spreadsheetml/2009/9/main" objectType="CheckBox" noThreeD="1" val="0"/>
</file>

<file path=xl/ctrlProps/ctrlProp263.xml><?xml version="1.0" encoding="utf-8"?>
<formControlPr xmlns="http://schemas.microsoft.com/office/spreadsheetml/2009/9/main" objectType="CheckBox" noThreeD="1" val="0"/>
</file>

<file path=xl/ctrlProps/ctrlProp264.xml><?xml version="1.0" encoding="utf-8"?>
<formControlPr xmlns="http://schemas.microsoft.com/office/spreadsheetml/2009/9/main" objectType="CheckBox" noThreeD="1" val="0"/>
</file>

<file path=xl/ctrlProps/ctrlProp265.xml><?xml version="1.0" encoding="utf-8"?>
<formControlPr xmlns="http://schemas.microsoft.com/office/spreadsheetml/2009/9/main" objectType="CheckBox" checked="Checked" noThreeD="1" val="0"/>
</file>

<file path=xl/ctrlProps/ctrlProp266.xml><?xml version="1.0" encoding="utf-8"?>
<formControlPr xmlns="http://schemas.microsoft.com/office/spreadsheetml/2009/9/main" objectType="CheckBox" checked="Checked" noThreeD="1" val="0"/>
</file>

<file path=xl/ctrlProps/ctrlProp267.xml><?xml version="1.0" encoding="utf-8"?>
<formControlPr xmlns="http://schemas.microsoft.com/office/spreadsheetml/2009/9/main" objectType="CheckBox" checked="Checked" noThreeD="1" val="0"/>
</file>

<file path=xl/ctrlProps/ctrlProp268.xml><?xml version="1.0" encoding="utf-8"?>
<formControlPr xmlns="http://schemas.microsoft.com/office/spreadsheetml/2009/9/main" objectType="CheckBox" noThreeD="1" val="0"/>
</file>

<file path=xl/ctrlProps/ctrlProp269.xml><?xml version="1.0" encoding="utf-8"?>
<formControlPr xmlns="http://schemas.microsoft.com/office/spreadsheetml/2009/9/main" objectType="CheckBox" checked="Checked" noThreeD="1" val="0"/>
</file>

<file path=xl/ctrlProps/ctrlProp270.xml><?xml version="1.0" encoding="utf-8"?>
<formControlPr xmlns="http://schemas.microsoft.com/office/spreadsheetml/2009/9/main" objectType="CheckBox" noThreeD="1" val="0"/>
</file>

<file path=xl/ctrlProps/ctrlProp271.xml><?xml version="1.0" encoding="utf-8"?>
<formControlPr xmlns="http://schemas.microsoft.com/office/spreadsheetml/2009/9/main" objectType="CheckBox" noThreeD="1" val="0"/>
</file>

<file path=xl/ctrlProps/ctrlProp272.xml><?xml version="1.0" encoding="utf-8"?>
<formControlPr xmlns="http://schemas.microsoft.com/office/spreadsheetml/2009/9/main" objectType="CheckBox" noThreeD="1" val="0"/>
</file>

<file path=xl/ctrlProps/ctrlProp273.xml><?xml version="1.0" encoding="utf-8"?>
<formControlPr xmlns="http://schemas.microsoft.com/office/spreadsheetml/2009/9/main" objectType="CheckBox" noThreeD="1" val="0"/>
</file>

<file path=xl/ctrlProps/ctrlProp274.xml><?xml version="1.0" encoding="utf-8"?>
<formControlPr xmlns="http://schemas.microsoft.com/office/spreadsheetml/2009/9/main" objectType="CheckBox" noThreeD="1" val="0"/>
</file>

<file path=xl/ctrlProps/ctrlProp275.xml><?xml version="1.0" encoding="utf-8"?>
<formControlPr xmlns="http://schemas.microsoft.com/office/spreadsheetml/2009/9/main" objectType="CheckBox" noThreeD="1" val="0"/>
</file>

<file path=xl/ctrlProps/ctrlProp276.xml><?xml version="1.0" encoding="utf-8"?>
<formControlPr xmlns="http://schemas.microsoft.com/office/spreadsheetml/2009/9/main" objectType="CheckBox" noThreeD="1" val="0"/>
</file>

<file path=xl/ctrlProps/ctrlProp277.xml><?xml version="1.0" encoding="utf-8"?>
<formControlPr xmlns="http://schemas.microsoft.com/office/spreadsheetml/2009/9/main" objectType="CheckBox" noThreeD="1" val="0"/>
</file>

<file path=xl/ctrlProps/ctrlProp278.xml><?xml version="1.0" encoding="utf-8"?>
<formControlPr xmlns="http://schemas.microsoft.com/office/spreadsheetml/2009/9/main" objectType="CheckBox" noThreeD="1" val="0"/>
</file>

<file path=xl/ctrlProps/ctrlProp279.xml><?xml version="1.0" encoding="utf-8"?>
<formControlPr xmlns="http://schemas.microsoft.com/office/spreadsheetml/2009/9/main" objectType="CheckBox" noThreeD="1" val="0"/>
</file>

<file path=xl/ctrlProps/ctrlProp280.xml><?xml version="1.0" encoding="utf-8"?>
<formControlPr xmlns="http://schemas.microsoft.com/office/spreadsheetml/2009/9/main" objectType="CheckBox" noThreeD="1" val="0"/>
</file>

<file path=xl/ctrlProps/ctrlProp281.xml><?xml version="1.0" encoding="utf-8"?>
<formControlPr xmlns="http://schemas.microsoft.com/office/spreadsheetml/2009/9/main" objectType="CheckBox" noThreeD="1" val="0"/>
</file>

<file path=xl/ctrlProps/ctrlProp282.xml><?xml version="1.0" encoding="utf-8"?>
<formControlPr xmlns="http://schemas.microsoft.com/office/spreadsheetml/2009/9/main" objectType="CheckBox" checked="Checked" noThreeD="1" val="0"/>
</file>

<file path=xl/ctrlProps/ctrlProp283.xml><?xml version="1.0" encoding="utf-8"?>
<formControlPr xmlns="http://schemas.microsoft.com/office/spreadsheetml/2009/9/main" objectType="CheckBox" noThreeD="1" val="0"/>
</file>

<file path=xl/ctrlProps/ctrlProp284.xml><?xml version="1.0" encoding="utf-8"?>
<formControlPr xmlns="http://schemas.microsoft.com/office/spreadsheetml/2009/9/main" objectType="CheckBox" checked="Checked" noThreeD="1" val="0"/>
</file>

<file path=xl/ctrlProps/ctrlProp285.xml><?xml version="1.0" encoding="utf-8"?>
<formControlPr xmlns="http://schemas.microsoft.com/office/spreadsheetml/2009/9/main" objectType="CheckBox" noThreeD="1" val="0"/>
</file>

<file path=xl/ctrlProps/ctrlProp286.xml><?xml version="1.0" encoding="utf-8"?>
<formControlPr xmlns="http://schemas.microsoft.com/office/spreadsheetml/2009/9/main" objectType="CheckBox" checked="Checked" noThreeD="1" val="0"/>
</file>

<file path=xl/ctrlProps/ctrlProp287.xml><?xml version="1.0" encoding="utf-8"?>
<formControlPr xmlns="http://schemas.microsoft.com/office/spreadsheetml/2009/9/main" objectType="CheckBox" checked="Checked" noThreeD="1" val="0"/>
</file>

<file path=xl/ctrlProps/ctrlProp288.xml><?xml version="1.0" encoding="utf-8"?>
<formControlPr xmlns="http://schemas.microsoft.com/office/spreadsheetml/2009/9/main" objectType="CheckBox" noThreeD="1" val="0"/>
</file>

<file path=xl/ctrlProps/ctrlProp289.xml><?xml version="1.0" encoding="utf-8"?>
<formControlPr xmlns="http://schemas.microsoft.com/office/spreadsheetml/2009/9/main" objectType="CheckBox" noThreeD="1" val="0"/>
</file>

<file path=xl/ctrlProps/ctrlProp290.xml><?xml version="1.0" encoding="utf-8"?>
<formControlPr xmlns="http://schemas.microsoft.com/office/spreadsheetml/2009/9/main" objectType="CheckBox" noThreeD="1" val="0"/>
</file>

<file path=xl/ctrlProps/ctrlProp291.xml><?xml version="1.0" encoding="utf-8"?>
<formControlPr xmlns="http://schemas.microsoft.com/office/spreadsheetml/2009/9/main" objectType="CheckBox" noThreeD="1" val="0"/>
</file>

<file path=xl/ctrlProps/ctrlProp292.xml><?xml version="1.0" encoding="utf-8"?>
<formControlPr xmlns="http://schemas.microsoft.com/office/spreadsheetml/2009/9/main" objectType="CheckBox" noThreeD="1" val="0"/>
</file>

<file path=xl/ctrlProps/ctrlProp293.xml><?xml version="1.0" encoding="utf-8"?>
<formControlPr xmlns="http://schemas.microsoft.com/office/spreadsheetml/2009/9/main" objectType="CheckBox" checked="Checked" noThreeD="1" val="0"/>
</file>

<file path=xl/ctrlProps/ctrlProp294.xml><?xml version="1.0" encoding="utf-8"?>
<formControlPr xmlns="http://schemas.microsoft.com/office/spreadsheetml/2009/9/main" objectType="CheckBox" noThreeD="1" val="0"/>
</file>

<file path=xl/ctrlProps/ctrlProp295.xml><?xml version="1.0" encoding="utf-8"?>
<formControlPr xmlns="http://schemas.microsoft.com/office/spreadsheetml/2009/9/main" objectType="CheckBox" noThreeD="1" val="0"/>
</file>

<file path=xl/ctrlProps/ctrlProp296.xml><?xml version="1.0" encoding="utf-8"?>
<formControlPr xmlns="http://schemas.microsoft.com/office/spreadsheetml/2009/9/main" objectType="CheckBox" noThreeD="1" val="0"/>
</file>

<file path=xl/ctrlProps/ctrlProp297.xml><?xml version="1.0" encoding="utf-8"?>
<formControlPr xmlns="http://schemas.microsoft.com/office/spreadsheetml/2009/9/main" objectType="CheckBox" noThreeD="1" val="0"/>
</file>

<file path=xl/ctrlProps/ctrlProp298.xml><?xml version="1.0" encoding="utf-8"?>
<formControlPr xmlns="http://schemas.microsoft.com/office/spreadsheetml/2009/9/main" objectType="CheckBox" checked="Checked" noThreeD="1" val="0"/>
</file>

<file path=xl/ctrlProps/ctrlProp299.xml><?xml version="1.0" encoding="utf-8"?>
<formControlPr xmlns="http://schemas.microsoft.com/office/spreadsheetml/2009/9/main" objectType="CheckBox" noThreeD="1" val="0"/>
</file>

<file path=xl/ctrlProps/ctrlProp300.xml><?xml version="1.0" encoding="utf-8"?>
<formControlPr xmlns="http://schemas.microsoft.com/office/spreadsheetml/2009/9/main" objectType="CheckBox" noThreeD="1" val="0"/>
</file>

<file path=xl/ctrlProps/ctrlProp301.xml><?xml version="1.0" encoding="utf-8"?>
<formControlPr xmlns="http://schemas.microsoft.com/office/spreadsheetml/2009/9/main" objectType="CheckBox" noThreeD="1" val="0"/>
</file>

<file path=xl/ctrlProps/ctrlProp302.xml><?xml version="1.0" encoding="utf-8"?>
<formControlPr xmlns="http://schemas.microsoft.com/office/spreadsheetml/2009/9/main" objectType="CheckBox" noThreeD="1" val="0"/>
</file>

<file path=xl/ctrlProps/ctrlProp303.xml><?xml version="1.0" encoding="utf-8"?>
<formControlPr xmlns="http://schemas.microsoft.com/office/spreadsheetml/2009/9/main" objectType="CheckBox" noThreeD="1" val="0"/>
</file>

<file path=xl/ctrlProps/ctrlProp304.xml><?xml version="1.0" encoding="utf-8"?>
<formControlPr xmlns="http://schemas.microsoft.com/office/spreadsheetml/2009/9/main" objectType="CheckBox" checked="Checked" noThreeD="1" val="0"/>
</file>

<file path=xl/ctrlProps/ctrlProp305.xml><?xml version="1.0" encoding="utf-8"?>
<formControlPr xmlns="http://schemas.microsoft.com/office/spreadsheetml/2009/9/main" objectType="CheckBox" checked="Checked" noThreeD="1" val="0"/>
</file>

<file path=xl/ctrlProps/ctrlProp306.xml><?xml version="1.0" encoding="utf-8"?>
<formControlPr xmlns="http://schemas.microsoft.com/office/spreadsheetml/2009/9/main" objectType="CheckBox" checked="Checked" noThreeD="1" val="0"/>
</file>

<file path=xl/ctrlProps/ctrlProp307.xml><?xml version="1.0" encoding="utf-8"?>
<formControlPr xmlns="http://schemas.microsoft.com/office/spreadsheetml/2009/9/main" objectType="CheckBox" noThreeD="1" val="0"/>
</file>

<file path=xl/ctrlProps/ctrlProp308.xml><?xml version="1.0" encoding="utf-8"?>
<formControlPr xmlns="http://schemas.microsoft.com/office/spreadsheetml/2009/9/main" objectType="CheckBox" checked="Checked" noThreeD="1" val="0"/>
</file>

<file path=xl/ctrlProps/ctrlProp309.xml><?xml version="1.0" encoding="utf-8"?>
<formControlPr xmlns="http://schemas.microsoft.com/office/spreadsheetml/2009/9/main" objectType="CheckBox" noThreeD="1" val="0"/>
</file>

<file path=xl/ctrlProps/ctrlProp310.xml><?xml version="1.0" encoding="utf-8"?>
<formControlPr xmlns="http://schemas.microsoft.com/office/spreadsheetml/2009/9/main" objectType="CheckBox" noThreeD="1" val="0"/>
</file>

<file path=xl/ctrlProps/ctrlProp311.xml><?xml version="1.0" encoding="utf-8"?>
<formControlPr xmlns="http://schemas.microsoft.com/office/spreadsheetml/2009/9/main" objectType="CheckBox" noThreeD="1" val="0"/>
</file>

<file path=xl/ctrlProps/ctrlProp312.xml><?xml version="1.0" encoding="utf-8"?>
<formControlPr xmlns="http://schemas.microsoft.com/office/spreadsheetml/2009/9/main" objectType="CheckBox" noThreeD="1" val="0"/>
</file>

<file path=xl/ctrlProps/ctrlProp313.xml><?xml version="1.0" encoding="utf-8"?>
<formControlPr xmlns="http://schemas.microsoft.com/office/spreadsheetml/2009/9/main" objectType="CheckBox" noThreeD="1" val="0"/>
</file>

<file path=xl/ctrlProps/ctrlProp314.xml><?xml version="1.0" encoding="utf-8"?>
<formControlPr xmlns="http://schemas.microsoft.com/office/spreadsheetml/2009/9/main" objectType="CheckBox" noThreeD="1" val="0"/>
</file>

<file path=xl/ctrlProps/ctrlProp315.xml><?xml version="1.0" encoding="utf-8"?>
<formControlPr xmlns="http://schemas.microsoft.com/office/spreadsheetml/2009/9/main" objectType="CheckBox" noThreeD="1" val="0"/>
</file>

<file path=xl/ctrlProps/ctrlProp316.xml><?xml version="1.0" encoding="utf-8"?>
<formControlPr xmlns="http://schemas.microsoft.com/office/spreadsheetml/2009/9/main" objectType="CheckBox" noThreeD="1" val="0"/>
</file>

<file path=xl/ctrlProps/ctrlProp317.xml><?xml version="1.0" encoding="utf-8"?>
<formControlPr xmlns="http://schemas.microsoft.com/office/spreadsheetml/2009/9/main" objectType="CheckBox" noThreeD="1" val="0"/>
</file>

<file path=xl/ctrlProps/ctrlProp318.xml><?xml version="1.0" encoding="utf-8"?>
<formControlPr xmlns="http://schemas.microsoft.com/office/spreadsheetml/2009/9/main" objectType="CheckBox" noThreeD="1" val="0"/>
</file>

<file path=xl/ctrlProps/ctrlProp319.xml><?xml version="1.0" encoding="utf-8"?>
<formControlPr xmlns="http://schemas.microsoft.com/office/spreadsheetml/2009/9/main" objectType="CheckBox" noThreeD="1" val="0"/>
</file>

<file path=xl/ctrlProps/ctrlProp320.xml><?xml version="1.0" encoding="utf-8"?>
<formControlPr xmlns="http://schemas.microsoft.com/office/spreadsheetml/2009/9/main" objectType="CheckBox" noThreeD="1" val="0"/>
</file>

<file path=xl/ctrlProps/ctrlProp321.xml><?xml version="1.0" encoding="utf-8"?>
<formControlPr xmlns="http://schemas.microsoft.com/office/spreadsheetml/2009/9/main" objectType="CheckBox" checked="Checked" noThreeD="1" val="0"/>
</file>

<file path=xl/ctrlProps/ctrlProp322.xml><?xml version="1.0" encoding="utf-8"?>
<formControlPr xmlns="http://schemas.microsoft.com/office/spreadsheetml/2009/9/main" objectType="CheckBox" noThreeD="1" val="0"/>
</file>

<file path=xl/ctrlProps/ctrlProp323.xml><?xml version="1.0" encoding="utf-8"?>
<formControlPr xmlns="http://schemas.microsoft.com/office/spreadsheetml/2009/9/main" objectType="CheckBox" checked="Checked" noThreeD="1" val="0"/>
</file>

<file path=xl/ctrlProps/ctrlProp324.xml><?xml version="1.0" encoding="utf-8"?>
<formControlPr xmlns="http://schemas.microsoft.com/office/spreadsheetml/2009/9/main" objectType="CheckBox" noThreeD="1" val="0"/>
</file>

<file path=xl/ctrlProps/ctrlProp325.xml><?xml version="1.0" encoding="utf-8"?>
<formControlPr xmlns="http://schemas.microsoft.com/office/spreadsheetml/2009/9/main" objectType="CheckBox" checked="Checked" noThreeD="1" val="0"/>
</file>

<file path=xl/ctrlProps/ctrlProp326.xml><?xml version="1.0" encoding="utf-8"?>
<formControlPr xmlns="http://schemas.microsoft.com/office/spreadsheetml/2009/9/main" objectType="CheckBox" checked="Checked" noThreeD="1" val="0"/>
</file>

<file path=xl/ctrlProps/ctrlProp327.xml><?xml version="1.0" encoding="utf-8"?>
<formControlPr xmlns="http://schemas.microsoft.com/office/spreadsheetml/2009/9/main" objectType="CheckBox" noThreeD="1" val="0"/>
</file>

<file path=xl/ctrlProps/ctrlProp328.xml><?xml version="1.0" encoding="utf-8"?>
<formControlPr xmlns="http://schemas.microsoft.com/office/spreadsheetml/2009/9/main" objectType="CheckBox" noThreeD="1" val="0"/>
</file>

<file path=xl/ctrlProps/ctrlProp329.xml><?xml version="1.0" encoding="utf-8"?>
<formControlPr xmlns="http://schemas.microsoft.com/office/spreadsheetml/2009/9/main" objectType="CheckBox" noThreeD="1" val="0"/>
</file>

<file path=xl/ctrlProps/ctrlProp330.xml><?xml version="1.0" encoding="utf-8"?>
<formControlPr xmlns="http://schemas.microsoft.com/office/spreadsheetml/2009/9/main" objectType="CheckBox" noThreeD="1" val="0"/>
</file>

<file path=xl/ctrlProps/ctrlProp331.xml><?xml version="1.0" encoding="utf-8"?>
<formControlPr xmlns="http://schemas.microsoft.com/office/spreadsheetml/2009/9/main" objectType="CheckBox" noThreeD="1" val="0"/>
</file>

<file path=xl/ctrlProps/ctrlProp332.xml><?xml version="1.0" encoding="utf-8"?>
<formControlPr xmlns="http://schemas.microsoft.com/office/spreadsheetml/2009/9/main" objectType="CheckBox" checked="Checked" noThreeD="1" val="0"/>
</file>

<file path=xl/ctrlProps/ctrlProp333.xml><?xml version="1.0" encoding="utf-8"?>
<formControlPr xmlns="http://schemas.microsoft.com/office/spreadsheetml/2009/9/main" objectType="CheckBox" checked="Checked" noThreeD="1" val="0"/>
</file>

<file path=xl/ctrlProps/ctrlProp334.xml><?xml version="1.0" encoding="utf-8"?>
<formControlPr xmlns="http://schemas.microsoft.com/office/spreadsheetml/2009/9/main" objectType="CheckBox" noThreeD="1" val="0"/>
</file>

<file path=xl/ctrlProps/ctrlProp335.xml><?xml version="1.0" encoding="utf-8"?>
<formControlPr xmlns="http://schemas.microsoft.com/office/spreadsheetml/2009/9/main" objectType="CheckBox" noThreeD="1" val="0"/>
</file>

<file path=xl/ctrlProps/ctrlProp336.xml><?xml version="1.0" encoding="utf-8"?>
<formControlPr xmlns="http://schemas.microsoft.com/office/spreadsheetml/2009/9/main" objectType="CheckBox" noThreeD="1" val="0"/>
</file>

<file path=xl/ctrlProps/ctrlProp337.xml><?xml version="1.0" encoding="utf-8"?>
<formControlPr xmlns="http://schemas.microsoft.com/office/spreadsheetml/2009/9/main" objectType="CheckBox" checked="Checked" noThreeD="1" val="0"/>
</file>

<file path=xl/ctrlProps/ctrlProp338.xml><?xml version="1.0" encoding="utf-8"?>
<formControlPr xmlns="http://schemas.microsoft.com/office/spreadsheetml/2009/9/main" objectType="CheckBox" noThreeD="1" val="0"/>
</file>

<file path=xl/ctrlProps/ctrlProp339.xml><?xml version="1.0" encoding="utf-8"?>
<formControlPr xmlns="http://schemas.microsoft.com/office/spreadsheetml/2009/9/main" objectType="CheckBox" noThreeD="1" val="0"/>
</file>

<file path=xl/ctrlProps/ctrlProp340.xml><?xml version="1.0" encoding="utf-8"?>
<formControlPr xmlns="http://schemas.microsoft.com/office/spreadsheetml/2009/9/main" objectType="CheckBox" noThreeD="1" val="0"/>
</file>

<file path=xl/ctrlProps/ctrlProp341.xml><?xml version="1.0" encoding="utf-8"?>
<formControlPr xmlns="http://schemas.microsoft.com/office/spreadsheetml/2009/9/main" objectType="CheckBox" noThreeD="1" val="0"/>
</file>

<file path=xl/ctrlProps/ctrlProp342.xml><?xml version="1.0" encoding="utf-8"?>
<formControlPr xmlns="http://schemas.microsoft.com/office/spreadsheetml/2009/9/main" objectType="CheckBox" noThreeD="1" val="0"/>
</file>

<file path=xl/ctrlProps/ctrlProp343.xml><?xml version="1.0" encoding="utf-8"?>
<formControlPr xmlns="http://schemas.microsoft.com/office/spreadsheetml/2009/9/main" objectType="CheckBox" checked="Checked" noThreeD="1" val="0"/>
</file>

<file path=xl/ctrlProps/ctrlProp344.xml><?xml version="1.0" encoding="utf-8"?>
<formControlPr xmlns="http://schemas.microsoft.com/office/spreadsheetml/2009/9/main" objectType="CheckBox" checked="Checked" noThreeD="1" val="0"/>
</file>

<file path=xl/ctrlProps/ctrlProp345.xml><?xml version="1.0" encoding="utf-8"?>
<formControlPr xmlns="http://schemas.microsoft.com/office/spreadsheetml/2009/9/main" objectType="CheckBox" checked="Checked" noThreeD="1" val="0"/>
</file>

<file path=xl/ctrlProps/ctrlProp346.xml><?xml version="1.0" encoding="utf-8"?>
<formControlPr xmlns="http://schemas.microsoft.com/office/spreadsheetml/2009/9/main" objectType="CheckBox" noThreeD="1" val="0"/>
</file>

<file path=xl/ctrlProps/ctrlProp347.xml><?xml version="1.0" encoding="utf-8"?>
<formControlPr xmlns="http://schemas.microsoft.com/office/spreadsheetml/2009/9/main" objectType="CheckBox" checked="Checked" noThreeD="1" val="0"/>
</file>

<file path=xl/ctrlProps/ctrlProp348.xml><?xml version="1.0" encoding="utf-8"?>
<formControlPr xmlns="http://schemas.microsoft.com/office/spreadsheetml/2009/9/main" objectType="CheckBox" noThreeD="1" val="0"/>
</file>

<file path=xl/ctrlProps/ctrlProp349.xml><?xml version="1.0" encoding="utf-8"?>
<formControlPr xmlns="http://schemas.microsoft.com/office/spreadsheetml/2009/9/main" objectType="CheckBox" noThreeD="1" val="0"/>
</file>

<file path=xl/ctrlProps/ctrlProp350.xml><?xml version="1.0" encoding="utf-8"?>
<formControlPr xmlns="http://schemas.microsoft.com/office/spreadsheetml/2009/9/main" objectType="CheckBox" noThreeD="1" val="0"/>
</file>

<file path=xl/ctrlProps/ctrlProp351.xml><?xml version="1.0" encoding="utf-8"?>
<formControlPr xmlns="http://schemas.microsoft.com/office/spreadsheetml/2009/9/main" objectType="CheckBox" noThreeD="1" val="0"/>
</file>

<file path=xl/ctrlProps/ctrlProp352.xml><?xml version="1.0" encoding="utf-8"?>
<formControlPr xmlns="http://schemas.microsoft.com/office/spreadsheetml/2009/9/main" objectType="CheckBox" noThreeD="1" val="0"/>
</file>

<file path=xl/ctrlProps/ctrlProp353.xml><?xml version="1.0" encoding="utf-8"?>
<formControlPr xmlns="http://schemas.microsoft.com/office/spreadsheetml/2009/9/main" objectType="CheckBox" noThreeD="1" val="0"/>
</file>

<file path=xl/ctrlProps/ctrlProp354.xml><?xml version="1.0" encoding="utf-8"?>
<formControlPr xmlns="http://schemas.microsoft.com/office/spreadsheetml/2009/9/main" objectType="CheckBox" noThreeD="1" val="0"/>
</file>

<file path=xl/ctrlProps/ctrlProp355.xml><?xml version="1.0" encoding="utf-8"?>
<formControlPr xmlns="http://schemas.microsoft.com/office/spreadsheetml/2009/9/main" objectType="CheckBox" noThreeD="1" val="0"/>
</file>

<file path=xl/ctrlProps/ctrlProp356.xml><?xml version="1.0" encoding="utf-8"?>
<formControlPr xmlns="http://schemas.microsoft.com/office/spreadsheetml/2009/9/main" objectType="CheckBox" noThreeD="1" val="0"/>
</file>

<file path=xl/ctrlProps/ctrlProp357.xml><?xml version="1.0" encoding="utf-8"?>
<formControlPr xmlns="http://schemas.microsoft.com/office/spreadsheetml/2009/9/main" objectType="CheckBox" noThreeD="1" val="0"/>
</file>

<file path=xl/ctrlProps/ctrlProp358.xml><?xml version="1.0" encoding="utf-8"?>
<formControlPr xmlns="http://schemas.microsoft.com/office/spreadsheetml/2009/9/main" objectType="CheckBox" noThreeD="1" val="0"/>
</file>

<file path=xl/ctrlProps/ctrlProp359.xml><?xml version="1.0" encoding="utf-8"?>
<formControlPr xmlns="http://schemas.microsoft.com/office/spreadsheetml/2009/9/main" objectType="CheckBox" noThreeD="1" val="0"/>
</file>

<file path=xl/ctrlProps/ctrlProp360.xml><?xml version="1.0" encoding="utf-8"?>
<formControlPr xmlns="http://schemas.microsoft.com/office/spreadsheetml/2009/9/main" objectType="CheckBox" checked="Checked" noThreeD="1" val="0"/>
</file>

<file path=xl/ctrlProps/ctrlProp361.xml><?xml version="1.0" encoding="utf-8"?>
<formControlPr xmlns="http://schemas.microsoft.com/office/spreadsheetml/2009/9/main" objectType="CheckBox" noThreeD="1" val="0"/>
</file>

<file path=xl/ctrlProps/ctrlProp362.xml><?xml version="1.0" encoding="utf-8"?>
<formControlPr xmlns="http://schemas.microsoft.com/office/spreadsheetml/2009/9/main" objectType="CheckBox" checked="Checked" noThreeD="1" val="0"/>
</file>

<file path=xl/ctrlProps/ctrlProp363.xml><?xml version="1.0" encoding="utf-8"?>
<formControlPr xmlns="http://schemas.microsoft.com/office/spreadsheetml/2009/9/main" objectType="CheckBox" noThreeD="1" val="0"/>
</file>

<file path=xl/ctrlProps/ctrlProp364.xml><?xml version="1.0" encoding="utf-8"?>
<formControlPr xmlns="http://schemas.microsoft.com/office/spreadsheetml/2009/9/main" objectType="CheckBox" checked="Checked" noThreeD="1" val="0"/>
</file>

<file path=xl/ctrlProps/ctrlProp365.xml><?xml version="1.0" encoding="utf-8"?>
<formControlPr xmlns="http://schemas.microsoft.com/office/spreadsheetml/2009/9/main" objectType="CheckBox" checked="Checked" noThreeD="1" val="0"/>
</file>

<file path=xl/ctrlProps/ctrlProp366.xml><?xml version="1.0" encoding="utf-8"?>
<formControlPr xmlns="http://schemas.microsoft.com/office/spreadsheetml/2009/9/main" objectType="CheckBox" noThreeD="1" val="0"/>
</file>

<file path=xl/ctrlProps/ctrlProp367.xml><?xml version="1.0" encoding="utf-8"?>
<formControlPr xmlns="http://schemas.microsoft.com/office/spreadsheetml/2009/9/main" objectType="CheckBox" noThreeD="1" val="0"/>
</file>

<file path=xl/ctrlProps/ctrlProp368.xml><?xml version="1.0" encoding="utf-8"?>
<formControlPr xmlns="http://schemas.microsoft.com/office/spreadsheetml/2009/9/main" objectType="CheckBox" noThreeD="1" val="0"/>
</file>

<file path=xl/ctrlProps/ctrlProp369.xml><?xml version="1.0" encoding="utf-8"?>
<formControlPr xmlns="http://schemas.microsoft.com/office/spreadsheetml/2009/9/main" objectType="CheckBox" noThreeD="1" val="0"/>
</file>

<file path=xl/ctrlProps/ctrlProp370.xml><?xml version="1.0" encoding="utf-8"?>
<formControlPr xmlns="http://schemas.microsoft.com/office/spreadsheetml/2009/9/main" objectType="CheckBox" noThreeD="1" val="0"/>
</file>

<file path=xl/ctrlProps/ctrlProp371.xml><?xml version="1.0" encoding="utf-8"?>
<formControlPr xmlns="http://schemas.microsoft.com/office/spreadsheetml/2009/9/main" objectType="CheckBox" checked="Checked" noThreeD="1" val="0"/>
</file>

<file path=xl/ctrlProps/ctrlProp372.xml><?xml version="1.0" encoding="utf-8"?>
<formControlPr xmlns="http://schemas.microsoft.com/office/spreadsheetml/2009/9/main" objectType="CheckBox" noThreeD="1" val="0"/>
</file>

<file path=xl/ctrlProps/ctrlProp373.xml><?xml version="1.0" encoding="utf-8"?>
<formControlPr xmlns="http://schemas.microsoft.com/office/spreadsheetml/2009/9/main" objectType="CheckBox" noThreeD="1" val="0"/>
</file>

<file path=xl/ctrlProps/ctrlProp374.xml><?xml version="1.0" encoding="utf-8"?>
<formControlPr xmlns="http://schemas.microsoft.com/office/spreadsheetml/2009/9/main" objectType="CheckBox" noThreeD="1" val="0"/>
</file>

<file path=xl/ctrlProps/ctrlProp375.xml><?xml version="1.0" encoding="utf-8"?>
<formControlPr xmlns="http://schemas.microsoft.com/office/spreadsheetml/2009/9/main" objectType="CheckBox" noThreeD="1" val="0"/>
</file>

<file path=xl/ctrlProps/ctrlProp376.xml><?xml version="1.0" encoding="utf-8"?>
<formControlPr xmlns="http://schemas.microsoft.com/office/spreadsheetml/2009/9/main" objectType="CheckBox" checked="Checked" noThreeD="1" val="0"/>
</file>

<file path=xl/ctrlProps/ctrlProp377.xml><?xml version="1.0" encoding="utf-8"?>
<formControlPr xmlns="http://schemas.microsoft.com/office/spreadsheetml/2009/9/main" objectType="CheckBox" noThreeD="1" val="0"/>
</file>

<file path=xl/ctrlProps/ctrlProp378.xml><?xml version="1.0" encoding="utf-8"?>
<formControlPr xmlns="http://schemas.microsoft.com/office/spreadsheetml/2009/9/main" objectType="CheckBox" noThreeD="1" val="0"/>
</file>

<file path=xl/ctrlProps/ctrlProp379.xml><?xml version="1.0" encoding="utf-8"?>
<formControlPr xmlns="http://schemas.microsoft.com/office/spreadsheetml/2009/9/main" objectType="CheckBox" noThreeD="1" val="0"/>
</file>

<file path=xl/ctrlProps/ctrlProp380.xml><?xml version="1.0" encoding="utf-8"?>
<formControlPr xmlns="http://schemas.microsoft.com/office/spreadsheetml/2009/9/main" objectType="CheckBox" noThreeD="1" val="0"/>
</file>

<file path=xl/ctrlProps/ctrlProp381.xml><?xml version="1.0" encoding="utf-8"?>
<formControlPr xmlns="http://schemas.microsoft.com/office/spreadsheetml/2009/9/main" objectType="CheckBox" noThreeD="1" val="0"/>
</file>

<file path=xl/ctrlProps/ctrlProp382.xml><?xml version="1.0" encoding="utf-8"?>
<formControlPr xmlns="http://schemas.microsoft.com/office/spreadsheetml/2009/9/main" objectType="CheckBox" checked="Checked" noThreeD="1" val="0"/>
</file>

<file path=xl/ctrlProps/ctrlProp383.xml><?xml version="1.0" encoding="utf-8"?>
<formControlPr xmlns="http://schemas.microsoft.com/office/spreadsheetml/2009/9/main" objectType="CheckBox" checked="Checked" noThreeD="1" val="0"/>
</file>

<file path=xl/ctrlProps/ctrlProp384.xml><?xml version="1.0" encoding="utf-8"?>
<formControlPr xmlns="http://schemas.microsoft.com/office/spreadsheetml/2009/9/main" objectType="CheckBox" checked="Checked" noThreeD="1" val="0"/>
</file>

<file path=xl/ctrlProps/ctrlProp385.xml><?xml version="1.0" encoding="utf-8"?>
<formControlPr xmlns="http://schemas.microsoft.com/office/spreadsheetml/2009/9/main" objectType="CheckBox" noThreeD="1" val="0"/>
</file>

<file path=xl/ctrlProps/ctrlProp386.xml><?xml version="1.0" encoding="utf-8"?>
<formControlPr xmlns="http://schemas.microsoft.com/office/spreadsheetml/2009/9/main" objectType="CheckBox" checked="Checked" noThreeD="1" val="0"/>
</file>

<file path=xl/ctrlProps/ctrlProp387.xml><?xml version="1.0" encoding="utf-8"?>
<formControlPr xmlns="http://schemas.microsoft.com/office/spreadsheetml/2009/9/main" objectType="CheckBox" noThreeD="1" val="0"/>
</file>

<file path=xl/ctrlProps/ctrlProp388.xml><?xml version="1.0" encoding="utf-8"?>
<formControlPr xmlns="http://schemas.microsoft.com/office/spreadsheetml/2009/9/main" objectType="CheckBox" noThreeD="1" val="0"/>
</file>

<file path=xl/ctrlProps/ctrlProp389.xml><?xml version="1.0" encoding="utf-8"?>
<formControlPr xmlns="http://schemas.microsoft.com/office/spreadsheetml/2009/9/main" objectType="CheckBox" noThreeD="1" val="0"/>
</file>

<file path=xl/ctrlProps/ctrlProp390.xml><?xml version="1.0" encoding="utf-8"?>
<formControlPr xmlns="http://schemas.microsoft.com/office/spreadsheetml/2009/9/main" objectType="CheckBox" noThreeD="1" val="0"/>
</file>

<file path=xl/ctrlProps/ctrlProp391.xml><?xml version="1.0" encoding="utf-8"?>
<formControlPr xmlns="http://schemas.microsoft.com/office/spreadsheetml/2009/9/main" objectType="CheckBox" noThreeD="1" val="0"/>
</file>

<file path=xl/ctrlProps/ctrlProp392.xml><?xml version="1.0" encoding="utf-8"?>
<formControlPr xmlns="http://schemas.microsoft.com/office/spreadsheetml/2009/9/main" objectType="CheckBox" noThreeD="1" val="0"/>
</file>

<file path=xl/ctrlProps/ctrlProp393.xml><?xml version="1.0" encoding="utf-8"?>
<formControlPr xmlns="http://schemas.microsoft.com/office/spreadsheetml/2009/9/main" objectType="CheckBox" noThreeD="1" val="0"/>
</file>

<file path=xl/ctrlProps/ctrlProp394.xml><?xml version="1.0" encoding="utf-8"?>
<formControlPr xmlns="http://schemas.microsoft.com/office/spreadsheetml/2009/9/main" objectType="CheckBox" noThreeD="1" val="0"/>
</file>

<file path=xl/ctrlProps/ctrlProp395.xml><?xml version="1.0" encoding="utf-8"?>
<formControlPr xmlns="http://schemas.microsoft.com/office/spreadsheetml/2009/9/main" objectType="CheckBox" checked="Checked" noThreeD="1" val="0"/>
</file>

<file path=xl/ctrlProps/ctrlProp396.xml><?xml version="1.0" encoding="utf-8"?>
<formControlPr xmlns="http://schemas.microsoft.com/office/spreadsheetml/2009/9/main" objectType="CheckBox" noThreeD="1" val="0"/>
</file>

<file path=xl/ctrlProps/ctrlProp397.xml><?xml version="1.0" encoding="utf-8"?>
<formControlPr xmlns="http://schemas.microsoft.com/office/spreadsheetml/2009/9/main" objectType="CheckBox" noThreeD="1" val="0"/>
</file>

<file path=xl/ctrlProps/ctrlProp398.xml><?xml version="1.0" encoding="utf-8"?>
<formControlPr xmlns="http://schemas.microsoft.com/office/spreadsheetml/2009/9/main" objectType="CheckBox" noThreeD="1" val="0"/>
</file>

<file path=xl/ctrlProps/ctrlProp399.xml><?xml version="1.0" encoding="utf-8"?>
<formControlPr xmlns="http://schemas.microsoft.com/office/spreadsheetml/2009/9/main" objectType="CheckBox" checked="Checked" noThreeD="1" val="0"/>
</file>

<file path=xl/ctrlProps/ctrlProp400.xml><?xml version="1.0" encoding="utf-8"?>
<formControlPr xmlns="http://schemas.microsoft.com/office/spreadsheetml/2009/9/main" objectType="CheckBox" noThreeD="1" val="0"/>
</file>

<file path=xl/ctrlProps/ctrlProp401.xml><?xml version="1.0" encoding="utf-8"?>
<formControlPr xmlns="http://schemas.microsoft.com/office/spreadsheetml/2009/9/main" objectType="CheckBox" checked="Checked" noThreeD="1" val="0"/>
</file>

<file path=xl/ctrlProps/ctrlProp402.xml><?xml version="1.0" encoding="utf-8"?>
<formControlPr xmlns="http://schemas.microsoft.com/office/spreadsheetml/2009/9/main" objectType="CheckBox" noThreeD="1" val="0"/>
</file>

<file path=xl/ctrlProps/ctrlProp403.xml><?xml version="1.0" encoding="utf-8"?>
<formControlPr xmlns="http://schemas.microsoft.com/office/spreadsheetml/2009/9/main" objectType="CheckBox" checked="Checked" noThreeD="1" val="0"/>
</file>

<file path=xl/ctrlProps/ctrlProp404.xml><?xml version="1.0" encoding="utf-8"?>
<formControlPr xmlns="http://schemas.microsoft.com/office/spreadsheetml/2009/9/main" objectType="CheckBox" checked="Checked" noThreeD="1" val="0"/>
</file>

<file path=xl/ctrlProps/ctrlProp405.xml><?xml version="1.0" encoding="utf-8"?>
<formControlPr xmlns="http://schemas.microsoft.com/office/spreadsheetml/2009/9/main" objectType="CheckBox" noThreeD="1" val="0"/>
</file>

<file path=xl/ctrlProps/ctrlProp406.xml><?xml version="1.0" encoding="utf-8"?>
<formControlPr xmlns="http://schemas.microsoft.com/office/spreadsheetml/2009/9/main" objectType="CheckBox" noThreeD="1" val="0"/>
</file>

<file path=xl/ctrlProps/ctrlProp407.xml><?xml version="1.0" encoding="utf-8"?>
<formControlPr xmlns="http://schemas.microsoft.com/office/spreadsheetml/2009/9/main" objectType="CheckBox" noThreeD="1" val="0"/>
</file>

<file path=xl/ctrlProps/ctrlProp408.xml><?xml version="1.0" encoding="utf-8"?>
<formControlPr xmlns="http://schemas.microsoft.com/office/spreadsheetml/2009/9/main" objectType="CheckBox" noThreeD="1" val="0"/>
</file>

<file path=xl/ctrlProps/ctrlProp409.xml><?xml version="1.0" encoding="utf-8"?>
<formControlPr xmlns="http://schemas.microsoft.com/office/spreadsheetml/2009/9/main" objectType="CheckBox" noThreeD="1" val="0"/>
</file>

<file path=xl/ctrlProps/ctrlProp410.xml><?xml version="1.0" encoding="utf-8"?>
<formControlPr xmlns="http://schemas.microsoft.com/office/spreadsheetml/2009/9/main" objectType="CheckBox" checked="Checked" noThreeD="1" val="0"/>
</file>

<file path=xl/ctrlProps/ctrlProp411.xml><?xml version="1.0" encoding="utf-8"?>
<formControlPr xmlns="http://schemas.microsoft.com/office/spreadsheetml/2009/9/main" objectType="CheckBox" checked="Checked" noThreeD="1" val="0"/>
</file>

<file path=xl/ctrlProps/ctrlProp412.xml><?xml version="1.0" encoding="utf-8"?>
<formControlPr xmlns="http://schemas.microsoft.com/office/spreadsheetml/2009/9/main" objectType="CheckBox" noThreeD="1" val="0"/>
</file>

<file path=xl/ctrlProps/ctrlProp413.xml><?xml version="1.0" encoding="utf-8"?>
<formControlPr xmlns="http://schemas.microsoft.com/office/spreadsheetml/2009/9/main" objectType="CheckBox" noThreeD="1" val="0"/>
</file>

<file path=xl/ctrlProps/ctrlProp414.xml><?xml version="1.0" encoding="utf-8"?>
<formControlPr xmlns="http://schemas.microsoft.com/office/spreadsheetml/2009/9/main" objectType="CheckBox" noThreeD="1" val="0"/>
</file>

<file path=xl/ctrlProps/ctrlProp415.xml><?xml version="1.0" encoding="utf-8"?>
<formControlPr xmlns="http://schemas.microsoft.com/office/spreadsheetml/2009/9/main" objectType="CheckBox" checked="Checked" noThreeD="1" val="0"/>
</file>

<file path=xl/ctrlProps/ctrlProp416.xml><?xml version="1.0" encoding="utf-8"?>
<formControlPr xmlns="http://schemas.microsoft.com/office/spreadsheetml/2009/9/main" objectType="CheckBox" noThreeD="1" val="0"/>
</file>

<file path=xl/ctrlProps/ctrlProp417.xml><?xml version="1.0" encoding="utf-8"?>
<formControlPr xmlns="http://schemas.microsoft.com/office/spreadsheetml/2009/9/main" objectType="CheckBox" checked="Checked" noThreeD="1" val="0"/>
</file>

<file path=xl/ctrlProps/ctrlProp418.xml><?xml version="1.0" encoding="utf-8"?>
<formControlPr xmlns="http://schemas.microsoft.com/office/spreadsheetml/2009/9/main" objectType="CheckBox" noThreeD="1" val="0"/>
</file>

<file path=xl/ctrlProps/ctrlProp419.xml><?xml version="1.0" encoding="utf-8"?>
<formControlPr xmlns="http://schemas.microsoft.com/office/spreadsheetml/2009/9/main" objectType="CheckBox" noThreeD="1" val="0"/>
</file>

<file path=xl/ctrlProps/ctrlProp420.xml><?xml version="1.0" encoding="utf-8"?>
<formControlPr xmlns="http://schemas.microsoft.com/office/spreadsheetml/2009/9/main" objectType="CheckBox" noThreeD="1" val="0"/>
</file>

<file path=xl/ctrlProps/ctrlProp421.xml><?xml version="1.0" encoding="utf-8"?>
<formControlPr xmlns="http://schemas.microsoft.com/office/spreadsheetml/2009/9/main" objectType="CheckBox" checked="Checked" noThreeD="1" val="0"/>
</file>

<file path=xl/ctrlProps/ctrlProp422.xml><?xml version="1.0" encoding="utf-8"?>
<formControlPr xmlns="http://schemas.microsoft.com/office/spreadsheetml/2009/9/main" objectType="CheckBox" checked="Checked" noThreeD="1" val="0"/>
</file>

<file path=xl/ctrlProps/ctrlProp423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2324100" y="2114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901175" y="9734550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505450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533525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6582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2324100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901175" y="9734550"/>
              <a:ext cx="39052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733925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505450" y="1924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714875" y="21145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533525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9629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648700" y="1857375"/>
              <a:ext cx="390525" cy="323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972425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552575" y="2867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552575" y="30480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2333625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2343150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705350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695825" y="2857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505450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505450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981950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677275" y="3038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981950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677275" y="28575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8020050" y="118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8020050" y="1362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8020050" y="1000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19050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8010525" y="800100"/>
              <a:ext cx="390525" cy="38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133350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8001000" y="638175"/>
              <a:ext cx="390525" cy="1333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123825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648700" y="600075"/>
              <a:ext cx="390525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658225" y="790575"/>
              <a:ext cx="400050" cy="285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677275" y="1000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677275" y="1181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677275" y="136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23241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533525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733925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505450" y="22955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781800" y="2295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552575" y="88106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552575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2343150" y="89820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2343150" y="880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752975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743450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5486400" y="89820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5486400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98195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677275" y="898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972425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677275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78180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781800" y="880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514725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514725" y="880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658225" y="2257425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962900" y="22955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781800" y="2114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781800" y="1933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78180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2343150" y="67722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3133725" y="67722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54</xdr:row>
      <xdr:rowOff>0</xdr:rowOff>
    </xdr:from>
    <xdr:to>
      <xdr:col>9</xdr:col>
      <xdr:colOff>64770</xdr:colOff>
      <xdr:row>54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114395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53</xdr:row>
      <xdr:rowOff>0</xdr:rowOff>
    </xdr:from>
    <xdr:to>
      <xdr:col>9</xdr:col>
      <xdr:colOff>64770</xdr:colOff>
      <xdr:row>53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1110932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53</xdr:row>
      <xdr:rowOff>0</xdr:rowOff>
    </xdr:from>
    <xdr:to>
      <xdr:col>9</xdr:col>
      <xdr:colOff>64770</xdr:colOff>
      <xdr:row>53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1110932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53</xdr:row>
      <xdr:rowOff>0</xdr:rowOff>
    </xdr:from>
    <xdr:to>
      <xdr:col>9</xdr:col>
      <xdr:colOff>64770</xdr:colOff>
      <xdr:row>53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111093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54</xdr:row>
      <xdr:rowOff>0</xdr:rowOff>
    </xdr:from>
    <xdr:to>
      <xdr:col>9</xdr:col>
      <xdr:colOff>64770</xdr:colOff>
      <xdr:row>54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114395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54</xdr:row>
      <xdr:rowOff>0</xdr:rowOff>
    </xdr:from>
    <xdr:to>
      <xdr:col>9</xdr:col>
      <xdr:colOff>64770</xdr:colOff>
      <xdr:row>54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114395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53</xdr:row>
      <xdr:rowOff>0</xdr:rowOff>
    </xdr:from>
    <xdr:to>
      <xdr:col>9</xdr:col>
      <xdr:colOff>64770</xdr:colOff>
      <xdr:row>53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1110932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53</xdr:row>
      <xdr:rowOff>0</xdr:rowOff>
    </xdr:from>
    <xdr:to>
      <xdr:col>9</xdr:col>
      <xdr:colOff>64770</xdr:colOff>
      <xdr:row>53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1110932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53</xdr:row>
      <xdr:rowOff>0</xdr:rowOff>
    </xdr:from>
    <xdr:to>
      <xdr:col>9</xdr:col>
      <xdr:colOff>64770</xdr:colOff>
      <xdr:row>53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111093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54</xdr:row>
      <xdr:rowOff>0</xdr:rowOff>
    </xdr:from>
    <xdr:to>
      <xdr:col>9</xdr:col>
      <xdr:colOff>64770</xdr:colOff>
      <xdr:row>54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114395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45720</xdr:colOff>
      <xdr:row>12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45720</xdr:colOff>
      <xdr:row>8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45720</xdr:colOff>
      <xdr:row>8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45720</xdr:colOff>
      <xdr:row>9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45720</xdr:colOff>
      <xdr:row>12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45720</xdr:colOff>
      <xdr:row>12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45720</xdr:colOff>
      <xdr:row>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45720</xdr:colOff>
      <xdr:row>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45720</xdr:colOff>
      <xdr:row>9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45720</xdr:colOff>
      <xdr:row>12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51</xdr:row>
      <xdr:rowOff>0</xdr:rowOff>
    </xdr:from>
    <xdr:to>
      <xdr:col>9</xdr:col>
      <xdr:colOff>45720</xdr:colOff>
      <xdr:row>51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01900" y="1044892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51</xdr:row>
      <xdr:rowOff>0</xdr:rowOff>
    </xdr:from>
    <xdr:to>
      <xdr:col>9</xdr:col>
      <xdr:colOff>45720</xdr:colOff>
      <xdr:row>51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51100" y="1044892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51</xdr:row>
      <xdr:rowOff>0</xdr:rowOff>
    </xdr:from>
    <xdr:to>
      <xdr:col>9</xdr:col>
      <xdr:colOff>45720</xdr:colOff>
      <xdr:row>51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74900" y="1044892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51</xdr:row>
      <xdr:rowOff>0</xdr:rowOff>
    </xdr:from>
    <xdr:to>
      <xdr:col>9</xdr:col>
      <xdr:colOff>45720</xdr:colOff>
      <xdr:row>51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1044892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51</xdr:row>
      <xdr:rowOff>0</xdr:rowOff>
    </xdr:from>
    <xdr:to>
      <xdr:col>9</xdr:col>
      <xdr:colOff>45720</xdr:colOff>
      <xdr:row>51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01900" y="1044892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45720</xdr:colOff>
      <xdr:row>12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45720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45720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45720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45720</xdr:colOff>
      <xdr:row>12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45720</xdr:colOff>
      <xdr:row>12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45720</xdr:colOff>
      <xdr:row>9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45720</xdr:colOff>
      <xdr:row>9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45720</xdr:colOff>
      <xdr:row>10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45720</xdr:colOff>
      <xdr:row>12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47</xdr:row>
      <xdr:rowOff>0</xdr:rowOff>
    </xdr:from>
    <xdr:to>
      <xdr:col>9</xdr:col>
      <xdr:colOff>45720</xdr:colOff>
      <xdr:row>47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501900" y="9702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47</xdr:row>
      <xdr:rowOff>0</xdr:rowOff>
    </xdr:from>
    <xdr:to>
      <xdr:col>9</xdr:col>
      <xdr:colOff>45720</xdr:colOff>
      <xdr:row>47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451100" y="9702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47</xdr:row>
      <xdr:rowOff>0</xdr:rowOff>
    </xdr:from>
    <xdr:to>
      <xdr:col>9</xdr:col>
      <xdr:colOff>45720</xdr:colOff>
      <xdr:row>47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2374900" y="9702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47</xdr:row>
      <xdr:rowOff>0</xdr:rowOff>
    </xdr:from>
    <xdr:to>
      <xdr:col>9</xdr:col>
      <xdr:colOff>45720</xdr:colOff>
      <xdr:row>47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2501900" y="9702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47</xdr:row>
      <xdr:rowOff>0</xdr:rowOff>
    </xdr:from>
    <xdr:to>
      <xdr:col>9</xdr:col>
      <xdr:colOff>45720</xdr:colOff>
      <xdr:row>47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2501900" y="9702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10602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14312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10602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2098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196215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192405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980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09800"/>
              <a:ext cx="4286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0957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1000" y="19431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431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94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90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6300"/>
              <a:ext cx="43815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66725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66725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35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55435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3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0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7206" name="Check Box 38" hidden="1">
              <a:extLst>
                <a:ext uri="{63B3BB69-23CF-44E3-9099-C40C66FF867C}">
                  <a14:compatExt spid="_x0000_s7206"/>
                </a:ext>
              </a:extLst>
            </xdr:cNvPr>
            <xdr:cNvSpPr/>
          </xdr:nvSpPr>
          <xdr:spPr>
            <a:xfrm>
              <a:off x="7162800" y="1343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07" name="Check Box 39" hidden="1">
              <a:extLst>
                <a:ext uri="{63B3BB69-23CF-44E3-9099-C40C66FF867C}">
                  <a14:compatExt spid="_x0000_s7207"/>
                </a:ext>
              </a:extLst>
            </xdr:cNvPr>
            <xdr:cNvSpPr/>
          </xdr:nvSpPr>
          <xdr:spPr>
            <a:xfrm>
              <a:off x="7162800" y="15525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7208" name="Check Box 40" hidden="1">
              <a:extLst>
                <a:ext uri="{63B3BB69-23CF-44E3-9099-C40C66FF867C}">
                  <a14:compatExt spid="_x0000_s7208"/>
                </a:ext>
              </a:extLst>
            </xdr:cNvPr>
            <xdr:cNvSpPr/>
          </xdr:nvSpPr>
          <xdr:spPr>
            <a:xfrm>
              <a:off x="7162800" y="1133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76200</xdr:rowOff>
        </xdr:to>
        <xdr:sp>
          <xdr:nvSpPr>
            <xdr:cNvPr id="7209" name="Check Box 41" hidden="1">
              <a:extLst>
                <a:ext uri="{63B3BB69-23CF-44E3-9099-C40C66FF867C}">
                  <a14:compatExt spid="_x0000_s7209"/>
                </a:ext>
              </a:extLst>
            </xdr:cNvPr>
            <xdr:cNvSpPr/>
          </xdr:nvSpPr>
          <xdr:spPr>
            <a:xfrm>
              <a:off x="7153275" y="876300"/>
              <a:ext cx="390525" cy="1238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114300</xdr:rowOff>
        </xdr:to>
        <xdr:sp>
          <xdr:nvSpPr>
            <xdr:cNvPr id="7210" name="Check Box 42" hidden="1">
              <a:extLst>
                <a:ext uri="{63B3BB69-23CF-44E3-9099-C40C66FF867C}">
                  <a14:compatExt spid="_x0000_s7210"/>
                </a:ext>
              </a:extLst>
            </xdr:cNvPr>
            <xdr:cNvSpPr/>
          </xdr:nvSpPr>
          <xdr:spPr>
            <a:xfrm>
              <a:off x="7143750" y="685800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104775</xdr:rowOff>
        </xdr:to>
        <xdr:sp>
          <xdr:nvSpPr>
            <xdr:cNvPr id="7211" name="Check Box 43" hidden="1">
              <a:extLst>
                <a:ext uri="{63B3BB69-23CF-44E3-9099-C40C66FF867C}">
                  <a14:compatExt spid="_x0000_s7211"/>
                </a:ext>
              </a:extLst>
            </xdr:cNvPr>
            <xdr:cNvSpPr/>
          </xdr:nvSpPr>
          <xdr:spPr>
            <a:xfrm>
              <a:off x="7877175" y="6477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85725</xdr:rowOff>
        </xdr:to>
        <xdr:sp>
          <xdr:nvSpPr>
            <xdr:cNvPr id="7212" name="Check Box 44" hidden="1">
              <a:extLst>
                <a:ext uri="{63B3BB69-23CF-44E3-9099-C40C66FF867C}">
                  <a14:compatExt spid="_x0000_s7212"/>
                </a:ext>
              </a:extLst>
            </xdr:cNvPr>
            <xdr:cNvSpPr/>
          </xdr:nvSpPr>
          <xdr:spPr>
            <a:xfrm>
              <a:off x="7886700" y="866775"/>
              <a:ext cx="400050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13" name="Check Box 45" hidden="1">
              <a:extLst>
                <a:ext uri="{63B3BB69-23CF-44E3-9099-C40C66FF867C}">
                  <a14:compatExt spid="_x0000_s7213"/>
                </a:ext>
              </a:extLst>
            </xdr:cNvPr>
            <xdr:cNvSpPr/>
          </xdr:nvSpPr>
          <xdr:spPr>
            <a:xfrm>
              <a:off x="7905750" y="1133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7214" name="Check Box 46" hidden="1">
              <a:extLst>
                <a:ext uri="{63B3BB69-23CF-44E3-9099-C40C66FF867C}">
                  <a14:compatExt spid="_x0000_s7214"/>
                </a:ext>
              </a:extLst>
            </xdr:cNvPr>
            <xdr:cNvSpPr/>
          </xdr:nvSpPr>
          <xdr:spPr>
            <a:xfrm>
              <a:off x="7905750" y="1343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15" name="Check Box 47" hidden="1">
              <a:extLst>
                <a:ext uri="{63B3BB69-23CF-44E3-9099-C40C66FF867C}">
                  <a14:compatExt spid="_x0000_s7215"/>
                </a:ext>
              </a:extLst>
            </xdr:cNvPr>
            <xdr:cNvSpPr/>
          </xdr:nvSpPr>
          <xdr:spPr>
            <a:xfrm>
              <a:off x="7905750" y="1552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552450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55875" y="26416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552450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505075" y="18288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552450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428875" y="18288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552450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55875" y="20320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552450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55875" y="26416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48</xdr:row>
      <xdr:rowOff>0</xdr:rowOff>
    </xdr:from>
    <xdr:to>
      <xdr:col>8</xdr:col>
      <xdr:colOff>552450</xdr:colOff>
      <xdr:row>48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55875" y="97536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552450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505075" y="18288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552450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428875" y="18288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552450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55875" y="20320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48</xdr:row>
      <xdr:rowOff>0</xdr:rowOff>
    </xdr:from>
    <xdr:to>
      <xdr:col>8</xdr:col>
      <xdr:colOff>552450</xdr:colOff>
      <xdr:row>48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55875" y="97536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50</xdr:row>
      <xdr:rowOff>0</xdr:rowOff>
    </xdr:from>
    <xdr:to>
      <xdr:col>8</xdr:col>
      <xdr:colOff>552450</xdr:colOff>
      <xdr:row>50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55875" y="10115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49</xdr:row>
      <xdr:rowOff>0</xdr:rowOff>
    </xdr:from>
    <xdr:to>
      <xdr:col>8</xdr:col>
      <xdr:colOff>552450</xdr:colOff>
      <xdr:row>49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505075" y="993457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49</xdr:row>
      <xdr:rowOff>0</xdr:rowOff>
    </xdr:from>
    <xdr:to>
      <xdr:col>8</xdr:col>
      <xdr:colOff>552450</xdr:colOff>
      <xdr:row>49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428875" y="993457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49</xdr:row>
      <xdr:rowOff>0</xdr:rowOff>
    </xdr:from>
    <xdr:to>
      <xdr:col>8</xdr:col>
      <xdr:colOff>552450</xdr:colOff>
      <xdr:row>49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55875" y="99345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50</xdr:row>
      <xdr:rowOff>0</xdr:rowOff>
    </xdr:from>
    <xdr:to>
      <xdr:col>8</xdr:col>
      <xdr:colOff>552450</xdr:colOff>
      <xdr:row>50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55875" y="10115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533400</xdr:colOff>
      <xdr:row>12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533400</xdr:colOff>
      <xdr:row>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505075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533400</xdr:colOff>
      <xdr:row>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428875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55875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533400</xdr:colOff>
      <xdr:row>12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533400</xdr:colOff>
      <xdr:row>12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533400</xdr:colOff>
      <xdr:row>8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505075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533400</xdr:colOff>
      <xdr:row>8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428875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55875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533400</xdr:colOff>
      <xdr:row>12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48</xdr:row>
      <xdr:rowOff>0</xdr:rowOff>
    </xdr:from>
    <xdr:to>
      <xdr:col>8</xdr:col>
      <xdr:colOff>533400</xdr:colOff>
      <xdr:row>48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55875" y="975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48</xdr:row>
      <xdr:rowOff>0</xdr:rowOff>
    </xdr:from>
    <xdr:to>
      <xdr:col>8</xdr:col>
      <xdr:colOff>533400</xdr:colOff>
      <xdr:row>48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505075" y="9753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48</xdr:row>
      <xdr:rowOff>0</xdr:rowOff>
    </xdr:from>
    <xdr:to>
      <xdr:col>8</xdr:col>
      <xdr:colOff>533400</xdr:colOff>
      <xdr:row>48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428875" y="9753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48</xdr:row>
      <xdr:rowOff>0</xdr:rowOff>
    </xdr:from>
    <xdr:to>
      <xdr:col>8</xdr:col>
      <xdr:colOff>533400</xdr:colOff>
      <xdr:row>48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55875" y="975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48</xdr:row>
      <xdr:rowOff>0</xdr:rowOff>
    </xdr:from>
    <xdr:to>
      <xdr:col>8</xdr:col>
      <xdr:colOff>533400</xdr:colOff>
      <xdr:row>48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55875" y="975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533400</xdr:colOff>
      <xdr:row>12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533400</xdr:colOff>
      <xdr:row>8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505075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533400</xdr:colOff>
      <xdr:row>8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428875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555875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533400</xdr:colOff>
      <xdr:row>12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533400</xdr:colOff>
      <xdr:row>12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533400</xdr:colOff>
      <xdr:row>8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505075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533400</xdr:colOff>
      <xdr:row>8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2428875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2555875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533400</xdr:colOff>
      <xdr:row>12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533400</xdr:colOff>
      <xdr:row>12</xdr:row>
      <xdr:rowOff>25400</xdr:rowOff>
    </xdr:to>
    <xdr:sp>
      <xdr:nvSpPr>
        <xdr:cNvPr id="42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43" name="Text Box 1"/>
        <xdr:cNvSpPr txBox="1">
          <a:spLocks noChangeArrowheads="1"/>
        </xdr:cNvSpPr>
      </xdr:nvSpPr>
      <xdr:spPr>
        <a:xfrm>
          <a:off x="2505075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44" name="Text Box 1"/>
        <xdr:cNvSpPr txBox="1">
          <a:spLocks noChangeArrowheads="1"/>
        </xdr:cNvSpPr>
      </xdr:nvSpPr>
      <xdr:spPr>
        <a:xfrm>
          <a:off x="2428875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533400</xdr:colOff>
      <xdr:row>10</xdr:row>
      <xdr:rowOff>25400</xdr:rowOff>
    </xdr:to>
    <xdr:sp>
      <xdr:nvSpPr>
        <xdr:cNvPr id="45" name="Text Box 1"/>
        <xdr:cNvSpPr txBox="1">
          <a:spLocks noChangeArrowheads="1"/>
        </xdr:cNvSpPr>
      </xdr:nvSpPr>
      <xdr:spPr>
        <a:xfrm>
          <a:off x="2555875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533400</xdr:colOff>
      <xdr:row>12</xdr:row>
      <xdr:rowOff>25400</xdr:rowOff>
    </xdr:to>
    <xdr:sp>
      <xdr:nvSpPr>
        <xdr:cNvPr id="46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533400</xdr:colOff>
      <xdr:row>12</xdr:row>
      <xdr:rowOff>25400</xdr:rowOff>
    </xdr:to>
    <xdr:sp>
      <xdr:nvSpPr>
        <xdr:cNvPr id="47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48" name="Text Box 1"/>
        <xdr:cNvSpPr txBox="1">
          <a:spLocks noChangeArrowheads="1"/>
        </xdr:cNvSpPr>
      </xdr:nvSpPr>
      <xdr:spPr>
        <a:xfrm>
          <a:off x="2505075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49" name="Text Box 1"/>
        <xdr:cNvSpPr txBox="1">
          <a:spLocks noChangeArrowheads="1"/>
        </xdr:cNvSpPr>
      </xdr:nvSpPr>
      <xdr:spPr>
        <a:xfrm>
          <a:off x="2428875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533400</xdr:colOff>
      <xdr:row>10</xdr:row>
      <xdr:rowOff>25400</xdr:rowOff>
    </xdr:to>
    <xdr:sp>
      <xdr:nvSpPr>
        <xdr:cNvPr id="50" name="Text Box 1"/>
        <xdr:cNvSpPr txBox="1">
          <a:spLocks noChangeArrowheads="1"/>
        </xdr:cNvSpPr>
      </xdr:nvSpPr>
      <xdr:spPr>
        <a:xfrm>
          <a:off x="2555875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533400</xdr:colOff>
      <xdr:row>12</xdr:row>
      <xdr:rowOff>25400</xdr:rowOff>
    </xdr:to>
    <xdr:sp>
      <xdr:nvSpPr>
        <xdr:cNvPr id="51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77724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77724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348615</xdr:colOff>
      <xdr:row>12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44462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348615</xdr:colOff>
      <xdr:row>8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451100" y="296799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348615</xdr:colOff>
      <xdr:row>8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374900" y="296799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348615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501900" y="33375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348615</xdr:colOff>
      <xdr:row>12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501900" y="44462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348615</xdr:colOff>
      <xdr:row>12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44462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348615</xdr:colOff>
      <xdr:row>8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451100" y="296799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348615</xdr:colOff>
      <xdr:row>8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374900" y="296799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348615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501900" y="33375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348615</xdr:colOff>
      <xdr:row>12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501900" y="44462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348615</xdr:colOff>
      <xdr:row>12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01900" y="44462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348615</xdr:colOff>
      <xdr:row>8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451100" y="296799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348615</xdr:colOff>
      <xdr:row>8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374900" y="296799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348615</xdr:colOff>
      <xdr:row>9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501900" y="33375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348615</xdr:colOff>
      <xdr:row>12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501900" y="44462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348615</xdr:colOff>
      <xdr:row>12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501900" y="44462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348615</xdr:colOff>
      <xdr:row>8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451100" y="296799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348615</xdr:colOff>
      <xdr:row>8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374900" y="296799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348615</xdr:colOff>
      <xdr:row>9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501900" y="33375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348615</xdr:colOff>
      <xdr:row>12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2501900" y="44462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348615</xdr:colOff>
      <xdr:row>12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2501900" y="44462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348615</xdr:colOff>
      <xdr:row>9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2451100" y="33375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348615</xdr:colOff>
      <xdr:row>9</xdr:row>
      <xdr:rowOff>25400</xdr:rowOff>
    </xdr:to>
    <xdr:sp>
      <xdr:nvSpPr>
        <xdr:cNvPr id="42" name="Text Box 1"/>
        <xdr:cNvSpPr txBox="1">
          <a:spLocks noChangeArrowheads="1"/>
        </xdr:cNvSpPr>
      </xdr:nvSpPr>
      <xdr:spPr>
        <a:xfrm>
          <a:off x="2374900" y="33375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348615</xdr:colOff>
      <xdr:row>10</xdr:row>
      <xdr:rowOff>25400</xdr:rowOff>
    </xdr:to>
    <xdr:sp>
      <xdr:nvSpPr>
        <xdr:cNvPr id="43" name="Text Box 1"/>
        <xdr:cNvSpPr txBox="1">
          <a:spLocks noChangeArrowheads="1"/>
        </xdr:cNvSpPr>
      </xdr:nvSpPr>
      <xdr:spPr>
        <a:xfrm>
          <a:off x="2501900" y="370713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348615</xdr:colOff>
      <xdr:row>12</xdr:row>
      <xdr:rowOff>25400</xdr:rowOff>
    </xdr:to>
    <xdr:sp>
      <xdr:nvSpPr>
        <xdr:cNvPr id="44" name="Text Box 1"/>
        <xdr:cNvSpPr txBox="1">
          <a:spLocks noChangeArrowheads="1"/>
        </xdr:cNvSpPr>
      </xdr:nvSpPr>
      <xdr:spPr>
        <a:xfrm>
          <a:off x="2501900" y="44462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348615</xdr:colOff>
      <xdr:row>12</xdr:row>
      <xdr:rowOff>25400</xdr:rowOff>
    </xdr:to>
    <xdr:sp>
      <xdr:nvSpPr>
        <xdr:cNvPr id="45" name="Text Box 1"/>
        <xdr:cNvSpPr txBox="1">
          <a:spLocks noChangeArrowheads="1"/>
        </xdr:cNvSpPr>
      </xdr:nvSpPr>
      <xdr:spPr>
        <a:xfrm>
          <a:off x="2501900" y="44462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348615</xdr:colOff>
      <xdr:row>9</xdr:row>
      <xdr:rowOff>25400</xdr:rowOff>
    </xdr:to>
    <xdr:sp>
      <xdr:nvSpPr>
        <xdr:cNvPr id="46" name="Text Box 1"/>
        <xdr:cNvSpPr txBox="1">
          <a:spLocks noChangeArrowheads="1"/>
        </xdr:cNvSpPr>
      </xdr:nvSpPr>
      <xdr:spPr>
        <a:xfrm>
          <a:off x="2451100" y="33375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348615</xdr:colOff>
      <xdr:row>9</xdr:row>
      <xdr:rowOff>25400</xdr:rowOff>
    </xdr:to>
    <xdr:sp>
      <xdr:nvSpPr>
        <xdr:cNvPr id="47" name="Text Box 1"/>
        <xdr:cNvSpPr txBox="1">
          <a:spLocks noChangeArrowheads="1"/>
        </xdr:cNvSpPr>
      </xdr:nvSpPr>
      <xdr:spPr>
        <a:xfrm>
          <a:off x="2374900" y="33375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348615</xdr:colOff>
      <xdr:row>10</xdr:row>
      <xdr:rowOff>25400</xdr:rowOff>
    </xdr:to>
    <xdr:sp>
      <xdr:nvSpPr>
        <xdr:cNvPr id="48" name="Text Box 1"/>
        <xdr:cNvSpPr txBox="1">
          <a:spLocks noChangeArrowheads="1"/>
        </xdr:cNvSpPr>
      </xdr:nvSpPr>
      <xdr:spPr>
        <a:xfrm>
          <a:off x="2501900" y="370713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348615</xdr:colOff>
      <xdr:row>12</xdr:row>
      <xdr:rowOff>25400</xdr:rowOff>
    </xdr:to>
    <xdr:sp>
      <xdr:nvSpPr>
        <xdr:cNvPr id="49" name="Text Box 1"/>
        <xdr:cNvSpPr txBox="1">
          <a:spLocks noChangeArrowheads="1"/>
        </xdr:cNvSpPr>
      </xdr:nvSpPr>
      <xdr:spPr>
        <a:xfrm>
          <a:off x="2501900" y="44462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5146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39</xdr:row>
          <xdr:rowOff>0</xdr:rowOff>
        </xdr:from>
        <xdr:to>
          <xdr:col>2</xdr:col>
          <xdr:colOff>76200</xdr:colOff>
          <xdr:row>39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80200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7716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39</xdr:row>
          <xdr:rowOff>0</xdr:rowOff>
        </xdr:from>
        <xdr:to>
          <xdr:col>6</xdr:col>
          <xdr:colOff>447675</xdr:colOff>
          <xdr:row>39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676775" y="8020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39</xdr:row>
          <xdr:rowOff>0</xdr:rowOff>
        </xdr:from>
        <xdr:to>
          <xdr:col>8</xdr:col>
          <xdr:colOff>485775</xdr:colOff>
          <xdr:row>39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34100" y="8020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39</xdr:row>
          <xdr:rowOff>9525</xdr:rowOff>
        </xdr:from>
        <xdr:to>
          <xdr:col>10</xdr:col>
          <xdr:colOff>457200</xdr:colOff>
          <xdr:row>39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34275" y="8029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28765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210050" y="25146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048250" y="24003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048250" y="25812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210050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048250" y="27813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886700" y="23812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886700" y="25812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38975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886700" y="27241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896100" y="14192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696200" y="10572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696200" y="12382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9716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9812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21621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323850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7907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7907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324350" y="17907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23</xdr:row>
          <xdr:rowOff>161925</xdr:rowOff>
        </xdr:from>
        <xdr:to>
          <xdr:col>3</xdr:col>
          <xdr:colOff>638175</xdr:colOff>
          <xdr:row>24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14600" y="48672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038975" y="25146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38975" y="26955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696200" y="14192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896100" y="12382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896100" y="10572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3000" y="26765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22</xdr:row>
          <xdr:rowOff>161925</xdr:rowOff>
        </xdr:from>
        <xdr:to>
          <xdr:col>3</xdr:col>
          <xdr:colOff>504825</xdr:colOff>
          <xdr:row>26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2125" y="4686300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6670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3475" y="28765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5146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81475" y="26765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7526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21526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88" name="Check Box 40" hidden="1">
              <a:extLst>
                <a:ext uri="{63B3BB69-23CF-44E3-9099-C40C66FF867C}">
                  <a14:compatExt spid="_x0000_s2088"/>
                </a:ext>
              </a:extLst>
            </xdr:cNvPr>
            <xdr:cNvSpPr/>
          </xdr:nvSpPr>
          <xdr:spPr>
            <a:xfrm>
              <a:off x="1952625" y="25146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39</xdr:row>
          <xdr:rowOff>0</xdr:rowOff>
        </xdr:from>
        <xdr:to>
          <xdr:col>2</xdr:col>
          <xdr:colOff>76200</xdr:colOff>
          <xdr:row>39</xdr:row>
          <xdr:rowOff>190500</xdr:rowOff>
        </xdr:to>
        <xdr:sp>
          <xdr:nvSpPr>
            <xdr:cNvPr id="2089" name="Check Box 41" hidden="1">
              <a:extLst>
                <a:ext uri="{63B3BB69-23CF-44E3-9099-C40C66FF867C}">
                  <a14:compatExt spid="_x0000_s2089"/>
                </a:ext>
              </a:extLst>
            </xdr:cNvPr>
            <xdr:cNvSpPr/>
          </xdr:nvSpPr>
          <xdr:spPr>
            <a:xfrm>
              <a:off x="1266825" y="80200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2090" name="Check Box 42" hidden="1">
              <a:extLst>
                <a:ext uri="{63B3BB69-23CF-44E3-9099-C40C66FF867C}">
                  <a14:compatExt spid="_x0000_s2090"/>
                </a:ext>
              </a:extLst>
            </xdr:cNvPr>
            <xdr:cNvSpPr/>
          </xdr:nvSpPr>
          <xdr:spPr>
            <a:xfrm>
              <a:off x="1200150" y="17716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39</xdr:row>
          <xdr:rowOff>0</xdr:rowOff>
        </xdr:from>
        <xdr:to>
          <xdr:col>6</xdr:col>
          <xdr:colOff>447675</xdr:colOff>
          <xdr:row>39</xdr:row>
          <xdr:rowOff>190500</xdr:rowOff>
        </xdr:to>
        <xdr:sp>
          <xdr:nvSpPr>
            <xdr:cNvPr id="2091" name="Check Box 43" hidden="1">
              <a:extLst>
                <a:ext uri="{63B3BB69-23CF-44E3-9099-C40C66FF867C}">
                  <a14:compatExt spid="_x0000_s2091"/>
                </a:ext>
              </a:extLst>
            </xdr:cNvPr>
            <xdr:cNvSpPr/>
          </xdr:nvSpPr>
          <xdr:spPr>
            <a:xfrm>
              <a:off x="4676775" y="8020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39</xdr:row>
          <xdr:rowOff>0</xdr:rowOff>
        </xdr:from>
        <xdr:to>
          <xdr:col>8</xdr:col>
          <xdr:colOff>485775</xdr:colOff>
          <xdr:row>39</xdr:row>
          <xdr:rowOff>190500</xdr:rowOff>
        </xdr:to>
        <xdr:sp>
          <xdr:nvSpPr>
            <xdr:cNvPr id="2092" name="Check Box 44" hidden="1">
              <a:extLst>
                <a:ext uri="{63B3BB69-23CF-44E3-9099-C40C66FF867C}">
                  <a14:compatExt spid="_x0000_s2092"/>
                </a:ext>
              </a:extLst>
            </xdr:cNvPr>
            <xdr:cNvSpPr/>
          </xdr:nvSpPr>
          <xdr:spPr>
            <a:xfrm>
              <a:off x="6134100" y="8020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39</xdr:row>
          <xdr:rowOff>9525</xdr:rowOff>
        </xdr:from>
        <xdr:to>
          <xdr:col>10</xdr:col>
          <xdr:colOff>457200</xdr:colOff>
          <xdr:row>39</xdr:row>
          <xdr:rowOff>190500</xdr:rowOff>
        </xdr:to>
        <xdr:sp>
          <xdr:nvSpPr>
            <xdr:cNvPr id="2093" name="Check Box 45" hidden="1">
              <a:extLst>
                <a:ext uri="{63B3BB69-23CF-44E3-9099-C40C66FF867C}">
                  <a14:compatExt spid="_x0000_s2093"/>
                </a:ext>
              </a:extLst>
            </xdr:cNvPr>
            <xdr:cNvSpPr/>
          </xdr:nvSpPr>
          <xdr:spPr>
            <a:xfrm>
              <a:off x="7534275" y="8029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94" name="Check Box 46" hidden="1">
              <a:extLst>
                <a:ext uri="{63B3BB69-23CF-44E3-9099-C40C66FF867C}">
                  <a14:compatExt spid="_x0000_s2094"/>
                </a:ext>
              </a:extLst>
            </xdr:cNvPr>
            <xdr:cNvSpPr/>
          </xdr:nvSpPr>
          <xdr:spPr>
            <a:xfrm>
              <a:off x="1962150" y="28765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95" name="Check Box 47" hidden="1">
              <a:extLst>
                <a:ext uri="{63B3BB69-23CF-44E3-9099-C40C66FF867C}">
                  <a14:compatExt spid="_x0000_s2095"/>
                </a:ext>
              </a:extLst>
            </xdr:cNvPr>
            <xdr:cNvSpPr/>
          </xdr:nvSpPr>
          <xdr:spPr>
            <a:xfrm>
              <a:off x="4210050" y="25146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96" name="Check Box 48" hidden="1">
              <a:extLst>
                <a:ext uri="{63B3BB69-23CF-44E3-9099-C40C66FF867C}">
                  <a14:compatExt spid="_x0000_s2096"/>
                </a:ext>
              </a:extLst>
            </xdr:cNvPr>
            <xdr:cNvSpPr/>
          </xdr:nvSpPr>
          <xdr:spPr>
            <a:xfrm>
              <a:off x="5048250" y="24003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97" name="Check Box 49" hidden="1">
              <a:extLst>
                <a:ext uri="{63B3BB69-23CF-44E3-9099-C40C66FF867C}">
                  <a14:compatExt spid="_x0000_s2097"/>
                </a:ext>
              </a:extLst>
            </xdr:cNvPr>
            <xdr:cNvSpPr/>
          </xdr:nvSpPr>
          <xdr:spPr>
            <a:xfrm>
              <a:off x="5048250" y="25812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98" name="Check Box 50" hidden="1">
              <a:extLst>
                <a:ext uri="{63B3BB69-23CF-44E3-9099-C40C66FF867C}">
                  <a14:compatExt spid="_x0000_s2098"/>
                </a:ext>
              </a:extLst>
            </xdr:cNvPr>
            <xdr:cNvSpPr/>
          </xdr:nvSpPr>
          <xdr:spPr>
            <a:xfrm>
              <a:off x="4210050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99" name="Check Box 51" hidden="1">
              <a:extLst>
                <a:ext uri="{63B3BB69-23CF-44E3-9099-C40C66FF867C}">
                  <a14:compatExt spid="_x0000_s2099"/>
                </a:ext>
              </a:extLst>
            </xdr:cNvPr>
            <xdr:cNvSpPr/>
          </xdr:nvSpPr>
          <xdr:spPr>
            <a:xfrm>
              <a:off x="5048250" y="27813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100" name="Check Box 52" hidden="1">
              <a:extLst>
                <a:ext uri="{63B3BB69-23CF-44E3-9099-C40C66FF867C}">
                  <a14:compatExt spid="_x0000_s2100"/>
                </a:ext>
              </a:extLst>
            </xdr:cNvPr>
            <xdr:cNvSpPr/>
          </xdr:nvSpPr>
          <xdr:spPr>
            <a:xfrm>
              <a:off x="7886700" y="23812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101" name="Check Box 53" hidden="1">
              <a:extLst>
                <a:ext uri="{63B3BB69-23CF-44E3-9099-C40C66FF867C}">
                  <a14:compatExt spid="_x0000_s2101"/>
                </a:ext>
              </a:extLst>
            </xdr:cNvPr>
            <xdr:cNvSpPr/>
          </xdr:nvSpPr>
          <xdr:spPr>
            <a:xfrm>
              <a:off x="7886700" y="25812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102" name="Check Box 54" hidden="1">
              <a:extLst>
                <a:ext uri="{63B3BB69-23CF-44E3-9099-C40C66FF867C}">
                  <a14:compatExt spid="_x0000_s2102"/>
                </a:ext>
              </a:extLst>
            </xdr:cNvPr>
            <xdr:cNvSpPr/>
          </xdr:nvSpPr>
          <xdr:spPr>
            <a:xfrm>
              <a:off x="7038975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103" name="Check Box 55" hidden="1">
              <a:extLst>
                <a:ext uri="{63B3BB69-23CF-44E3-9099-C40C66FF867C}">
                  <a14:compatExt spid="_x0000_s2103"/>
                </a:ext>
              </a:extLst>
            </xdr:cNvPr>
            <xdr:cNvSpPr/>
          </xdr:nvSpPr>
          <xdr:spPr>
            <a:xfrm>
              <a:off x="7886700" y="27241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9525</xdr:rowOff>
        </xdr:to>
        <xdr:sp>
          <xdr:nvSpPr>
            <xdr:cNvPr id="2104" name="Check Box 56" hidden="1">
              <a:extLst>
                <a:ext uri="{63B3BB69-23CF-44E3-9099-C40C66FF867C}">
                  <a14:compatExt spid="_x0000_s2104"/>
                </a:ext>
              </a:extLst>
            </xdr:cNvPr>
            <xdr:cNvSpPr/>
          </xdr:nvSpPr>
          <xdr:spPr>
            <a:xfrm>
              <a:off x="6896100" y="14192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105" name="Check Box 57" hidden="1">
              <a:extLst>
                <a:ext uri="{63B3BB69-23CF-44E3-9099-C40C66FF867C}">
                  <a14:compatExt spid="_x0000_s2105"/>
                </a:ext>
              </a:extLst>
            </xdr:cNvPr>
            <xdr:cNvSpPr/>
          </xdr:nvSpPr>
          <xdr:spPr>
            <a:xfrm>
              <a:off x="7696200" y="10572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106" name="Check Box 58" hidden="1">
              <a:extLst>
                <a:ext uri="{63B3BB69-23CF-44E3-9099-C40C66FF867C}">
                  <a14:compatExt spid="_x0000_s2106"/>
                </a:ext>
              </a:extLst>
            </xdr:cNvPr>
            <xdr:cNvSpPr/>
          </xdr:nvSpPr>
          <xdr:spPr>
            <a:xfrm>
              <a:off x="7696200" y="12382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107" name="Check Box 59" hidden="1">
              <a:extLst>
                <a:ext uri="{63B3BB69-23CF-44E3-9099-C40C66FF867C}">
                  <a14:compatExt spid="_x0000_s2107"/>
                </a:ext>
              </a:extLst>
            </xdr:cNvPr>
            <xdr:cNvSpPr/>
          </xdr:nvSpPr>
          <xdr:spPr>
            <a:xfrm>
              <a:off x="1952625" y="19716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108" name="Check Box 60" hidden="1">
              <a:extLst>
                <a:ext uri="{63B3BB69-23CF-44E3-9099-C40C66FF867C}">
                  <a14:compatExt spid="_x0000_s2108"/>
                </a:ext>
              </a:extLst>
            </xdr:cNvPr>
            <xdr:cNvSpPr/>
          </xdr:nvSpPr>
          <xdr:spPr>
            <a:xfrm>
              <a:off x="2609850" y="19812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109" name="Check Box 61" hidden="1">
              <a:extLst>
                <a:ext uri="{63B3BB69-23CF-44E3-9099-C40C66FF867C}">
                  <a14:compatExt spid="_x0000_s2109"/>
                </a:ext>
              </a:extLst>
            </xdr:cNvPr>
            <xdr:cNvSpPr/>
          </xdr:nvSpPr>
          <xdr:spPr>
            <a:xfrm>
              <a:off x="2609850" y="21621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323850</xdr:colOff>
          <xdr:row>8</xdr:row>
          <xdr:rowOff>0</xdr:rowOff>
        </xdr:to>
        <xdr:sp>
          <xdr:nvSpPr>
            <xdr:cNvPr id="2110" name="Check Box 62" hidden="1">
              <a:extLst>
                <a:ext uri="{63B3BB69-23CF-44E3-9099-C40C66FF867C}">
                  <a14:compatExt spid="_x0000_s2110"/>
                </a:ext>
              </a:extLst>
            </xdr:cNvPr>
            <xdr:cNvSpPr/>
          </xdr:nvSpPr>
          <xdr:spPr>
            <a:xfrm>
              <a:off x="3390900" y="17907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111" name="Check Box 63" hidden="1">
              <a:extLst>
                <a:ext uri="{63B3BB69-23CF-44E3-9099-C40C66FF867C}">
                  <a14:compatExt spid="_x0000_s2111"/>
                </a:ext>
              </a:extLst>
            </xdr:cNvPr>
            <xdr:cNvSpPr/>
          </xdr:nvSpPr>
          <xdr:spPr>
            <a:xfrm>
              <a:off x="2705100" y="17907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112" name="Check Box 64" hidden="1">
              <a:extLst>
                <a:ext uri="{63B3BB69-23CF-44E3-9099-C40C66FF867C}">
                  <a14:compatExt spid="_x0000_s2112"/>
                </a:ext>
              </a:extLst>
            </xdr:cNvPr>
            <xdr:cNvSpPr/>
          </xdr:nvSpPr>
          <xdr:spPr>
            <a:xfrm>
              <a:off x="4324350" y="17907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23</xdr:row>
          <xdr:rowOff>161925</xdr:rowOff>
        </xdr:from>
        <xdr:to>
          <xdr:col>3</xdr:col>
          <xdr:colOff>638175</xdr:colOff>
          <xdr:row>24</xdr:row>
          <xdr:rowOff>152400</xdr:rowOff>
        </xdr:to>
        <xdr:sp>
          <xdr:nvSpPr>
            <xdr:cNvPr id="2113" name="Check Box 65" hidden="1">
              <a:extLst>
                <a:ext uri="{63B3BB69-23CF-44E3-9099-C40C66FF867C}">
                  <a14:compatExt spid="_x0000_s2113"/>
                </a:ext>
              </a:extLst>
            </xdr:cNvPr>
            <xdr:cNvSpPr/>
          </xdr:nvSpPr>
          <xdr:spPr>
            <a:xfrm>
              <a:off x="2514600" y="48672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114" name="Check Box 66" hidden="1">
              <a:extLst>
                <a:ext uri="{63B3BB69-23CF-44E3-9099-C40C66FF867C}">
                  <a14:compatExt spid="_x0000_s2114"/>
                </a:ext>
              </a:extLst>
            </xdr:cNvPr>
            <xdr:cNvSpPr/>
          </xdr:nvSpPr>
          <xdr:spPr>
            <a:xfrm>
              <a:off x="7038975" y="25146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115" name="Check Box 67" hidden="1">
              <a:extLst>
                <a:ext uri="{63B3BB69-23CF-44E3-9099-C40C66FF867C}">
                  <a14:compatExt spid="_x0000_s2115"/>
                </a:ext>
              </a:extLst>
            </xdr:cNvPr>
            <xdr:cNvSpPr/>
          </xdr:nvSpPr>
          <xdr:spPr>
            <a:xfrm>
              <a:off x="7038975" y="26955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9525</xdr:rowOff>
        </xdr:to>
        <xdr:sp>
          <xdr:nvSpPr>
            <xdr:cNvPr id="2116" name="Check Box 68" hidden="1">
              <a:extLst>
                <a:ext uri="{63B3BB69-23CF-44E3-9099-C40C66FF867C}">
                  <a14:compatExt spid="_x0000_s2116"/>
                </a:ext>
              </a:extLst>
            </xdr:cNvPr>
            <xdr:cNvSpPr/>
          </xdr:nvSpPr>
          <xdr:spPr>
            <a:xfrm>
              <a:off x="7696200" y="14192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117" name="Check Box 69" hidden="1">
              <a:extLst>
                <a:ext uri="{63B3BB69-23CF-44E3-9099-C40C66FF867C}">
                  <a14:compatExt spid="_x0000_s2117"/>
                </a:ext>
              </a:extLst>
            </xdr:cNvPr>
            <xdr:cNvSpPr/>
          </xdr:nvSpPr>
          <xdr:spPr>
            <a:xfrm>
              <a:off x="6896100" y="12382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118" name="Check Box 70" hidden="1">
              <a:extLst>
                <a:ext uri="{63B3BB69-23CF-44E3-9099-C40C66FF867C}">
                  <a14:compatExt spid="_x0000_s2118"/>
                </a:ext>
              </a:extLst>
            </xdr:cNvPr>
            <xdr:cNvSpPr/>
          </xdr:nvSpPr>
          <xdr:spPr>
            <a:xfrm>
              <a:off x="6896100" y="10572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119" name="Check Box 71" hidden="1">
              <a:extLst>
                <a:ext uri="{63B3BB69-23CF-44E3-9099-C40C66FF867C}">
                  <a14:compatExt spid="_x0000_s2119"/>
                </a:ext>
              </a:extLst>
            </xdr:cNvPr>
            <xdr:cNvSpPr/>
          </xdr:nvSpPr>
          <xdr:spPr>
            <a:xfrm>
              <a:off x="1143000" y="26765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22</xdr:row>
          <xdr:rowOff>161925</xdr:rowOff>
        </xdr:from>
        <xdr:to>
          <xdr:col>3</xdr:col>
          <xdr:colOff>504825</xdr:colOff>
          <xdr:row>26</xdr:row>
          <xdr:rowOff>28575</xdr:rowOff>
        </xdr:to>
        <xdr:sp>
          <xdr:nvSpPr>
            <xdr:cNvPr id="2120" name="Check Box 72" hidden="1">
              <a:extLst>
                <a:ext uri="{63B3BB69-23CF-44E3-9099-C40C66FF867C}">
                  <a14:compatExt spid="_x0000_s2120"/>
                </a:ext>
              </a:extLst>
            </xdr:cNvPr>
            <xdr:cNvSpPr/>
          </xdr:nvSpPr>
          <xdr:spPr>
            <a:xfrm>
              <a:off x="1762125" y="4686300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121" name="Check Box 73" hidden="1">
              <a:extLst>
                <a:ext uri="{63B3BB69-23CF-44E3-9099-C40C66FF867C}">
                  <a14:compatExt spid="_x0000_s2121"/>
                </a:ext>
              </a:extLst>
            </xdr:cNvPr>
            <xdr:cNvSpPr/>
          </xdr:nvSpPr>
          <xdr:spPr>
            <a:xfrm>
              <a:off x="1952625" y="26670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2122" name="Check Box 74" hidden="1">
              <a:extLst>
                <a:ext uri="{63B3BB69-23CF-44E3-9099-C40C66FF867C}">
                  <a14:compatExt spid="_x0000_s2122"/>
                </a:ext>
              </a:extLst>
            </xdr:cNvPr>
            <xdr:cNvSpPr/>
          </xdr:nvSpPr>
          <xdr:spPr>
            <a:xfrm>
              <a:off x="1133475" y="28765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123" name="Check Box 75" hidden="1">
              <a:extLst>
                <a:ext uri="{63B3BB69-23CF-44E3-9099-C40C66FF867C}">
                  <a14:compatExt spid="_x0000_s2123"/>
                </a:ext>
              </a:extLst>
            </xdr:cNvPr>
            <xdr:cNvSpPr/>
          </xdr:nvSpPr>
          <xdr:spPr>
            <a:xfrm>
              <a:off x="1123950" y="25146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124" name="Check Box 76" hidden="1">
              <a:extLst>
                <a:ext uri="{63B3BB69-23CF-44E3-9099-C40C66FF867C}">
                  <a14:compatExt spid="_x0000_s2124"/>
                </a:ext>
              </a:extLst>
            </xdr:cNvPr>
            <xdr:cNvSpPr/>
          </xdr:nvSpPr>
          <xdr:spPr>
            <a:xfrm>
              <a:off x="4181475" y="26765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2125" name="Check Box 77" hidden="1">
              <a:extLst>
                <a:ext uri="{63B3BB69-23CF-44E3-9099-C40C66FF867C}">
                  <a14:compatExt spid="_x0000_s2125"/>
                </a:ext>
              </a:extLst>
            </xdr:cNvPr>
            <xdr:cNvSpPr/>
          </xdr:nvSpPr>
          <xdr:spPr>
            <a:xfrm>
              <a:off x="1990725" y="17526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2126" name="Check Box 78" hidden="1">
              <a:extLst>
                <a:ext uri="{63B3BB69-23CF-44E3-9099-C40C66FF867C}">
                  <a14:compatExt spid="_x0000_s2126"/>
                </a:ext>
              </a:extLst>
            </xdr:cNvPr>
            <xdr:cNvSpPr/>
          </xdr:nvSpPr>
          <xdr:spPr>
            <a:xfrm>
              <a:off x="1952625" y="21526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4337" name="Check Box 1" hidden="1">
              <a:extLst>
                <a:ext uri="{63B3BB69-23CF-44E3-9099-C40C66FF867C}">
                  <a14:compatExt spid="_x0000_s14337"/>
                </a:ext>
              </a:extLst>
            </xdr:cNvPr>
            <xdr:cNvSpPr/>
          </xdr:nvSpPr>
          <xdr:spPr>
            <a:xfrm>
              <a:off x="1952625" y="25146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39</xdr:row>
          <xdr:rowOff>0</xdr:rowOff>
        </xdr:from>
        <xdr:to>
          <xdr:col>2</xdr:col>
          <xdr:colOff>76200</xdr:colOff>
          <xdr:row>39</xdr:row>
          <xdr:rowOff>190500</xdr:rowOff>
        </xdr:to>
        <xdr:sp>
          <xdr:nvSpPr>
            <xdr:cNvPr id="14338" name="Check Box 2" hidden="1">
              <a:extLst>
                <a:ext uri="{63B3BB69-23CF-44E3-9099-C40C66FF867C}">
                  <a14:compatExt spid="_x0000_s14338"/>
                </a:ext>
              </a:extLst>
            </xdr:cNvPr>
            <xdr:cNvSpPr/>
          </xdr:nvSpPr>
          <xdr:spPr>
            <a:xfrm>
              <a:off x="1266825" y="80200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14339" name="Check Box 3" hidden="1">
              <a:extLst>
                <a:ext uri="{63B3BB69-23CF-44E3-9099-C40C66FF867C}">
                  <a14:compatExt spid="_x0000_s14339"/>
                </a:ext>
              </a:extLst>
            </xdr:cNvPr>
            <xdr:cNvSpPr/>
          </xdr:nvSpPr>
          <xdr:spPr>
            <a:xfrm>
              <a:off x="1200150" y="17716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39</xdr:row>
          <xdr:rowOff>0</xdr:rowOff>
        </xdr:from>
        <xdr:to>
          <xdr:col>6</xdr:col>
          <xdr:colOff>447675</xdr:colOff>
          <xdr:row>39</xdr:row>
          <xdr:rowOff>190500</xdr:rowOff>
        </xdr:to>
        <xdr:sp>
          <xdr:nvSpPr>
            <xdr:cNvPr id="14340" name="Check Box 4" hidden="1">
              <a:extLst>
                <a:ext uri="{63B3BB69-23CF-44E3-9099-C40C66FF867C}">
                  <a14:compatExt spid="_x0000_s14340"/>
                </a:ext>
              </a:extLst>
            </xdr:cNvPr>
            <xdr:cNvSpPr/>
          </xdr:nvSpPr>
          <xdr:spPr>
            <a:xfrm>
              <a:off x="4676775" y="8020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39</xdr:row>
          <xdr:rowOff>0</xdr:rowOff>
        </xdr:from>
        <xdr:to>
          <xdr:col>8</xdr:col>
          <xdr:colOff>485775</xdr:colOff>
          <xdr:row>39</xdr:row>
          <xdr:rowOff>190500</xdr:rowOff>
        </xdr:to>
        <xdr:sp>
          <xdr:nvSpPr>
            <xdr:cNvPr id="14341" name="Check Box 5" hidden="1">
              <a:extLst>
                <a:ext uri="{63B3BB69-23CF-44E3-9099-C40C66FF867C}">
                  <a14:compatExt spid="_x0000_s14341"/>
                </a:ext>
              </a:extLst>
            </xdr:cNvPr>
            <xdr:cNvSpPr/>
          </xdr:nvSpPr>
          <xdr:spPr>
            <a:xfrm>
              <a:off x="6134100" y="8020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39</xdr:row>
          <xdr:rowOff>9525</xdr:rowOff>
        </xdr:from>
        <xdr:to>
          <xdr:col>10</xdr:col>
          <xdr:colOff>457200</xdr:colOff>
          <xdr:row>39</xdr:row>
          <xdr:rowOff>190500</xdr:rowOff>
        </xdr:to>
        <xdr:sp>
          <xdr:nvSpPr>
            <xdr:cNvPr id="14342" name="Check Box 6" hidden="1">
              <a:extLst>
                <a:ext uri="{63B3BB69-23CF-44E3-9099-C40C66FF867C}">
                  <a14:compatExt spid="_x0000_s14342"/>
                </a:ext>
              </a:extLst>
            </xdr:cNvPr>
            <xdr:cNvSpPr/>
          </xdr:nvSpPr>
          <xdr:spPr>
            <a:xfrm>
              <a:off x="7534275" y="8029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14343" name="Check Box 7" hidden="1">
              <a:extLst>
                <a:ext uri="{63B3BB69-23CF-44E3-9099-C40C66FF867C}">
                  <a14:compatExt spid="_x0000_s14343"/>
                </a:ext>
              </a:extLst>
            </xdr:cNvPr>
            <xdr:cNvSpPr/>
          </xdr:nvSpPr>
          <xdr:spPr>
            <a:xfrm>
              <a:off x="1962150" y="28765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14344" name="Check Box 8" hidden="1">
              <a:extLst>
                <a:ext uri="{63B3BB69-23CF-44E3-9099-C40C66FF867C}">
                  <a14:compatExt spid="_x0000_s14344"/>
                </a:ext>
              </a:extLst>
            </xdr:cNvPr>
            <xdr:cNvSpPr/>
          </xdr:nvSpPr>
          <xdr:spPr>
            <a:xfrm>
              <a:off x="4210050" y="25146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14345" name="Check Box 9" hidden="1">
              <a:extLst>
                <a:ext uri="{63B3BB69-23CF-44E3-9099-C40C66FF867C}">
                  <a14:compatExt spid="_x0000_s14345"/>
                </a:ext>
              </a:extLst>
            </xdr:cNvPr>
            <xdr:cNvSpPr/>
          </xdr:nvSpPr>
          <xdr:spPr>
            <a:xfrm>
              <a:off x="5048250" y="24003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14346" name="Check Box 10" hidden="1">
              <a:extLst>
                <a:ext uri="{63B3BB69-23CF-44E3-9099-C40C66FF867C}">
                  <a14:compatExt spid="_x0000_s14346"/>
                </a:ext>
              </a:extLst>
            </xdr:cNvPr>
            <xdr:cNvSpPr/>
          </xdr:nvSpPr>
          <xdr:spPr>
            <a:xfrm>
              <a:off x="5048250" y="25812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14347" name="Check Box 11" hidden="1">
              <a:extLst>
                <a:ext uri="{63B3BB69-23CF-44E3-9099-C40C66FF867C}">
                  <a14:compatExt spid="_x0000_s14347"/>
                </a:ext>
              </a:extLst>
            </xdr:cNvPr>
            <xdr:cNvSpPr/>
          </xdr:nvSpPr>
          <xdr:spPr>
            <a:xfrm>
              <a:off x="4210050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14348" name="Check Box 12" hidden="1">
              <a:extLst>
                <a:ext uri="{63B3BB69-23CF-44E3-9099-C40C66FF867C}">
                  <a14:compatExt spid="_x0000_s14348"/>
                </a:ext>
              </a:extLst>
            </xdr:cNvPr>
            <xdr:cNvSpPr/>
          </xdr:nvSpPr>
          <xdr:spPr>
            <a:xfrm>
              <a:off x="5048250" y="27813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14349" name="Check Box 13" hidden="1">
              <a:extLst>
                <a:ext uri="{63B3BB69-23CF-44E3-9099-C40C66FF867C}">
                  <a14:compatExt spid="_x0000_s14349"/>
                </a:ext>
              </a:extLst>
            </xdr:cNvPr>
            <xdr:cNvSpPr/>
          </xdr:nvSpPr>
          <xdr:spPr>
            <a:xfrm>
              <a:off x="7886700" y="23812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14350" name="Check Box 14" hidden="1">
              <a:extLst>
                <a:ext uri="{63B3BB69-23CF-44E3-9099-C40C66FF867C}">
                  <a14:compatExt spid="_x0000_s14350"/>
                </a:ext>
              </a:extLst>
            </xdr:cNvPr>
            <xdr:cNvSpPr/>
          </xdr:nvSpPr>
          <xdr:spPr>
            <a:xfrm>
              <a:off x="7886700" y="25812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14351" name="Check Box 15" hidden="1">
              <a:extLst>
                <a:ext uri="{63B3BB69-23CF-44E3-9099-C40C66FF867C}">
                  <a14:compatExt spid="_x0000_s14351"/>
                </a:ext>
              </a:extLst>
            </xdr:cNvPr>
            <xdr:cNvSpPr/>
          </xdr:nvSpPr>
          <xdr:spPr>
            <a:xfrm>
              <a:off x="7038975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14352" name="Check Box 16" hidden="1">
              <a:extLst>
                <a:ext uri="{63B3BB69-23CF-44E3-9099-C40C66FF867C}">
                  <a14:compatExt spid="_x0000_s14352"/>
                </a:ext>
              </a:extLst>
            </xdr:cNvPr>
            <xdr:cNvSpPr/>
          </xdr:nvSpPr>
          <xdr:spPr>
            <a:xfrm>
              <a:off x="7886700" y="27241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>
          <xdr:nvSpPr>
            <xdr:cNvPr id="14353" name="Check Box 17" hidden="1">
              <a:extLst>
                <a:ext uri="{63B3BB69-23CF-44E3-9099-C40C66FF867C}">
                  <a14:compatExt spid="_x0000_s14353"/>
                </a:ext>
              </a:extLst>
            </xdr:cNvPr>
            <xdr:cNvSpPr/>
          </xdr:nvSpPr>
          <xdr:spPr>
            <a:xfrm>
              <a:off x="6896100" y="14192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14354" name="Check Box 18" hidden="1">
              <a:extLst>
                <a:ext uri="{63B3BB69-23CF-44E3-9099-C40C66FF867C}">
                  <a14:compatExt spid="_x0000_s14354"/>
                </a:ext>
              </a:extLst>
            </xdr:cNvPr>
            <xdr:cNvSpPr/>
          </xdr:nvSpPr>
          <xdr:spPr>
            <a:xfrm>
              <a:off x="7696200" y="10572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14355" name="Check Box 19" hidden="1">
              <a:extLst>
                <a:ext uri="{63B3BB69-23CF-44E3-9099-C40C66FF867C}">
                  <a14:compatExt spid="_x0000_s14355"/>
                </a:ext>
              </a:extLst>
            </xdr:cNvPr>
            <xdr:cNvSpPr/>
          </xdr:nvSpPr>
          <xdr:spPr>
            <a:xfrm>
              <a:off x="7696200" y="12382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4356" name="Check Box 20" hidden="1">
              <a:extLst>
                <a:ext uri="{63B3BB69-23CF-44E3-9099-C40C66FF867C}">
                  <a14:compatExt spid="_x0000_s14356"/>
                </a:ext>
              </a:extLst>
            </xdr:cNvPr>
            <xdr:cNvSpPr/>
          </xdr:nvSpPr>
          <xdr:spPr>
            <a:xfrm>
              <a:off x="1952625" y="19716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14357" name="Check Box 21" hidden="1">
              <a:extLst>
                <a:ext uri="{63B3BB69-23CF-44E3-9099-C40C66FF867C}">
                  <a14:compatExt spid="_x0000_s14357"/>
                </a:ext>
              </a:extLst>
            </xdr:cNvPr>
            <xdr:cNvSpPr/>
          </xdr:nvSpPr>
          <xdr:spPr>
            <a:xfrm>
              <a:off x="2609850" y="19812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14358" name="Check Box 22" hidden="1">
              <a:extLst>
                <a:ext uri="{63B3BB69-23CF-44E3-9099-C40C66FF867C}">
                  <a14:compatExt spid="_x0000_s14358"/>
                </a:ext>
              </a:extLst>
            </xdr:cNvPr>
            <xdr:cNvSpPr/>
          </xdr:nvSpPr>
          <xdr:spPr>
            <a:xfrm>
              <a:off x="2609850" y="21621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323850</xdr:colOff>
          <xdr:row>8</xdr:row>
          <xdr:rowOff>0</xdr:rowOff>
        </xdr:to>
        <xdr:sp>
          <xdr:nvSpPr>
            <xdr:cNvPr id="14359" name="Check Box 23" hidden="1">
              <a:extLst>
                <a:ext uri="{63B3BB69-23CF-44E3-9099-C40C66FF867C}">
                  <a14:compatExt spid="_x0000_s14359"/>
                </a:ext>
              </a:extLst>
            </xdr:cNvPr>
            <xdr:cNvSpPr/>
          </xdr:nvSpPr>
          <xdr:spPr>
            <a:xfrm>
              <a:off x="3390900" y="17907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14360" name="Check Box 24" hidden="1">
              <a:extLst>
                <a:ext uri="{63B3BB69-23CF-44E3-9099-C40C66FF867C}">
                  <a14:compatExt spid="_x0000_s14360"/>
                </a:ext>
              </a:extLst>
            </xdr:cNvPr>
            <xdr:cNvSpPr/>
          </xdr:nvSpPr>
          <xdr:spPr>
            <a:xfrm>
              <a:off x="2705100" y="17907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4361" name="Check Box 25" hidden="1">
              <a:extLst>
                <a:ext uri="{63B3BB69-23CF-44E3-9099-C40C66FF867C}">
                  <a14:compatExt spid="_x0000_s14361"/>
                </a:ext>
              </a:extLst>
            </xdr:cNvPr>
            <xdr:cNvSpPr/>
          </xdr:nvSpPr>
          <xdr:spPr>
            <a:xfrm>
              <a:off x="4324350" y="17907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23</xdr:row>
          <xdr:rowOff>161925</xdr:rowOff>
        </xdr:from>
        <xdr:to>
          <xdr:col>3</xdr:col>
          <xdr:colOff>638175</xdr:colOff>
          <xdr:row>24</xdr:row>
          <xdr:rowOff>152400</xdr:rowOff>
        </xdr:to>
        <xdr:sp>
          <xdr:nvSpPr>
            <xdr:cNvPr id="14362" name="Check Box 26" hidden="1">
              <a:extLst>
                <a:ext uri="{63B3BB69-23CF-44E3-9099-C40C66FF867C}">
                  <a14:compatExt spid="_x0000_s14362"/>
                </a:ext>
              </a:extLst>
            </xdr:cNvPr>
            <xdr:cNvSpPr/>
          </xdr:nvSpPr>
          <xdr:spPr>
            <a:xfrm>
              <a:off x="2514600" y="48672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14363" name="Check Box 27" hidden="1">
              <a:extLst>
                <a:ext uri="{63B3BB69-23CF-44E3-9099-C40C66FF867C}">
                  <a14:compatExt spid="_x0000_s14363"/>
                </a:ext>
              </a:extLst>
            </xdr:cNvPr>
            <xdr:cNvSpPr/>
          </xdr:nvSpPr>
          <xdr:spPr>
            <a:xfrm>
              <a:off x="7038975" y="25146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14364" name="Check Box 28" hidden="1">
              <a:extLst>
                <a:ext uri="{63B3BB69-23CF-44E3-9099-C40C66FF867C}">
                  <a14:compatExt spid="_x0000_s14364"/>
                </a:ext>
              </a:extLst>
            </xdr:cNvPr>
            <xdr:cNvSpPr/>
          </xdr:nvSpPr>
          <xdr:spPr>
            <a:xfrm>
              <a:off x="7038975" y="26955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>
          <xdr:nvSpPr>
            <xdr:cNvPr id="14365" name="Check Box 29" hidden="1">
              <a:extLst>
                <a:ext uri="{63B3BB69-23CF-44E3-9099-C40C66FF867C}">
                  <a14:compatExt spid="_x0000_s14365"/>
                </a:ext>
              </a:extLst>
            </xdr:cNvPr>
            <xdr:cNvSpPr/>
          </xdr:nvSpPr>
          <xdr:spPr>
            <a:xfrm>
              <a:off x="7696200" y="14192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14366" name="Check Box 30" hidden="1">
              <a:extLst>
                <a:ext uri="{63B3BB69-23CF-44E3-9099-C40C66FF867C}">
                  <a14:compatExt spid="_x0000_s14366"/>
                </a:ext>
              </a:extLst>
            </xdr:cNvPr>
            <xdr:cNvSpPr/>
          </xdr:nvSpPr>
          <xdr:spPr>
            <a:xfrm>
              <a:off x="6896100" y="12382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14367" name="Check Box 31" hidden="1">
              <a:extLst>
                <a:ext uri="{63B3BB69-23CF-44E3-9099-C40C66FF867C}">
                  <a14:compatExt spid="_x0000_s14367"/>
                </a:ext>
              </a:extLst>
            </xdr:cNvPr>
            <xdr:cNvSpPr/>
          </xdr:nvSpPr>
          <xdr:spPr>
            <a:xfrm>
              <a:off x="6896100" y="10572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14368" name="Check Box 32" hidden="1">
              <a:extLst>
                <a:ext uri="{63B3BB69-23CF-44E3-9099-C40C66FF867C}">
                  <a14:compatExt spid="_x0000_s14368"/>
                </a:ext>
              </a:extLst>
            </xdr:cNvPr>
            <xdr:cNvSpPr/>
          </xdr:nvSpPr>
          <xdr:spPr>
            <a:xfrm>
              <a:off x="1143000" y="26765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22</xdr:row>
          <xdr:rowOff>161925</xdr:rowOff>
        </xdr:from>
        <xdr:to>
          <xdr:col>3</xdr:col>
          <xdr:colOff>504825</xdr:colOff>
          <xdr:row>26</xdr:row>
          <xdr:rowOff>28575</xdr:rowOff>
        </xdr:to>
        <xdr:sp>
          <xdr:nvSpPr>
            <xdr:cNvPr id="14369" name="Check Box 33" hidden="1">
              <a:extLst>
                <a:ext uri="{63B3BB69-23CF-44E3-9099-C40C66FF867C}">
                  <a14:compatExt spid="_x0000_s14369"/>
                </a:ext>
              </a:extLst>
            </xdr:cNvPr>
            <xdr:cNvSpPr/>
          </xdr:nvSpPr>
          <xdr:spPr>
            <a:xfrm>
              <a:off x="1762125" y="4686300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4370" name="Check Box 34" hidden="1">
              <a:extLst>
                <a:ext uri="{63B3BB69-23CF-44E3-9099-C40C66FF867C}">
                  <a14:compatExt spid="_x0000_s14370"/>
                </a:ext>
              </a:extLst>
            </xdr:cNvPr>
            <xdr:cNvSpPr/>
          </xdr:nvSpPr>
          <xdr:spPr>
            <a:xfrm>
              <a:off x="1952625" y="26670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14371" name="Check Box 35" hidden="1">
              <a:extLst>
                <a:ext uri="{63B3BB69-23CF-44E3-9099-C40C66FF867C}">
                  <a14:compatExt spid="_x0000_s14371"/>
                </a:ext>
              </a:extLst>
            </xdr:cNvPr>
            <xdr:cNvSpPr/>
          </xdr:nvSpPr>
          <xdr:spPr>
            <a:xfrm>
              <a:off x="1133475" y="28765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14372" name="Check Box 36" hidden="1">
              <a:extLst>
                <a:ext uri="{63B3BB69-23CF-44E3-9099-C40C66FF867C}">
                  <a14:compatExt spid="_x0000_s14372"/>
                </a:ext>
              </a:extLst>
            </xdr:cNvPr>
            <xdr:cNvSpPr/>
          </xdr:nvSpPr>
          <xdr:spPr>
            <a:xfrm>
              <a:off x="1123950" y="25146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14373" name="Check Box 37" hidden="1">
              <a:extLst>
                <a:ext uri="{63B3BB69-23CF-44E3-9099-C40C66FF867C}">
                  <a14:compatExt spid="_x0000_s14373"/>
                </a:ext>
              </a:extLst>
            </xdr:cNvPr>
            <xdr:cNvSpPr/>
          </xdr:nvSpPr>
          <xdr:spPr>
            <a:xfrm>
              <a:off x="4181475" y="26765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14374" name="Check Box 38" hidden="1">
              <a:extLst>
                <a:ext uri="{63B3BB69-23CF-44E3-9099-C40C66FF867C}">
                  <a14:compatExt spid="_x0000_s14374"/>
                </a:ext>
              </a:extLst>
            </xdr:cNvPr>
            <xdr:cNvSpPr/>
          </xdr:nvSpPr>
          <xdr:spPr>
            <a:xfrm>
              <a:off x="1990725" y="17526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14375" name="Check Box 39" hidden="1">
              <a:extLst>
                <a:ext uri="{63B3BB69-23CF-44E3-9099-C40C66FF867C}">
                  <a14:compatExt spid="_x0000_s14375"/>
                </a:ext>
              </a:extLst>
            </xdr:cNvPr>
            <xdr:cNvSpPr/>
          </xdr:nvSpPr>
          <xdr:spPr>
            <a:xfrm>
              <a:off x="1952625" y="21526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4376" name="Check Box 40" hidden="1">
              <a:extLst>
                <a:ext uri="{63B3BB69-23CF-44E3-9099-C40C66FF867C}">
                  <a14:compatExt spid="_x0000_s14376"/>
                </a:ext>
              </a:extLst>
            </xdr:cNvPr>
            <xdr:cNvSpPr/>
          </xdr:nvSpPr>
          <xdr:spPr>
            <a:xfrm>
              <a:off x="1952625" y="25146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39</xdr:row>
          <xdr:rowOff>0</xdr:rowOff>
        </xdr:from>
        <xdr:to>
          <xdr:col>2</xdr:col>
          <xdr:colOff>76200</xdr:colOff>
          <xdr:row>39</xdr:row>
          <xdr:rowOff>190500</xdr:rowOff>
        </xdr:to>
        <xdr:sp>
          <xdr:nvSpPr>
            <xdr:cNvPr id="14377" name="Check Box 41" hidden="1">
              <a:extLst>
                <a:ext uri="{63B3BB69-23CF-44E3-9099-C40C66FF867C}">
                  <a14:compatExt spid="_x0000_s14377"/>
                </a:ext>
              </a:extLst>
            </xdr:cNvPr>
            <xdr:cNvSpPr/>
          </xdr:nvSpPr>
          <xdr:spPr>
            <a:xfrm>
              <a:off x="1266825" y="80200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14378" name="Check Box 42" hidden="1">
              <a:extLst>
                <a:ext uri="{63B3BB69-23CF-44E3-9099-C40C66FF867C}">
                  <a14:compatExt spid="_x0000_s14378"/>
                </a:ext>
              </a:extLst>
            </xdr:cNvPr>
            <xdr:cNvSpPr/>
          </xdr:nvSpPr>
          <xdr:spPr>
            <a:xfrm>
              <a:off x="1200150" y="17716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39</xdr:row>
          <xdr:rowOff>0</xdr:rowOff>
        </xdr:from>
        <xdr:to>
          <xdr:col>6</xdr:col>
          <xdr:colOff>447675</xdr:colOff>
          <xdr:row>39</xdr:row>
          <xdr:rowOff>190500</xdr:rowOff>
        </xdr:to>
        <xdr:sp>
          <xdr:nvSpPr>
            <xdr:cNvPr id="14379" name="Check Box 43" hidden="1">
              <a:extLst>
                <a:ext uri="{63B3BB69-23CF-44E3-9099-C40C66FF867C}">
                  <a14:compatExt spid="_x0000_s14379"/>
                </a:ext>
              </a:extLst>
            </xdr:cNvPr>
            <xdr:cNvSpPr/>
          </xdr:nvSpPr>
          <xdr:spPr>
            <a:xfrm>
              <a:off x="4676775" y="8020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39</xdr:row>
          <xdr:rowOff>0</xdr:rowOff>
        </xdr:from>
        <xdr:to>
          <xdr:col>8</xdr:col>
          <xdr:colOff>485775</xdr:colOff>
          <xdr:row>39</xdr:row>
          <xdr:rowOff>190500</xdr:rowOff>
        </xdr:to>
        <xdr:sp>
          <xdr:nvSpPr>
            <xdr:cNvPr id="14380" name="Check Box 44" hidden="1">
              <a:extLst>
                <a:ext uri="{63B3BB69-23CF-44E3-9099-C40C66FF867C}">
                  <a14:compatExt spid="_x0000_s14380"/>
                </a:ext>
              </a:extLst>
            </xdr:cNvPr>
            <xdr:cNvSpPr/>
          </xdr:nvSpPr>
          <xdr:spPr>
            <a:xfrm>
              <a:off x="6134100" y="8020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39</xdr:row>
          <xdr:rowOff>9525</xdr:rowOff>
        </xdr:from>
        <xdr:to>
          <xdr:col>10</xdr:col>
          <xdr:colOff>457200</xdr:colOff>
          <xdr:row>39</xdr:row>
          <xdr:rowOff>190500</xdr:rowOff>
        </xdr:to>
        <xdr:sp>
          <xdr:nvSpPr>
            <xdr:cNvPr id="14381" name="Check Box 45" hidden="1">
              <a:extLst>
                <a:ext uri="{63B3BB69-23CF-44E3-9099-C40C66FF867C}">
                  <a14:compatExt spid="_x0000_s14381"/>
                </a:ext>
              </a:extLst>
            </xdr:cNvPr>
            <xdr:cNvSpPr/>
          </xdr:nvSpPr>
          <xdr:spPr>
            <a:xfrm>
              <a:off x="7534275" y="8029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14382" name="Check Box 46" hidden="1">
              <a:extLst>
                <a:ext uri="{63B3BB69-23CF-44E3-9099-C40C66FF867C}">
                  <a14:compatExt spid="_x0000_s14382"/>
                </a:ext>
              </a:extLst>
            </xdr:cNvPr>
            <xdr:cNvSpPr/>
          </xdr:nvSpPr>
          <xdr:spPr>
            <a:xfrm>
              <a:off x="1962150" y="28765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14383" name="Check Box 47" hidden="1">
              <a:extLst>
                <a:ext uri="{63B3BB69-23CF-44E3-9099-C40C66FF867C}">
                  <a14:compatExt spid="_x0000_s14383"/>
                </a:ext>
              </a:extLst>
            </xdr:cNvPr>
            <xdr:cNvSpPr/>
          </xdr:nvSpPr>
          <xdr:spPr>
            <a:xfrm>
              <a:off x="4210050" y="25146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14384" name="Check Box 48" hidden="1">
              <a:extLst>
                <a:ext uri="{63B3BB69-23CF-44E3-9099-C40C66FF867C}">
                  <a14:compatExt spid="_x0000_s14384"/>
                </a:ext>
              </a:extLst>
            </xdr:cNvPr>
            <xdr:cNvSpPr/>
          </xdr:nvSpPr>
          <xdr:spPr>
            <a:xfrm>
              <a:off x="5048250" y="24003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14385" name="Check Box 49" hidden="1">
              <a:extLst>
                <a:ext uri="{63B3BB69-23CF-44E3-9099-C40C66FF867C}">
                  <a14:compatExt spid="_x0000_s14385"/>
                </a:ext>
              </a:extLst>
            </xdr:cNvPr>
            <xdr:cNvSpPr/>
          </xdr:nvSpPr>
          <xdr:spPr>
            <a:xfrm>
              <a:off x="5048250" y="25812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14386" name="Check Box 50" hidden="1">
              <a:extLst>
                <a:ext uri="{63B3BB69-23CF-44E3-9099-C40C66FF867C}">
                  <a14:compatExt spid="_x0000_s14386"/>
                </a:ext>
              </a:extLst>
            </xdr:cNvPr>
            <xdr:cNvSpPr/>
          </xdr:nvSpPr>
          <xdr:spPr>
            <a:xfrm>
              <a:off x="4210050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14387" name="Check Box 51" hidden="1">
              <a:extLst>
                <a:ext uri="{63B3BB69-23CF-44E3-9099-C40C66FF867C}">
                  <a14:compatExt spid="_x0000_s14387"/>
                </a:ext>
              </a:extLst>
            </xdr:cNvPr>
            <xdr:cNvSpPr/>
          </xdr:nvSpPr>
          <xdr:spPr>
            <a:xfrm>
              <a:off x="5048250" y="27813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14388" name="Check Box 52" hidden="1">
              <a:extLst>
                <a:ext uri="{63B3BB69-23CF-44E3-9099-C40C66FF867C}">
                  <a14:compatExt spid="_x0000_s14388"/>
                </a:ext>
              </a:extLst>
            </xdr:cNvPr>
            <xdr:cNvSpPr/>
          </xdr:nvSpPr>
          <xdr:spPr>
            <a:xfrm>
              <a:off x="7886700" y="23812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14389" name="Check Box 53" hidden="1">
              <a:extLst>
                <a:ext uri="{63B3BB69-23CF-44E3-9099-C40C66FF867C}">
                  <a14:compatExt spid="_x0000_s14389"/>
                </a:ext>
              </a:extLst>
            </xdr:cNvPr>
            <xdr:cNvSpPr/>
          </xdr:nvSpPr>
          <xdr:spPr>
            <a:xfrm>
              <a:off x="7886700" y="25812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14390" name="Check Box 54" hidden="1">
              <a:extLst>
                <a:ext uri="{63B3BB69-23CF-44E3-9099-C40C66FF867C}">
                  <a14:compatExt spid="_x0000_s14390"/>
                </a:ext>
              </a:extLst>
            </xdr:cNvPr>
            <xdr:cNvSpPr/>
          </xdr:nvSpPr>
          <xdr:spPr>
            <a:xfrm>
              <a:off x="7038975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14391" name="Check Box 55" hidden="1">
              <a:extLst>
                <a:ext uri="{63B3BB69-23CF-44E3-9099-C40C66FF867C}">
                  <a14:compatExt spid="_x0000_s14391"/>
                </a:ext>
              </a:extLst>
            </xdr:cNvPr>
            <xdr:cNvSpPr/>
          </xdr:nvSpPr>
          <xdr:spPr>
            <a:xfrm>
              <a:off x="7886700" y="27241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9525</xdr:rowOff>
        </xdr:to>
        <xdr:sp>
          <xdr:nvSpPr>
            <xdr:cNvPr id="14392" name="Check Box 56" hidden="1">
              <a:extLst>
                <a:ext uri="{63B3BB69-23CF-44E3-9099-C40C66FF867C}">
                  <a14:compatExt spid="_x0000_s14392"/>
                </a:ext>
              </a:extLst>
            </xdr:cNvPr>
            <xdr:cNvSpPr/>
          </xdr:nvSpPr>
          <xdr:spPr>
            <a:xfrm>
              <a:off x="6896100" y="14192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14393" name="Check Box 57" hidden="1">
              <a:extLst>
                <a:ext uri="{63B3BB69-23CF-44E3-9099-C40C66FF867C}">
                  <a14:compatExt spid="_x0000_s14393"/>
                </a:ext>
              </a:extLst>
            </xdr:cNvPr>
            <xdr:cNvSpPr/>
          </xdr:nvSpPr>
          <xdr:spPr>
            <a:xfrm>
              <a:off x="7696200" y="10572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14394" name="Check Box 58" hidden="1">
              <a:extLst>
                <a:ext uri="{63B3BB69-23CF-44E3-9099-C40C66FF867C}">
                  <a14:compatExt spid="_x0000_s14394"/>
                </a:ext>
              </a:extLst>
            </xdr:cNvPr>
            <xdr:cNvSpPr/>
          </xdr:nvSpPr>
          <xdr:spPr>
            <a:xfrm>
              <a:off x="7696200" y="12382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4395" name="Check Box 59" hidden="1">
              <a:extLst>
                <a:ext uri="{63B3BB69-23CF-44E3-9099-C40C66FF867C}">
                  <a14:compatExt spid="_x0000_s14395"/>
                </a:ext>
              </a:extLst>
            </xdr:cNvPr>
            <xdr:cNvSpPr/>
          </xdr:nvSpPr>
          <xdr:spPr>
            <a:xfrm>
              <a:off x="1952625" y="19716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14396" name="Check Box 60" hidden="1">
              <a:extLst>
                <a:ext uri="{63B3BB69-23CF-44E3-9099-C40C66FF867C}">
                  <a14:compatExt spid="_x0000_s14396"/>
                </a:ext>
              </a:extLst>
            </xdr:cNvPr>
            <xdr:cNvSpPr/>
          </xdr:nvSpPr>
          <xdr:spPr>
            <a:xfrm>
              <a:off x="2609850" y="19812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14397" name="Check Box 61" hidden="1">
              <a:extLst>
                <a:ext uri="{63B3BB69-23CF-44E3-9099-C40C66FF867C}">
                  <a14:compatExt spid="_x0000_s14397"/>
                </a:ext>
              </a:extLst>
            </xdr:cNvPr>
            <xdr:cNvSpPr/>
          </xdr:nvSpPr>
          <xdr:spPr>
            <a:xfrm>
              <a:off x="2609850" y="21621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323850</xdr:colOff>
          <xdr:row>8</xdr:row>
          <xdr:rowOff>0</xdr:rowOff>
        </xdr:to>
        <xdr:sp>
          <xdr:nvSpPr>
            <xdr:cNvPr id="14398" name="Check Box 62" hidden="1">
              <a:extLst>
                <a:ext uri="{63B3BB69-23CF-44E3-9099-C40C66FF867C}">
                  <a14:compatExt spid="_x0000_s14398"/>
                </a:ext>
              </a:extLst>
            </xdr:cNvPr>
            <xdr:cNvSpPr/>
          </xdr:nvSpPr>
          <xdr:spPr>
            <a:xfrm>
              <a:off x="3390900" y="17907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14399" name="Check Box 63" hidden="1">
              <a:extLst>
                <a:ext uri="{63B3BB69-23CF-44E3-9099-C40C66FF867C}">
                  <a14:compatExt spid="_x0000_s14399"/>
                </a:ext>
              </a:extLst>
            </xdr:cNvPr>
            <xdr:cNvSpPr/>
          </xdr:nvSpPr>
          <xdr:spPr>
            <a:xfrm>
              <a:off x="2705100" y="17907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4400" name="Check Box 64" hidden="1">
              <a:extLst>
                <a:ext uri="{63B3BB69-23CF-44E3-9099-C40C66FF867C}">
                  <a14:compatExt spid="_x0000_s14400"/>
                </a:ext>
              </a:extLst>
            </xdr:cNvPr>
            <xdr:cNvSpPr/>
          </xdr:nvSpPr>
          <xdr:spPr>
            <a:xfrm>
              <a:off x="4324350" y="17907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23</xdr:row>
          <xdr:rowOff>161925</xdr:rowOff>
        </xdr:from>
        <xdr:to>
          <xdr:col>3</xdr:col>
          <xdr:colOff>638175</xdr:colOff>
          <xdr:row>24</xdr:row>
          <xdr:rowOff>152400</xdr:rowOff>
        </xdr:to>
        <xdr:sp>
          <xdr:nvSpPr>
            <xdr:cNvPr id="14401" name="Check Box 65" hidden="1">
              <a:extLst>
                <a:ext uri="{63B3BB69-23CF-44E3-9099-C40C66FF867C}">
                  <a14:compatExt spid="_x0000_s14401"/>
                </a:ext>
              </a:extLst>
            </xdr:cNvPr>
            <xdr:cNvSpPr/>
          </xdr:nvSpPr>
          <xdr:spPr>
            <a:xfrm>
              <a:off x="2514600" y="48672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14402" name="Check Box 66" hidden="1">
              <a:extLst>
                <a:ext uri="{63B3BB69-23CF-44E3-9099-C40C66FF867C}">
                  <a14:compatExt spid="_x0000_s14402"/>
                </a:ext>
              </a:extLst>
            </xdr:cNvPr>
            <xdr:cNvSpPr/>
          </xdr:nvSpPr>
          <xdr:spPr>
            <a:xfrm>
              <a:off x="7038975" y="25146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14403" name="Check Box 67" hidden="1">
              <a:extLst>
                <a:ext uri="{63B3BB69-23CF-44E3-9099-C40C66FF867C}">
                  <a14:compatExt spid="_x0000_s14403"/>
                </a:ext>
              </a:extLst>
            </xdr:cNvPr>
            <xdr:cNvSpPr/>
          </xdr:nvSpPr>
          <xdr:spPr>
            <a:xfrm>
              <a:off x="7038975" y="26955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9525</xdr:rowOff>
        </xdr:to>
        <xdr:sp>
          <xdr:nvSpPr>
            <xdr:cNvPr id="14404" name="Check Box 68" hidden="1">
              <a:extLst>
                <a:ext uri="{63B3BB69-23CF-44E3-9099-C40C66FF867C}">
                  <a14:compatExt spid="_x0000_s14404"/>
                </a:ext>
              </a:extLst>
            </xdr:cNvPr>
            <xdr:cNvSpPr/>
          </xdr:nvSpPr>
          <xdr:spPr>
            <a:xfrm>
              <a:off x="7696200" y="14192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14405" name="Check Box 69" hidden="1">
              <a:extLst>
                <a:ext uri="{63B3BB69-23CF-44E3-9099-C40C66FF867C}">
                  <a14:compatExt spid="_x0000_s14405"/>
                </a:ext>
              </a:extLst>
            </xdr:cNvPr>
            <xdr:cNvSpPr/>
          </xdr:nvSpPr>
          <xdr:spPr>
            <a:xfrm>
              <a:off x="6896100" y="12382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14406" name="Check Box 70" hidden="1">
              <a:extLst>
                <a:ext uri="{63B3BB69-23CF-44E3-9099-C40C66FF867C}">
                  <a14:compatExt spid="_x0000_s14406"/>
                </a:ext>
              </a:extLst>
            </xdr:cNvPr>
            <xdr:cNvSpPr/>
          </xdr:nvSpPr>
          <xdr:spPr>
            <a:xfrm>
              <a:off x="6896100" y="10572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14407" name="Check Box 71" hidden="1">
              <a:extLst>
                <a:ext uri="{63B3BB69-23CF-44E3-9099-C40C66FF867C}">
                  <a14:compatExt spid="_x0000_s14407"/>
                </a:ext>
              </a:extLst>
            </xdr:cNvPr>
            <xdr:cNvSpPr/>
          </xdr:nvSpPr>
          <xdr:spPr>
            <a:xfrm>
              <a:off x="1143000" y="26765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22</xdr:row>
          <xdr:rowOff>161925</xdr:rowOff>
        </xdr:from>
        <xdr:to>
          <xdr:col>3</xdr:col>
          <xdr:colOff>504825</xdr:colOff>
          <xdr:row>26</xdr:row>
          <xdr:rowOff>28575</xdr:rowOff>
        </xdr:to>
        <xdr:sp>
          <xdr:nvSpPr>
            <xdr:cNvPr id="14408" name="Check Box 72" hidden="1">
              <a:extLst>
                <a:ext uri="{63B3BB69-23CF-44E3-9099-C40C66FF867C}">
                  <a14:compatExt spid="_x0000_s14408"/>
                </a:ext>
              </a:extLst>
            </xdr:cNvPr>
            <xdr:cNvSpPr/>
          </xdr:nvSpPr>
          <xdr:spPr>
            <a:xfrm>
              <a:off x="1762125" y="4686300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4409" name="Check Box 73" hidden="1">
              <a:extLst>
                <a:ext uri="{63B3BB69-23CF-44E3-9099-C40C66FF867C}">
                  <a14:compatExt spid="_x0000_s14409"/>
                </a:ext>
              </a:extLst>
            </xdr:cNvPr>
            <xdr:cNvSpPr/>
          </xdr:nvSpPr>
          <xdr:spPr>
            <a:xfrm>
              <a:off x="1952625" y="26670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14410" name="Check Box 74" hidden="1">
              <a:extLst>
                <a:ext uri="{63B3BB69-23CF-44E3-9099-C40C66FF867C}">
                  <a14:compatExt spid="_x0000_s14410"/>
                </a:ext>
              </a:extLst>
            </xdr:cNvPr>
            <xdr:cNvSpPr/>
          </xdr:nvSpPr>
          <xdr:spPr>
            <a:xfrm>
              <a:off x="1133475" y="28765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14411" name="Check Box 75" hidden="1">
              <a:extLst>
                <a:ext uri="{63B3BB69-23CF-44E3-9099-C40C66FF867C}">
                  <a14:compatExt spid="_x0000_s14411"/>
                </a:ext>
              </a:extLst>
            </xdr:cNvPr>
            <xdr:cNvSpPr/>
          </xdr:nvSpPr>
          <xdr:spPr>
            <a:xfrm>
              <a:off x="1123950" y="25146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14412" name="Check Box 76" hidden="1">
              <a:extLst>
                <a:ext uri="{63B3BB69-23CF-44E3-9099-C40C66FF867C}">
                  <a14:compatExt spid="_x0000_s14412"/>
                </a:ext>
              </a:extLst>
            </xdr:cNvPr>
            <xdr:cNvSpPr/>
          </xdr:nvSpPr>
          <xdr:spPr>
            <a:xfrm>
              <a:off x="4181475" y="26765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14413" name="Check Box 77" hidden="1">
              <a:extLst>
                <a:ext uri="{63B3BB69-23CF-44E3-9099-C40C66FF867C}">
                  <a14:compatExt spid="_x0000_s14413"/>
                </a:ext>
              </a:extLst>
            </xdr:cNvPr>
            <xdr:cNvSpPr/>
          </xdr:nvSpPr>
          <xdr:spPr>
            <a:xfrm>
              <a:off x="1990725" y="17526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14414" name="Check Box 78" hidden="1">
              <a:extLst>
                <a:ext uri="{63B3BB69-23CF-44E3-9099-C40C66FF867C}">
                  <a14:compatExt spid="_x0000_s14414"/>
                </a:ext>
              </a:extLst>
            </xdr:cNvPr>
            <xdr:cNvSpPr/>
          </xdr:nvSpPr>
          <xdr:spPr>
            <a:xfrm>
              <a:off x="1952625" y="21526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555498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555498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555498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451100" y="555498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374900" y="555498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501900" y="555498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42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43" name="Text Box 1"/>
        <xdr:cNvSpPr txBox="1">
          <a:spLocks noChangeArrowheads="1"/>
        </xdr:cNvSpPr>
      </xdr:nvSpPr>
      <xdr:spPr>
        <a:xfrm>
          <a:off x="2451100" y="77724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44" name="Text Box 1"/>
        <xdr:cNvSpPr txBox="1">
          <a:spLocks noChangeArrowheads="1"/>
        </xdr:cNvSpPr>
      </xdr:nvSpPr>
      <xdr:spPr>
        <a:xfrm>
          <a:off x="2374900" y="77724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45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46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4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5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5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52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53" name="Text Box 1"/>
        <xdr:cNvSpPr txBox="1">
          <a:spLocks noChangeArrowheads="1"/>
        </xdr:cNvSpPr>
      </xdr:nvSpPr>
      <xdr:spPr>
        <a:xfrm>
          <a:off x="2451100" y="77724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54" name="Text Box 1"/>
        <xdr:cNvSpPr txBox="1">
          <a:spLocks noChangeArrowheads="1"/>
        </xdr:cNvSpPr>
      </xdr:nvSpPr>
      <xdr:spPr>
        <a:xfrm>
          <a:off x="2374900" y="77724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55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56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5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5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5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6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62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63" name="Text Box 1"/>
        <xdr:cNvSpPr txBox="1">
          <a:spLocks noChangeArrowheads="1"/>
        </xdr:cNvSpPr>
      </xdr:nvSpPr>
      <xdr:spPr>
        <a:xfrm>
          <a:off x="2451100" y="77724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64" name="Text Box 1"/>
        <xdr:cNvSpPr txBox="1">
          <a:spLocks noChangeArrowheads="1"/>
        </xdr:cNvSpPr>
      </xdr:nvSpPr>
      <xdr:spPr>
        <a:xfrm>
          <a:off x="2374900" y="77724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65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66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2289" name="Check Box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>
            <a:xfrm>
              <a:off x="1952625" y="25146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39</xdr:row>
          <xdr:rowOff>0</xdr:rowOff>
        </xdr:from>
        <xdr:to>
          <xdr:col>2</xdr:col>
          <xdr:colOff>76200</xdr:colOff>
          <xdr:row>39</xdr:row>
          <xdr:rowOff>190500</xdr:rowOff>
        </xdr:to>
        <xdr:sp>
          <xdr:nvSpPr>
            <xdr:cNvPr id="12290" name="Check Box 2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>
            <a:xfrm>
              <a:off x="1266825" y="80200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12291" name="Check Box 3" hidden="1">
              <a:extLst>
                <a:ext uri="{63B3BB69-23CF-44E3-9099-C40C66FF867C}">
                  <a14:compatExt spid="_x0000_s12291"/>
                </a:ext>
              </a:extLst>
            </xdr:cNvPr>
            <xdr:cNvSpPr/>
          </xdr:nvSpPr>
          <xdr:spPr>
            <a:xfrm>
              <a:off x="1200150" y="17716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39</xdr:row>
          <xdr:rowOff>0</xdr:rowOff>
        </xdr:from>
        <xdr:to>
          <xdr:col>6</xdr:col>
          <xdr:colOff>447675</xdr:colOff>
          <xdr:row>39</xdr:row>
          <xdr:rowOff>190500</xdr:rowOff>
        </xdr:to>
        <xdr:sp>
          <xdr:nvSpPr>
            <xdr:cNvPr id="12292" name="Check Box 4" hidden="1">
              <a:extLst>
                <a:ext uri="{63B3BB69-23CF-44E3-9099-C40C66FF867C}">
                  <a14:compatExt spid="_x0000_s12292"/>
                </a:ext>
              </a:extLst>
            </xdr:cNvPr>
            <xdr:cNvSpPr/>
          </xdr:nvSpPr>
          <xdr:spPr>
            <a:xfrm>
              <a:off x="4676775" y="8020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39</xdr:row>
          <xdr:rowOff>0</xdr:rowOff>
        </xdr:from>
        <xdr:to>
          <xdr:col>8</xdr:col>
          <xdr:colOff>485775</xdr:colOff>
          <xdr:row>39</xdr:row>
          <xdr:rowOff>190500</xdr:rowOff>
        </xdr:to>
        <xdr:sp>
          <xdr:nvSpPr>
            <xdr:cNvPr id="12293" name="Check Box 5" hidden="1">
              <a:extLst>
                <a:ext uri="{63B3BB69-23CF-44E3-9099-C40C66FF867C}">
                  <a14:compatExt spid="_x0000_s12293"/>
                </a:ext>
              </a:extLst>
            </xdr:cNvPr>
            <xdr:cNvSpPr/>
          </xdr:nvSpPr>
          <xdr:spPr>
            <a:xfrm>
              <a:off x="6134100" y="8020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39</xdr:row>
          <xdr:rowOff>9525</xdr:rowOff>
        </xdr:from>
        <xdr:to>
          <xdr:col>10</xdr:col>
          <xdr:colOff>457200</xdr:colOff>
          <xdr:row>39</xdr:row>
          <xdr:rowOff>190500</xdr:rowOff>
        </xdr:to>
        <xdr:sp>
          <xdr:nvSpPr>
            <xdr:cNvPr id="12294" name="Check Box 6" hidden="1">
              <a:extLst>
                <a:ext uri="{63B3BB69-23CF-44E3-9099-C40C66FF867C}">
                  <a14:compatExt spid="_x0000_s12294"/>
                </a:ext>
              </a:extLst>
            </xdr:cNvPr>
            <xdr:cNvSpPr/>
          </xdr:nvSpPr>
          <xdr:spPr>
            <a:xfrm>
              <a:off x="7534275" y="8029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12295" name="Check Box 7" hidden="1">
              <a:extLst>
                <a:ext uri="{63B3BB69-23CF-44E3-9099-C40C66FF867C}">
                  <a14:compatExt spid="_x0000_s12295"/>
                </a:ext>
              </a:extLst>
            </xdr:cNvPr>
            <xdr:cNvSpPr/>
          </xdr:nvSpPr>
          <xdr:spPr>
            <a:xfrm>
              <a:off x="1962150" y="28765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12296" name="Check Box 8" hidden="1">
              <a:extLst>
                <a:ext uri="{63B3BB69-23CF-44E3-9099-C40C66FF867C}">
                  <a14:compatExt spid="_x0000_s12296"/>
                </a:ext>
              </a:extLst>
            </xdr:cNvPr>
            <xdr:cNvSpPr/>
          </xdr:nvSpPr>
          <xdr:spPr>
            <a:xfrm>
              <a:off x="4210050" y="25146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12297" name="Check Box 9" hidden="1">
              <a:extLst>
                <a:ext uri="{63B3BB69-23CF-44E3-9099-C40C66FF867C}">
                  <a14:compatExt spid="_x0000_s12297"/>
                </a:ext>
              </a:extLst>
            </xdr:cNvPr>
            <xdr:cNvSpPr/>
          </xdr:nvSpPr>
          <xdr:spPr>
            <a:xfrm>
              <a:off x="5048250" y="24003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12298" name="Check Box 10" hidden="1">
              <a:extLst>
                <a:ext uri="{63B3BB69-23CF-44E3-9099-C40C66FF867C}">
                  <a14:compatExt spid="_x0000_s12298"/>
                </a:ext>
              </a:extLst>
            </xdr:cNvPr>
            <xdr:cNvSpPr/>
          </xdr:nvSpPr>
          <xdr:spPr>
            <a:xfrm>
              <a:off x="5048250" y="25812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12299" name="Check Box 11" hidden="1">
              <a:extLst>
                <a:ext uri="{63B3BB69-23CF-44E3-9099-C40C66FF867C}">
                  <a14:compatExt spid="_x0000_s12299"/>
                </a:ext>
              </a:extLst>
            </xdr:cNvPr>
            <xdr:cNvSpPr/>
          </xdr:nvSpPr>
          <xdr:spPr>
            <a:xfrm>
              <a:off x="4210050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12300" name="Check Box 12" hidden="1">
              <a:extLst>
                <a:ext uri="{63B3BB69-23CF-44E3-9099-C40C66FF867C}">
                  <a14:compatExt spid="_x0000_s12300"/>
                </a:ext>
              </a:extLst>
            </xdr:cNvPr>
            <xdr:cNvSpPr/>
          </xdr:nvSpPr>
          <xdr:spPr>
            <a:xfrm>
              <a:off x="5048250" y="27813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12301" name="Check Box 13" hidden="1">
              <a:extLst>
                <a:ext uri="{63B3BB69-23CF-44E3-9099-C40C66FF867C}">
                  <a14:compatExt spid="_x0000_s12301"/>
                </a:ext>
              </a:extLst>
            </xdr:cNvPr>
            <xdr:cNvSpPr/>
          </xdr:nvSpPr>
          <xdr:spPr>
            <a:xfrm>
              <a:off x="7886700" y="23812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12302" name="Check Box 14" hidden="1">
              <a:extLst>
                <a:ext uri="{63B3BB69-23CF-44E3-9099-C40C66FF867C}">
                  <a14:compatExt spid="_x0000_s12302"/>
                </a:ext>
              </a:extLst>
            </xdr:cNvPr>
            <xdr:cNvSpPr/>
          </xdr:nvSpPr>
          <xdr:spPr>
            <a:xfrm>
              <a:off x="7886700" y="25812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12303" name="Check Box 15" hidden="1">
              <a:extLst>
                <a:ext uri="{63B3BB69-23CF-44E3-9099-C40C66FF867C}">
                  <a14:compatExt spid="_x0000_s12303"/>
                </a:ext>
              </a:extLst>
            </xdr:cNvPr>
            <xdr:cNvSpPr/>
          </xdr:nvSpPr>
          <xdr:spPr>
            <a:xfrm>
              <a:off x="7038975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12304" name="Check Box 16" hidden="1">
              <a:extLst>
                <a:ext uri="{63B3BB69-23CF-44E3-9099-C40C66FF867C}">
                  <a14:compatExt spid="_x0000_s12304"/>
                </a:ext>
              </a:extLst>
            </xdr:cNvPr>
            <xdr:cNvSpPr/>
          </xdr:nvSpPr>
          <xdr:spPr>
            <a:xfrm>
              <a:off x="7886700" y="27241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>
          <xdr:nvSpPr>
            <xdr:cNvPr id="12305" name="Check Box 17" hidden="1">
              <a:extLst>
                <a:ext uri="{63B3BB69-23CF-44E3-9099-C40C66FF867C}">
                  <a14:compatExt spid="_x0000_s12305"/>
                </a:ext>
              </a:extLst>
            </xdr:cNvPr>
            <xdr:cNvSpPr/>
          </xdr:nvSpPr>
          <xdr:spPr>
            <a:xfrm>
              <a:off x="6896100" y="14192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12306" name="Check Box 18" hidden="1">
              <a:extLst>
                <a:ext uri="{63B3BB69-23CF-44E3-9099-C40C66FF867C}">
                  <a14:compatExt spid="_x0000_s12306"/>
                </a:ext>
              </a:extLst>
            </xdr:cNvPr>
            <xdr:cNvSpPr/>
          </xdr:nvSpPr>
          <xdr:spPr>
            <a:xfrm>
              <a:off x="7696200" y="10572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12307" name="Check Box 19" hidden="1">
              <a:extLst>
                <a:ext uri="{63B3BB69-23CF-44E3-9099-C40C66FF867C}">
                  <a14:compatExt spid="_x0000_s12307"/>
                </a:ext>
              </a:extLst>
            </xdr:cNvPr>
            <xdr:cNvSpPr/>
          </xdr:nvSpPr>
          <xdr:spPr>
            <a:xfrm>
              <a:off x="7696200" y="12382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2308" name="Check Box 20" hidden="1">
              <a:extLst>
                <a:ext uri="{63B3BB69-23CF-44E3-9099-C40C66FF867C}">
                  <a14:compatExt spid="_x0000_s12308"/>
                </a:ext>
              </a:extLst>
            </xdr:cNvPr>
            <xdr:cNvSpPr/>
          </xdr:nvSpPr>
          <xdr:spPr>
            <a:xfrm>
              <a:off x="1952625" y="19716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12309" name="Check Box 21" hidden="1">
              <a:extLst>
                <a:ext uri="{63B3BB69-23CF-44E3-9099-C40C66FF867C}">
                  <a14:compatExt spid="_x0000_s12309"/>
                </a:ext>
              </a:extLst>
            </xdr:cNvPr>
            <xdr:cNvSpPr/>
          </xdr:nvSpPr>
          <xdr:spPr>
            <a:xfrm>
              <a:off x="2609850" y="19812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12310" name="Check Box 22" hidden="1">
              <a:extLst>
                <a:ext uri="{63B3BB69-23CF-44E3-9099-C40C66FF867C}">
                  <a14:compatExt spid="_x0000_s12310"/>
                </a:ext>
              </a:extLst>
            </xdr:cNvPr>
            <xdr:cNvSpPr/>
          </xdr:nvSpPr>
          <xdr:spPr>
            <a:xfrm>
              <a:off x="2609850" y="21621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323850</xdr:colOff>
          <xdr:row>8</xdr:row>
          <xdr:rowOff>0</xdr:rowOff>
        </xdr:to>
        <xdr:sp>
          <xdr:nvSpPr>
            <xdr:cNvPr id="12311" name="Check Box 23" hidden="1">
              <a:extLst>
                <a:ext uri="{63B3BB69-23CF-44E3-9099-C40C66FF867C}">
                  <a14:compatExt spid="_x0000_s12311"/>
                </a:ext>
              </a:extLst>
            </xdr:cNvPr>
            <xdr:cNvSpPr/>
          </xdr:nvSpPr>
          <xdr:spPr>
            <a:xfrm>
              <a:off x="3390900" y="17907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12312" name="Check Box 24" hidden="1">
              <a:extLst>
                <a:ext uri="{63B3BB69-23CF-44E3-9099-C40C66FF867C}">
                  <a14:compatExt spid="_x0000_s12312"/>
                </a:ext>
              </a:extLst>
            </xdr:cNvPr>
            <xdr:cNvSpPr/>
          </xdr:nvSpPr>
          <xdr:spPr>
            <a:xfrm>
              <a:off x="2705100" y="17907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2313" name="Check Box 25" hidden="1">
              <a:extLst>
                <a:ext uri="{63B3BB69-23CF-44E3-9099-C40C66FF867C}">
                  <a14:compatExt spid="_x0000_s12313"/>
                </a:ext>
              </a:extLst>
            </xdr:cNvPr>
            <xdr:cNvSpPr/>
          </xdr:nvSpPr>
          <xdr:spPr>
            <a:xfrm>
              <a:off x="4324350" y="17907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23</xdr:row>
          <xdr:rowOff>161925</xdr:rowOff>
        </xdr:from>
        <xdr:to>
          <xdr:col>3</xdr:col>
          <xdr:colOff>638175</xdr:colOff>
          <xdr:row>24</xdr:row>
          <xdr:rowOff>152400</xdr:rowOff>
        </xdr:to>
        <xdr:sp>
          <xdr:nvSpPr>
            <xdr:cNvPr id="12314" name="Check Box 26" hidden="1">
              <a:extLst>
                <a:ext uri="{63B3BB69-23CF-44E3-9099-C40C66FF867C}">
                  <a14:compatExt spid="_x0000_s12314"/>
                </a:ext>
              </a:extLst>
            </xdr:cNvPr>
            <xdr:cNvSpPr/>
          </xdr:nvSpPr>
          <xdr:spPr>
            <a:xfrm>
              <a:off x="2514600" y="48672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12315" name="Check Box 27" hidden="1">
              <a:extLst>
                <a:ext uri="{63B3BB69-23CF-44E3-9099-C40C66FF867C}">
                  <a14:compatExt spid="_x0000_s12315"/>
                </a:ext>
              </a:extLst>
            </xdr:cNvPr>
            <xdr:cNvSpPr/>
          </xdr:nvSpPr>
          <xdr:spPr>
            <a:xfrm>
              <a:off x="7038975" y="25146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12316" name="Check Box 28" hidden="1">
              <a:extLst>
                <a:ext uri="{63B3BB69-23CF-44E3-9099-C40C66FF867C}">
                  <a14:compatExt spid="_x0000_s12316"/>
                </a:ext>
              </a:extLst>
            </xdr:cNvPr>
            <xdr:cNvSpPr/>
          </xdr:nvSpPr>
          <xdr:spPr>
            <a:xfrm>
              <a:off x="7038975" y="26955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>
          <xdr:nvSpPr>
            <xdr:cNvPr id="12317" name="Check Box 29" hidden="1">
              <a:extLst>
                <a:ext uri="{63B3BB69-23CF-44E3-9099-C40C66FF867C}">
                  <a14:compatExt spid="_x0000_s12317"/>
                </a:ext>
              </a:extLst>
            </xdr:cNvPr>
            <xdr:cNvSpPr/>
          </xdr:nvSpPr>
          <xdr:spPr>
            <a:xfrm>
              <a:off x="7696200" y="14192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12318" name="Check Box 30" hidden="1">
              <a:extLst>
                <a:ext uri="{63B3BB69-23CF-44E3-9099-C40C66FF867C}">
                  <a14:compatExt spid="_x0000_s12318"/>
                </a:ext>
              </a:extLst>
            </xdr:cNvPr>
            <xdr:cNvSpPr/>
          </xdr:nvSpPr>
          <xdr:spPr>
            <a:xfrm>
              <a:off x="6896100" y="12382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12319" name="Check Box 31" hidden="1">
              <a:extLst>
                <a:ext uri="{63B3BB69-23CF-44E3-9099-C40C66FF867C}">
                  <a14:compatExt spid="_x0000_s12319"/>
                </a:ext>
              </a:extLst>
            </xdr:cNvPr>
            <xdr:cNvSpPr/>
          </xdr:nvSpPr>
          <xdr:spPr>
            <a:xfrm>
              <a:off x="6896100" y="10572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12320" name="Check Box 32" hidden="1">
              <a:extLst>
                <a:ext uri="{63B3BB69-23CF-44E3-9099-C40C66FF867C}">
                  <a14:compatExt spid="_x0000_s12320"/>
                </a:ext>
              </a:extLst>
            </xdr:cNvPr>
            <xdr:cNvSpPr/>
          </xdr:nvSpPr>
          <xdr:spPr>
            <a:xfrm>
              <a:off x="1143000" y="26765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22</xdr:row>
          <xdr:rowOff>161925</xdr:rowOff>
        </xdr:from>
        <xdr:to>
          <xdr:col>3</xdr:col>
          <xdr:colOff>504825</xdr:colOff>
          <xdr:row>26</xdr:row>
          <xdr:rowOff>28575</xdr:rowOff>
        </xdr:to>
        <xdr:sp>
          <xdr:nvSpPr>
            <xdr:cNvPr id="12321" name="Check Box 33" hidden="1">
              <a:extLst>
                <a:ext uri="{63B3BB69-23CF-44E3-9099-C40C66FF867C}">
                  <a14:compatExt spid="_x0000_s12321"/>
                </a:ext>
              </a:extLst>
            </xdr:cNvPr>
            <xdr:cNvSpPr/>
          </xdr:nvSpPr>
          <xdr:spPr>
            <a:xfrm>
              <a:off x="1762125" y="4686300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2322" name="Check Box 34" hidden="1">
              <a:extLst>
                <a:ext uri="{63B3BB69-23CF-44E3-9099-C40C66FF867C}">
                  <a14:compatExt spid="_x0000_s12322"/>
                </a:ext>
              </a:extLst>
            </xdr:cNvPr>
            <xdr:cNvSpPr/>
          </xdr:nvSpPr>
          <xdr:spPr>
            <a:xfrm>
              <a:off x="1952625" y="26670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12323" name="Check Box 35" hidden="1">
              <a:extLst>
                <a:ext uri="{63B3BB69-23CF-44E3-9099-C40C66FF867C}">
                  <a14:compatExt spid="_x0000_s12323"/>
                </a:ext>
              </a:extLst>
            </xdr:cNvPr>
            <xdr:cNvSpPr/>
          </xdr:nvSpPr>
          <xdr:spPr>
            <a:xfrm>
              <a:off x="1133475" y="28765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12324" name="Check Box 36" hidden="1">
              <a:extLst>
                <a:ext uri="{63B3BB69-23CF-44E3-9099-C40C66FF867C}">
                  <a14:compatExt spid="_x0000_s12324"/>
                </a:ext>
              </a:extLst>
            </xdr:cNvPr>
            <xdr:cNvSpPr/>
          </xdr:nvSpPr>
          <xdr:spPr>
            <a:xfrm>
              <a:off x="1123950" y="25146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12325" name="Check Box 37" hidden="1">
              <a:extLst>
                <a:ext uri="{63B3BB69-23CF-44E3-9099-C40C66FF867C}">
                  <a14:compatExt spid="_x0000_s12325"/>
                </a:ext>
              </a:extLst>
            </xdr:cNvPr>
            <xdr:cNvSpPr/>
          </xdr:nvSpPr>
          <xdr:spPr>
            <a:xfrm>
              <a:off x="4181475" y="26765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12326" name="Check Box 38" hidden="1">
              <a:extLst>
                <a:ext uri="{63B3BB69-23CF-44E3-9099-C40C66FF867C}">
                  <a14:compatExt spid="_x0000_s12326"/>
                </a:ext>
              </a:extLst>
            </xdr:cNvPr>
            <xdr:cNvSpPr/>
          </xdr:nvSpPr>
          <xdr:spPr>
            <a:xfrm>
              <a:off x="1990725" y="17526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12327" name="Check Box 39" hidden="1">
              <a:extLst>
                <a:ext uri="{63B3BB69-23CF-44E3-9099-C40C66FF867C}">
                  <a14:compatExt spid="_x0000_s12327"/>
                </a:ext>
              </a:extLst>
            </xdr:cNvPr>
            <xdr:cNvSpPr/>
          </xdr:nvSpPr>
          <xdr:spPr>
            <a:xfrm>
              <a:off x="1952625" y="21526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2328" name="Check Box 40" hidden="1">
              <a:extLst>
                <a:ext uri="{63B3BB69-23CF-44E3-9099-C40C66FF867C}">
                  <a14:compatExt spid="_x0000_s12328"/>
                </a:ext>
              </a:extLst>
            </xdr:cNvPr>
            <xdr:cNvSpPr/>
          </xdr:nvSpPr>
          <xdr:spPr>
            <a:xfrm>
              <a:off x="1952625" y="25146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39</xdr:row>
          <xdr:rowOff>0</xdr:rowOff>
        </xdr:from>
        <xdr:to>
          <xdr:col>2</xdr:col>
          <xdr:colOff>76200</xdr:colOff>
          <xdr:row>39</xdr:row>
          <xdr:rowOff>190500</xdr:rowOff>
        </xdr:to>
        <xdr:sp>
          <xdr:nvSpPr>
            <xdr:cNvPr id="12329" name="Check Box 41" hidden="1">
              <a:extLst>
                <a:ext uri="{63B3BB69-23CF-44E3-9099-C40C66FF867C}">
                  <a14:compatExt spid="_x0000_s12329"/>
                </a:ext>
              </a:extLst>
            </xdr:cNvPr>
            <xdr:cNvSpPr/>
          </xdr:nvSpPr>
          <xdr:spPr>
            <a:xfrm>
              <a:off x="1266825" y="80200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12330" name="Check Box 42" hidden="1">
              <a:extLst>
                <a:ext uri="{63B3BB69-23CF-44E3-9099-C40C66FF867C}">
                  <a14:compatExt spid="_x0000_s12330"/>
                </a:ext>
              </a:extLst>
            </xdr:cNvPr>
            <xdr:cNvSpPr/>
          </xdr:nvSpPr>
          <xdr:spPr>
            <a:xfrm>
              <a:off x="1200150" y="17716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39</xdr:row>
          <xdr:rowOff>0</xdr:rowOff>
        </xdr:from>
        <xdr:to>
          <xdr:col>6</xdr:col>
          <xdr:colOff>447675</xdr:colOff>
          <xdr:row>39</xdr:row>
          <xdr:rowOff>190500</xdr:rowOff>
        </xdr:to>
        <xdr:sp>
          <xdr:nvSpPr>
            <xdr:cNvPr id="12331" name="Check Box 43" hidden="1">
              <a:extLst>
                <a:ext uri="{63B3BB69-23CF-44E3-9099-C40C66FF867C}">
                  <a14:compatExt spid="_x0000_s12331"/>
                </a:ext>
              </a:extLst>
            </xdr:cNvPr>
            <xdr:cNvSpPr/>
          </xdr:nvSpPr>
          <xdr:spPr>
            <a:xfrm>
              <a:off x="4676775" y="8020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39</xdr:row>
          <xdr:rowOff>0</xdr:rowOff>
        </xdr:from>
        <xdr:to>
          <xdr:col>8</xdr:col>
          <xdr:colOff>485775</xdr:colOff>
          <xdr:row>39</xdr:row>
          <xdr:rowOff>190500</xdr:rowOff>
        </xdr:to>
        <xdr:sp>
          <xdr:nvSpPr>
            <xdr:cNvPr id="12332" name="Check Box 44" hidden="1">
              <a:extLst>
                <a:ext uri="{63B3BB69-23CF-44E3-9099-C40C66FF867C}">
                  <a14:compatExt spid="_x0000_s12332"/>
                </a:ext>
              </a:extLst>
            </xdr:cNvPr>
            <xdr:cNvSpPr/>
          </xdr:nvSpPr>
          <xdr:spPr>
            <a:xfrm>
              <a:off x="6134100" y="8020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39</xdr:row>
          <xdr:rowOff>9525</xdr:rowOff>
        </xdr:from>
        <xdr:to>
          <xdr:col>10</xdr:col>
          <xdr:colOff>457200</xdr:colOff>
          <xdr:row>39</xdr:row>
          <xdr:rowOff>190500</xdr:rowOff>
        </xdr:to>
        <xdr:sp>
          <xdr:nvSpPr>
            <xdr:cNvPr id="12333" name="Check Box 45" hidden="1">
              <a:extLst>
                <a:ext uri="{63B3BB69-23CF-44E3-9099-C40C66FF867C}">
                  <a14:compatExt spid="_x0000_s12333"/>
                </a:ext>
              </a:extLst>
            </xdr:cNvPr>
            <xdr:cNvSpPr/>
          </xdr:nvSpPr>
          <xdr:spPr>
            <a:xfrm>
              <a:off x="7534275" y="8029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12334" name="Check Box 46" hidden="1">
              <a:extLst>
                <a:ext uri="{63B3BB69-23CF-44E3-9099-C40C66FF867C}">
                  <a14:compatExt spid="_x0000_s12334"/>
                </a:ext>
              </a:extLst>
            </xdr:cNvPr>
            <xdr:cNvSpPr/>
          </xdr:nvSpPr>
          <xdr:spPr>
            <a:xfrm>
              <a:off x="1962150" y="28765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12335" name="Check Box 47" hidden="1">
              <a:extLst>
                <a:ext uri="{63B3BB69-23CF-44E3-9099-C40C66FF867C}">
                  <a14:compatExt spid="_x0000_s12335"/>
                </a:ext>
              </a:extLst>
            </xdr:cNvPr>
            <xdr:cNvSpPr/>
          </xdr:nvSpPr>
          <xdr:spPr>
            <a:xfrm>
              <a:off x="4210050" y="25146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12336" name="Check Box 48" hidden="1">
              <a:extLst>
                <a:ext uri="{63B3BB69-23CF-44E3-9099-C40C66FF867C}">
                  <a14:compatExt spid="_x0000_s12336"/>
                </a:ext>
              </a:extLst>
            </xdr:cNvPr>
            <xdr:cNvSpPr/>
          </xdr:nvSpPr>
          <xdr:spPr>
            <a:xfrm>
              <a:off x="5048250" y="24003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12337" name="Check Box 49" hidden="1">
              <a:extLst>
                <a:ext uri="{63B3BB69-23CF-44E3-9099-C40C66FF867C}">
                  <a14:compatExt spid="_x0000_s12337"/>
                </a:ext>
              </a:extLst>
            </xdr:cNvPr>
            <xdr:cNvSpPr/>
          </xdr:nvSpPr>
          <xdr:spPr>
            <a:xfrm>
              <a:off x="5048250" y="25812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12338" name="Check Box 50" hidden="1">
              <a:extLst>
                <a:ext uri="{63B3BB69-23CF-44E3-9099-C40C66FF867C}">
                  <a14:compatExt spid="_x0000_s12338"/>
                </a:ext>
              </a:extLst>
            </xdr:cNvPr>
            <xdr:cNvSpPr/>
          </xdr:nvSpPr>
          <xdr:spPr>
            <a:xfrm>
              <a:off x="4210050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12339" name="Check Box 51" hidden="1">
              <a:extLst>
                <a:ext uri="{63B3BB69-23CF-44E3-9099-C40C66FF867C}">
                  <a14:compatExt spid="_x0000_s12339"/>
                </a:ext>
              </a:extLst>
            </xdr:cNvPr>
            <xdr:cNvSpPr/>
          </xdr:nvSpPr>
          <xdr:spPr>
            <a:xfrm>
              <a:off x="5048250" y="27813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12340" name="Check Box 52" hidden="1">
              <a:extLst>
                <a:ext uri="{63B3BB69-23CF-44E3-9099-C40C66FF867C}">
                  <a14:compatExt spid="_x0000_s12340"/>
                </a:ext>
              </a:extLst>
            </xdr:cNvPr>
            <xdr:cNvSpPr/>
          </xdr:nvSpPr>
          <xdr:spPr>
            <a:xfrm>
              <a:off x="7886700" y="23812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12341" name="Check Box 53" hidden="1">
              <a:extLst>
                <a:ext uri="{63B3BB69-23CF-44E3-9099-C40C66FF867C}">
                  <a14:compatExt spid="_x0000_s12341"/>
                </a:ext>
              </a:extLst>
            </xdr:cNvPr>
            <xdr:cNvSpPr/>
          </xdr:nvSpPr>
          <xdr:spPr>
            <a:xfrm>
              <a:off x="7886700" y="25812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12342" name="Check Box 54" hidden="1">
              <a:extLst>
                <a:ext uri="{63B3BB69-23CF-44E3-9099-C40C66FF867C}">
                  <a14:compatExt spid="_x0000_s12342"/>
                </a:ext>
              </a:extLst>
            </xdr:cNvPr>
            <xdr:cNvSpPr/>
          </xdr:nvSpPr>
          <xdr:spPr>
            <a:xfrm>
              <a:off x="7038975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12343" name="Check Box 55" hidden="1">
              <a:extLst>
                <a:ext uri="{63B3BB69-23CF-44E3-9099-C40C66FF867C}">
                  <a14:compatExt spid="_x0000_s12343"/>
                </a:ext>
              </a:extLst>
            </xdr:cNvPr>
            <xdr:cNvSpPr/>
          </xdr:nvSpPr>
          <xdr:spPr>
            <a:xfrm>
              <a:off x="7886700" y="27241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9525</xdr:rowOff>
        </xdr:to>
        <xdr:sp>
          <xdr:nvSpPr>
            <xdr:cNvPr id="12344" name="Check Box 56" hidden="1">
              <a:extLst>
                <a:ext uri="{63B3BB69-23CF-44E3-9099-C40C66FF867C}">
                  <a14:compatExt spid="_x0000_s12344"/>
                </a:ext>
              </a:extLst>
            </xdr:cNvPr>
            <xdr:cNvSpPr/>
          </xdr:nvSpPr>
          <xdr:spPr>
            <a:xfrm>
              <a:off x="6896100" y="14192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12345" name="Check Box 57" hidden="1">
              <a:extLst>
                <a:ext uri="{63B3BB69-23CF-44E3-9099-C40C66FF867C}">
                  <a14:compatExt spid="_x0000_s12345"/>
                </a:ext>
              </a:extLst>
            </xdr:cNvPr>
            <xdr:cNvSpPr/>
          </xdr:nvSpPr>
          <xdr:spPr>
            <a:xfrm>
              <a:off x="7696200" y="10572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12346" name="Check Box 58" hidden="1">
              <a:extLst>
                <a:ext uri="{63B3BB69-23CF-44E3-9099-C40C66FF867C}">
                  <a14:compatExt spid="_x0000_s12346"/>
                </a:ext>
              </a:extLst>
            </xdr:cNvPr>
            <xdr:cNvSpPr/>
          </xdr:nvSpPr>
          <xdr:spPr>
            <a:xfrm>
              <a:off x="7696200" y="12382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2347" name="Check Box 59" hidden="1">
              <a:extLst>
                <a:ext uri="{63B3BB69-23CF-44E3-9099-C40C66FF867C}">
                  <a14:compatExt spid="_x0000_s12347"/>
                </a:ext>
              </a:extLst>
            </xdr:cNvPr>
            <xdr:cNvSpPr/>
          </xdr:nvSpPr>
          <xdr:spPr>
            <a:xfrm>
              <a:off x="1952625" y="19716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12348" name="Check Box 60" hidden="1">
              <a:extLst>
                <a:ext uri="{63B3BB69-23CF-44E3-9099-C40C66FF867C}">
                  <a14:compatExt spid="_x0000_s12348"/>
                </a:ext>
              </a:extLst>
            </xdr:cNvPr>
            <xdr:cNvSpPr/>
          </xdr:nvSpPr>
          <xdr:spPr>
            <a:xfrm>
              <a:off x="2609850" y="19812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12349" name="Check Box 61" hidden="1">
              <a:extLst>
                <a:ext uri="{63B3BB69-23CF-44E3-9099-C40C66FF867C}">
                  <a14:compatExt spid="_x0000_s12349"/>
                </a:ext>
              </a:extLst>
            </xdr:cNvPr>
            <xdr:cNvSpPr/>
          </xdr:nvSpPr>
          <xdr:spPr>
            <a:xfrm>
              <a:off x="2609850" y="21621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323850</xdr:colOff>
          <xdr:row>8</xdr:row>
          <xdr:rowOff>0</xdr:rowOff>
        </xdr:to>
        <xdr:sp>
          <xdr:nvSpPr>
            <xdr:cNvPr id="12350" name="Check Box 62" hidden="1">
              <a:extLst>
                <a:ext uri="{63B3BB69-23CF-44E3-9099-C40C66FF867C}">
                  <a14:compatExt spid="_x0000_s12350"/>
                </a:ext>
              </a:extLst>
            </xdr:cNvPr>
            <xdr:cNvSpPr/>
          </xdr:nvSpPr>
          <xdr:spPr>
            <a:xfrm>
              <a:off x="3390900" y="17907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12351" name="Check Box 63" hidden="1">
              <a:extLst>
                <a:ext uri="{63B3BB69-23CF-44E3-9099-C40C66FF867C}">
                  <a14:compatExt spid="_x0000_s12351"/>
                </a:ext>
              </a:extLst>
            </xdr:cNvPr>
            <xdr:cNvSpPr/>
          </xdr:nvSpPr>
          <xdr:spPr>
            <a:xfrm>
              <a:off x="2705100" y="17907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2352" name="Check Box 64" hidden="1">
              <a:extLst>
                <a:ext uri="{63B3BB69-23CF-44E3-9099-C40C66FF867C}">
                  <a14:compatExt spid="_x0000_s12352"/>
                </a:ext>
              </a:extLst>
            </xdr:cNvPr>
            <xdr:cNvSpPr/>
          </xdr:nvSpPr>
          <xdr:spPr>
            <a:xfrm>
              <a:off x="4324350" y="17907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23</xdr:row>
          <xdr:rowOff>161925</xdr:rowOff>
        </xdr:from>
        <xdr:to>
          <xdr:col>3</xdr:col>
          <xdr:colOff>638175</xdr:colOff>
          <xdr:row>24</xdr:row>
          <xdr:rowOff>152400</xdr:rowOff>
        </xdr:to>
        <xdr:sp>
          <xdr:nvSpPr>
            <xdr:cNvPr id="12353" name="Check Box 65" hidden="1">
              <a:extLst>
                <a:ext uri="{63B3BB69-23CF-44E3-9099-C40C66FF867C}">
                  <a14:compatExt spid="_x0000_s12353"/>
                </a:ext>
              </a:extLst>
            </xdr:cNvPr>
            <xdr:cNvSpPr/>
          </xdr:nvSpPr>
          <xdr:spPr>
            <a:xfrm>
              <a:off x="2514600" y="48672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12354" name="Check Box 66" hidden="1">
              <a:extLst>
                <a:ext uri="{63B3BB69-23CF-44E3-9099-C40C66FF867C}">
                  <a14:compatExt spid="_x0000_s12354"/>
                </a:ext>
              </a:extLst>
            </xdr:cNvPr>
            <xdr:cNvSpPr/>
          </xdr:nvSpPr>
          <xdr:spPr>
            <a:xfrm>
              <a:off x="7038975" y="25146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12355" name="Check Box 67" hidden="1">
              <a:extLst>
                <a:ext uri="{63B3BB69-23CF-44E3-9099-C40C66FF867C}">
                  <a14:compatExt spid="_x0000_s12355"/>
                </a:ext>
              </a:extLst>
            </xdr:cNvPr>
            <xdr:cNvSpPr/>
          </xdr:nvSpPr>
          <xdr:spPr>
            <a:xfrm>
              <a:off x="7038975" y="26955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9525</xdr:rowOff>
        </xdr:to>
        <xdr:sp>
          <xdr:nvSpPr>
            <xdr:cNvPr id="12356" name="Check Box 68" hidden="1">
              <a:extLst>
                <a:ext uri="{63B3BB69-23CF-44E3-9099-C40C66FF867C}">
                  <a14:compatExt spid="_x0000_s12356"/>
                </a:ext>
              </a:extLst>
            </xdr:cNvPr>
            <xdr:cNvSpPr/>
          </xdr:nvSpPr>
          <xdr:spPr>
            <a:xfrm>
              <a:off x="7696200" y="14192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12357" name="Check Box 69" hidden="1">
              <a:extLst>
                <a:ext uri="{63B3BB69-23CF-44E3-9099-C40C66FF867C}">
                  <a14:compatExt spid="_x0000_s12357"/>
                </a:ext>
              </a:extLst>
            </xdr:cNvPr>
            <xdr:cNvSpPr/>
          </xdr:nvSpPr>
          <xdr:spPr>
            <a:xfrm>
              <a:off x="6896100" y="12382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12358" name="Check Box 70" hidden="1">
              <a:extLst>
                <a:ext uri="{63B3BB69-23CF-44E3-9099-C40C66FF867C}">
                  <a14:compatExt spid="_x0000_s12358"/>
                </a:ext>
              </a:extLst>
            </xdr:cNvPr>
            <xdr:cNvSpPr/>
          </xdr:nvSpPr>
          <xdr:spPr>
            <a:xfrm>
              <a:off x="6896100" y="10572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12359" name="Check Box 71" hidden="1">
              <a:extLst>
                <a:ext uri="{63B3BB69-23CF-44E3-9099-C40C66FF867C}">
                  <a14:compatExt spid="_x0000_s12359"/>
                </a:ext>
              </a:extLst>
            </xdr:cNvPr>
            <xdr:cNvSpPr/>
          </xdr:nvSpPr>
          <xdr:spPr>
            <a:xfrm>
              <a:off x="1143000" y="26765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22</xdr:row>
          <xdr:rowOff>161925</xdr:rowOff>
        </xdr:from>
        <xdr:to>
          <xdr:col>3</xdr:col>
          <xdr:colOff>504825</xdr:colOff>
          <xdr:row>26</xdr:row>
          <xdr:rowOff>28575</xdr:rowOff>
        </xdr:to>
        <xdr:sp>
          <xdr:nvSpPr>
            <xdr:cNvPr id="12360" name="Check Box 72" hidden="1">
              <a:extLst>
                <a:ext uri="{63B3BB69-23CF-44E3-9099-C40C66FF867C}">
                  <a14:compatExt spid="_x0000_s12360"/>
                </a:ext>
              </a:extLst>
            </xdr:cNvPr>
            <xdr:cNvSpPr/>
          </xdr:nvSpPr>
          <xdr:spPr>
            <a:xfrm>
              <a:off x="1762125" y="4686300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2361" name="Check Box 73" hidden="1">
              <a:extLst>
                <a:ext uri="{63B3BB69-23CF-44E3-9099-C40C66FF867C}">
                  <a14:compatExt spid="_x0000_s12361"/>
                </a:ext>
              </a:extLst>
            </xdr:cNvPr>
            <xdr:cNvSpPr/>
          </xdr:nvSpPr>
          <xdr:spPr>
            <a:xfrm>
              <a:off x="1952625" y="26670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12362" name="Check Box 74" hidden="1">
              <a:extLst>
                <a:ext uri="{63B3BB69-23CF-44E3-9099-C40C66FF867C}">
                  <a14:compatExt spid="_x0000_s12362"/>
                </a:ext>
              </a:extLst>
            </xdr:cNvPr>
            <xdr:cNvSpPr/>
          </xdr:nvSpPr>
          <xdr:spPr>
            <a:xfrm>
              <a:off x="1133475" y="28765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12363" name="Check Box 75" hidden="1">
              <a:extLst>
                <a:ext uri="{63B3BB69-23CF-44E3-9099-C40C66FF867C}">
                  <a14:compatExt spid="_x0000_s12363"/>
                </a:ext>
              </a:extLst>
            </xdr:cNvPr>
            <xdr:cNvSpPr/>
          </xdr:nvSpPr>
          <xdr:spPr>
            <a:xfrm>
              <a:off x="1123950" y="25146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12364" name="Check Box 76" hidden="1">
              <a:extLst>
                <a:ext uri="{63B3BB69-23CF-44E3-9099-C40C66FF867C}">
                  <a14:compatExt spid="_x0000_s12364"/>
                </a:ext>
              </a:extLst>
            </xdr:cNvPr>
            <xdr:cNvSpPr/>
          </xdr:nvSpPr>
          <xdr:spPr>
            <a:xfrm>
              <a:off x="4181475" y="26765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12365" name="Check Box 77" hidden="1">
              <a:extLst>
                <a:ext uri="{63B3BB69-23CF-44E3-9099-C40C66FF867C}">
                  <a14:compatExt spid="_x0000_s12365"/>
                </a:ext>
              </a:extLst>
            </xdr:cNvPr>
            <xdr:cNvSpPr/>
          </xdr:nvSpPr>
          <xdr:spPr>
            <a:xfrm>
              <a:off x="1990725" y="17526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12366" name="Check Box 78" hidden="1">
              <a:extLst>
                <a:ext uri="{63B3BB69-23CF-44E3-9099-C40C66FF867C}">
                  <a14:compatExt spid="_x0000_s12366"/>
                </a:ext>
              </a:extLst>
            </xdr:cNvPr>
            <xdr:cNvSpPr/>
          </xdr:nvSpPr>
          <xdr:spPr>
            <a:xfrm>
              <a:off x="1952625" y="21526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2367" name="Check Box 79" hidden="1">
              <a:extLst>
                <a:ext uri="{63B3BB69-23CF-44E3-9099-C40C66FF867C}">
                  <a14:compatExt spid="_x0000_s12367"/>
                </a:ext>
              </a:extLst>
            </xdr:cNvPr>
            <xdr:cNvSpPr/>
          </xdr:nvSpPr>
          <xdr:spPr>
            <a:xfrm>
              <a:off x="1952625" y="25146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39</xdr:row>
          <xdr:rowOff>0</xdr:rowOff>
        </xdr:from>
        <xdr:to>
          <xdr:col>2</xdr:col>
          <xdr:colOff>76200</xdr:colOff>
          <xdr:row>39</xdr:row>
          <xdr:rowOff>190500</xdr:rowOff>
        </xdr:to>
        <xdr:sp>
          <xdr:nvSpPr>
            <xdr:cNvPr id="12368" name="Check Box 80" hidden="1">
              <a:extLst>
                <a:ext uri="{63B3BB69-23CF-44E3-9099-C40C66FF867C}">
                  <a14:compatExt spid="_x0000_s12368"/>
                </a:ext>
              </a:extLst>
            </xdr:cNvPr>
            <xdr:cNvSpPr/>
          </xdr:nvSpPr>
          <xdr:spPr>
            <a:xfrm>
              <a:off x="1266825" y="80200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12369" name="Check Box 81" hidden="1">
              <a:extLst>
                <a:ext uri="{63B3BB69-23CF-44E3-9099-C40C66FF867C}">
                  <a14:compatExt spid="_x0000_s12369"/>
                </a:ext>
              </a:extLst>
            </xdr:cNvPr>
            <xdr:cNvSpPr/>
          </xdr:nvSpPr>
          <xdr:spPr>
            <a:xfrm>
              <a:off x="1200150" y="17716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39</xdr:row>
          <xdr:rowOff>0</xdr:rowOff>
        </xdr:from>
        <xdr:to>
          <xdr:col>6</xdr:col>
          <xdr:colOff>447675</xdr:colOff>
          <xdr:row>39</xdr:row>
          <xdr:rowOff>190500</xdr:rowOff>
        </xdr:to>
        <xdr:sp>
          <xdr:nvSpPr>
            <xdr:cNvPr id="12370" name="Check Box 82" hidden="1">
              <a:extLst>
                <a:ext uri="{63B3BB69-23CF-44E3-9099-C40C66FF867C}">
                  <a14:compatExt spid="_x0000_s12370"/>
                </a:ext>
              </a:extLst>
            </xdr:cNvPr>
            <xdr:cNvSpPr/>
          </xdr:nvSpPr>
          <xdr:spPr>
            <a:xfrm>
              <a:off x="4676775" y="8020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39</xdr:row>
          <xdr:rowOff>0</xdr:rowOff>
        </xdr:from>
        <xdr:to>
          <xdr:col>8</xdr:col>
          <xdr:colOff>485775</xdr:colOff>
          <xdr:row>39</xdr:row>
          <xdr:rowOff>190500</xdr:rowOff>
        </xdr:to>
        <xdr:sp>
          <xdr:nvSpPr>
            <xdr:cNvPr id="12371" name="Check Box 83" hidden="1">
              <a:extLst>
                <a:ext uri="{63B3BB69-23CF-44E3-9099-C40C66FF867C}">
                  <a14:compatExt spid="_x0000_s12371"/>
                </a:ext>
              </a:extLst>
            </xdr:cNvPr>
            <xdr:cNvSpPr/>
          </xdr:nvSpPr>
          <xdr:spPr>
            <a:xfrm>
              <a:off x="6134100" y="8020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39</xdr:row>
          <xdr:rowOff>9525</xdr:rowOff>
        </xdr:from>
        <xdr:to>
          <xdr:col>10</xdr:col>
          <xdr:colOff>457200</xdr:colOff>
          <xdr:row>39</xdr:row>
          <xdr:rowOff>190500</xdr:rowOff>
        </xdr:to>
        <xdr:sp>
          <xdr:nvSpPr>
            <xdr:cNvPr id="12372" name="Check Box 84" hidden="1">
              <a:extLst>
                <a:ext uri="{63B3BB69-23CF-44E3-9099-C40C66FF867C}">
                  <a14:compatExt spid="_x0000_s12372"/>
                </a:ext>
              </a:extLst>
            </xdr:cNvPr>
            <xdr:cNvSpPr/>
          </xdr:nvSpPr>
          <xdr:spPr>
            <a:xfrm>
              <a:off x="7534275" y="8029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12373" name="Check Box 85" hidden="1">
              <a:extLst>
                <a:ext uri="{63B3BB69-23CF-44E3-9099-C40C66FF867C}">
                  <a14:compatExt spid="_x0000_s12373"/>
                </a:ext>
              </a:extLst>
            </xdr:cNvPr>
            <xdr:cNvSpPr/>
          </xdr:nvSpPr>
          <xdr:spPr>
            <a:xfrm>
              <a:off x="1962150" y="28765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12374" name="Check Box 86" hidden="1">
              <a:extLst>
                <a:ext uri="{63B3BB69-23CF-44E3-9099-C40C66FF867C}">
                  <a14:compatExt spid="_x0000_s12374"/>
                </a:ext>
              </a:extLst>
            </xdr:cNvPr>
            <xdr:cNvSpPr/>
          </xdr:nvSpPr>
          <xdr:spPr>
            <a:xfrm>
              <a:off x="4210050" y="25146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12375" name="Check Box 87" hidden="1">
              <a:extLst>
                <a:ext uri="{63B3BB69-23CF-44E3-9099-C40C66FF867C}">
                  <a14:compatExt spid="_x0000_s12375"/>
                </a:ext>
              </a:extLst>
            </xdr:cNvPr>
            <xdr:cNvSpPr/>
          </xdr:nvSpPr>
          <xdr:spPr>
            <a:xfrm>
              <a:off x="5048250" y="24003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12376" name="Check Box 88" hidden="1">
              <a:extLst>
                <a:ext uri="{63B3BB69-23CF-44E3-9099-C40C66FF867C}">
                  <a14:compatExt spid="_x0000_s12376"/>
                </a:ext>
              </a:extLst>
            </xdr:cNvPr>
            <xdr:cNvSpPr/>
          </xdr:nvSpPr>
          <xdr:spPr>
            <a:xfrm>
              <a:off x="5048250" y="25812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12377" name="Check Box 89" hidden="1">
              <a:extLst>
                <a:ext uri="{63B3BB69-23CF-44E3-9099-C40C66FF867C}">
                  <a14:compatExt spid="_x0000_s12377"/>
                </a:ext>
              </a:extLst>
            </xdr:cNvPr>
            <xdr:cNvSpPr/>
          </xdr:nvSpPr>
          <xdr:spPr>
            <a:xfrm>
              <a:off x="4210050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12378" name="Check Box 90" hidden="1">
              <a:extLst>
                <a:ext uri="{63B3BB69-23CF-44E3-9099-C40C66FF867C}">
                  <a14:compatExt spid="_x0000_s12378"/>
                </a:ext>
              </a:extLst>
            </xdr:cNvPr>
            <xdr:cNvSpPr/>
          </xdr:nvSpPr>
          <xdr:spPr>
            <a:xfrm>
              <a:off x="5048250" y="27813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12379" name="Check Box 91" hidden="1">
              <a:extLst>
                <a:ext uri="{63B3BB69-23CF-44E3-9099-C40C66FF867C}">
                  <a14:compatExt spid="_x0000_s12379"/>
                </a:ext>
              </a:extLst>
            </xdr:cNvPr>
            <xdr:cNvSpPr/>
          </xdr:nvSpPr>
          <xdr:spPr>
            <a:xfrm>
              <a:off x="7886700" y="23812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12380" name="Check Box 92" hidden="1">
              <a:extLst>
                <a:ext uri="{63B3BB69-23CF-44E3-9099-C40C66FF867C}">
                  <a14:compatExt spid="_x0000_s12380"/>
                </a:ext>
              </a:extLst>
            </xdr:cNvPr>
            <xdr:cNvSpPr/>
          </xdr:nvSpPr>
          <xdr:spPr>
            <a:xfrm>
              <a:off x="7886700" y="25812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12381" name="Check Box 93" hidden="1">
              <a:extLst>
                <a:ext uri="{63B3BB69-23CF-44E3-9099-C40C66FF867C}">
                  <a14:compatExt spid="_x0000_s12381"/>
                </a:ext>
              </a:extLst>
            </xdr:cNvPr>
            <xdr:cNvSpPr/>
          </xdr:nvSpPr>
          <xdr:spPr>
            <a:xfrm>
              <a:off x="7038975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12382" name="Check Box 94" hidden="1">
              <a:extLst>
                <a:ext uri="{63B3BB69-23CF-44E3-9099-C40C66FF867C}">
                  <a14:compatExt spid="_x0000_s12382"/>
                </a:ext>
              </a:extLst>
            </xdr:cNvPr>
            <xdr:cNvSpPr/>
          </xdr:nvSpPr>
          <xdr:spPr>
            <a:xfrm>
              <a:off x="7886700" y="27241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>
          <xdr:nvSpPr>
            <xdr:cNvPr id="12383" name="Check Box 95" hidden="1">
              <a:extLst>
                <a:ext uri="{63B3BB69-23CF-44E3-9099-C40C66FF867C}">
                  <a14:compatExt spid="_x0000_s12383"/>
                </a:ext>
              </a:extLst>
            </xdr:cNvPr>
            <xdr:cNvSpPr/>
          </xdr:nvSpPr>
          <xdr:spPr>
            <a:xfrm>
              <a:off x="6896100" y="14192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12384" name="Check Box 96" hidden="1">
              <a:extLst>
                <a:ext uri="{63B3BB69-23CF-44E3-9099-C40C66FF867C}">
                  <a14:compatExt spid="_x0000_s12384"/>
                </a:ext>
              </a:extLst>
            </xdr:cNvPr>
            <xdr:cNvSpPr/>
          </xdr:nvSpPr>
          <xdr:spPr>
            <a:xfrm>
              <a:off x="7696200" y="10572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12385" name="Check Box 97" hidden="1">
              <a:extLst>
                <a:ext uri="{63B3BB69-23CF-44E3-9099-C40C66FF867C}">
                  <a14:compatExt spid="_x0000_s12385"/>
                </a:ext>
              </a:extLst>
            </xdr:cNvPr>
            <xdr:cNvSpPr/>
          </xdr:nvSpPr>
          <xdr:spPr>
            <a:xfrm>
              <a:off x="7696200" y="12382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2386" name="Check Box 98" hidden="1">
              <a:extLst>
                <a:ext uri="{63B3BB69-23CF-44E3-9099-C40C66FF867C}">
                  <a14:compatExt spid="_x0000_s12386"/>
                </a:ext>
              </a:extLst>
            </xdr:cNvPr>
            <xdr:cNvSpPr/>
          </xdr:nvSpPr>
          <xdr:spPr>
            <a:xfrm>
              <a:off x="1952625" y="19716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12387" name="Check Box 99" hidden="1">
              <a:extLst>
                <a:ext uri="{63B3BB69-23CF-44E3-9099-C40C66FF867C}">
                  <a14:compatExt spid="_x0000_s12387"/>
                </a:ext>
              </a:extLst>
            </xdr:cNvPr>
            <xdr:cNvSpPr/>
          </xdr:nvSpPr>
          <xdr:spPr>
            <a:xfrm>
              <a:off x="2609850" y="19812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12388" name="Check Box 100" hidden="1">
              <a:extLst>
                <a:ext uri="{63B3BB69-23CF-44E3-9099-C40C66FF867C}">
                  <a14:compatExt spid="_x0000_s12388"/>
                </a:ext>
              </a:extLst>
            </xdr:cNvPr>
            <xdr:cNvSpPr/>
          </xdr:nvSpPr>
          <xdr:spPr>
            <a:xfrm>
              <a:off x="2609850" y="21621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323850</xdr:colOff>
          <xdr:row>8</xdr:row>
          <xdr:rowOff>0</xdr:rowOff>
        </xdr:to>
        <xdr:sp>
          <xdr:nvSpPr>
            <xdr:cNvPr id="12389" name="Check Box 101" hidden="1">
              <a:extLst>
                <a:ext uri="{63B3BB69-23CF-44E3-9099-C40C66FF867C}">
                  <a14:compatExt spid="_x0000_s12389"/>
                </a:ext>
              </a:extLst>
            </xdr:cNvPr>
            <xdr:cNvSpPr/>
          </xdr:nvSpPr>
          <xdr:spPr>
            <a:xfrm>
              <a:off x="3390900" y="17907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12390" name="Check Box 102" hidden="1">
              <a:extLst>
                <a:ext uri="{63B3BB69-23CF-44E3-9099-C40C66FF867C}">
                  <a14:compatExt spid="_x0000_s12390"/>
                </a:ext>
              </a:extLst>
            </xdr:cNvPr>
            <xdr:cNvSpPr/>
          </xdr:nvSpPr>
          <xdr:spPr>
            <a:xfrm>
              <a:off x="2705100" y="17907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2391" name="Check Box 103" hidden="1">
              <a:extLst>
                <a:ext uri="{63B3BB69-23CF-44E3-9099-C40C66FF867C}">
                  <a14:compatExt spid="_x0000_s12391"/>
                </a:ext>
              </a:extLst>
            </xdr:cNvPr>
            <xdr:cNvSpPr/>
          </xdr:nvSpPr>
          <xdr:spPr>
            <a:xfrm>
              <a:off x="4324350" y="17907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23</xdr:row>
          <xdr:rowOff>161925</xdr:rowOff>
        </xdr:from>
        <xdr:to>
          <xdr:col>3</xdr:col>
          <xdr:colOff>638175</xdr:colOff>
          <xdr:row>24</xdr:row>
          <xdr:rowOff>152400</xdr:rowOff>
        </xdr:to>
        <xdr:sp>
          <xdr:nvSpPr>
            <xdr:cNvPr id="12392" name="Check Box 104" hidden="1">
              <a:extLst>
                <a:ext uri="{63B3BB69-23CF-44E3-9099-C40C66FF867C}">
                  <a14:compatExt spid="_x0000_s12392"/>
                </a:ext>
              </a:extLst>
            </xdr:cNvPr>
            <xdr:cNvSpPr/>
          </xdr:nvSpPr>
          <xdr:spPr>
            <a:xfrm>
              <a:off x="2514600" y="48672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12393" name="Check Box 105" hidden="1">
              <a:extLst>
                <a:ext uri="{63B3BB69-23CF-44E3-9099-C40C66FF867C}">
                  <a14:compatExt spid="_x0000_s12393"/>
                </a:ext>
              </a:extLst>
            </xdr:cNvPr>
            <xdr:cNvSpPr/>
          </xdr:nvSpPr>
          <xdr:spPr>
            <a:xfrm>
              <a:off x="7038975" y="25146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12394" name="Check Box 106" hidden="1">
              <a:extLst>
                <a:ext uri="{63B3BB69-23CF-44E3-9099-C40C66FF867C}">
                  <a14:compatExt spid="_x0000_s12394"/>
                </a:ext>
              </a:extLst>
            </xdr:cNvPr>
            <xdr:cNvSpPr/>
          </xdr:nvSpPr>
          <xdr:spPr>
            <a:xfrm>
              <a:off x="7038975" y="26955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>
          <xdr:nvSpPr>
            <xdr:cNvPr id="12395" name="Check Box 107" hidden="1">
              <a:extLst>
                <a:ext uri="{63B3BB69-23CF-44E3-9099-C40C66FF867C}">
                  <a14:compatExt spid="_x0000_s12395"/>
                </a:ext>
              </a:extLst>
            </xdr:cNvPr>
            <xdr:cNvSpPr/>
          </xdr:nvSpPr>
          <xdr:spPr>
            <a:xfrm>
              <a:off x="7696200" y="14192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12396" name="Check Box 108" hidden="1">
              <a:extLst>
                <a:ext uri="{63B3BB69-23CF-44E3-9099-C40C66FF867C}">
                  <a14:compatExt spid="_x0000_s12396"/>
                </a:ext>
              </a:extLst>
            </xdr:cNvPr>
            <xdr:cNvSpPr/>
          </xdr:nvSpPr>
          <xdr:spPr>
            <a:xfrm>
              <a:off x="6896100" y="12382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12397" name="Check Box 109" hidden="1">
              <a:extLst>
                <a:ext uri="{63B3BB69-23CF-44E3-9099-C40C66FF867C}">
                  <a14:compatExt spid="_x0000_s12397"/>
                </a:ext>
              </a:extLst>
            </xdr:cNvPr>
            <xdr:cNvSpPr/>
          </xdr:nvSpPr>
          <xdr:spPr>
            <a:xfrm>
              <a:off x="6896100" y="10572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12398" name="Check Box 110" hidden="1">
              <a:extLst>
                <a:ext uri="{63B3BB69-23CF-44E3-9099-C40C66FF867C}">
                  <a14:compatExt spid="_x0000_s12398"/>
                </a:ext>
              </a:extLst>
            </xdr:cNvPr>
            <xdr:cNvSpPr/>
          </xdr:nvSpPr>
          <xdr:spPr>
            <a:xfrm>
              <a:off x="1143000" y="26765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22</xdr:row>
          <xdr:rowOff>161925</xdr:rowOff>
        </xdr:from>
        <xdr:to>
          <xdr:col>3</xdr:col>
          <xdr:colOff>504825</xdr:colOff>
          <xdr:row>26</xdr:row>
          <xdr:rowOff>28575</xdr:rowOff>
        </xdr:to>
        <xdr:sp>
          <xdr:nvSpPr>
            <xdr:cNvPr id="12399" name="Check Box 111" hidden="1">
              <a:extLst>
                <a:ext uri="{63B3BB69-23CF-44E3-9099-C40C66FF867C}">
                  <a14:compatExt spid="_x0000_s12399"/>
                </a:ext>
              </a:extLst>
            </xdr:cNvPr>
            <xdr:cNvSpPr/>
          </xdr:nvSpPr>
          <xdr:spPr>
            <a:xfrm>
              <a:off x="1762125" y="4686300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2400" name="Check Box 112" hidden="1">
              <a:extLst>
                <a:ext uri="{63B3BB69-23CF-44E3-9099-C40C66FF867C}">
                  <a14:compatExt spid="_x0000_s12400"/>
                </a:ext>
              </a:extLst>
            </xdr:cNvPr>
            <xdr:cNvSpPr/>
          </xdr:nvSpPr>
          <xdr:spPr>
            <a:xfrm>
              <a:off x="1952625" y="26670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12401" name="Check Box 113" hidden="1">
              <a:extLst>
                <a:ext uri="{63B3BB69-23CF-44E3-9099-C40C66FF867C}">
                  <a14:compatExt spid="_x0000_s12401"/>
                </a:ext>
              </a:extLst>
            </xdr:cNvPr>
            <xdr:cNvSpPr/>
          </xdr:nvSpPr>
          <xdr:spPr>
            <a:xfrm>
              <a:off x="1133475" y="28765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12402" name="Check Box 114" hidden="1">
              <a:extLst>
                <a:ext uri="{63B3BB69-23CF-44E3-9099-C40C66FF867C}">
                  <a14:compatExt spid="_x0000_s12402"/>
                </a:ext>
              </a:extLst>
            </xdr:cNvPr>
            <xdr:cNvSpPr/>
          </xdr:nvSpPr>
          <xdr:spPr>
            <a:xfrm>
              <a:off x="1123950" y="25146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12403" name="Check Box 115" hidden="1">
              <a:extLst>
                <a:ext uri="{63B3BB69-23CF-44E3-9099-C40C66FF867C}">
                  <a14:compatExt spid="_x0000_s12403"/>
                </a:ext>
              </a:extLst>
            </xdr:cNvPr>
            <xdr:cNvSpPr/>
          </xdr:nvSpPr>
          <xdr:spPr>
            <a:xfrm>
              <a:off x="4181475" y="26765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12404" name="Check Box 116" hidden="1">
              <a:extLst>
                <a:ext uri="{63B3BB69-23CF-44E3-9099-C40C66FF867C}">
                  <a14:compatExt spid="_x0000_s12404"/>
                </a:ext>
              </a:extLst>
            </xdr:cNvPr>
            <xdr:cNvSpPr/>
          </xdr:nvSpPr>
          <xdr:spPr>
            <a:xfrm>
              <a:off x="1990725" y="17526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12405" name="Check Box 117" hidden="1">
              <a:extLst>
                <a:ext uri="{63B3BB69-23CF-44E3-9099-C40C66FF867C}">
                  <a14:compatExt spid="_x0000_s12405"/>
                </a:ext>
              </a:extLst>
            </xdr:cNvPr>
            <xdr:cNvSpPr/>
          </xdr:nvSpPr>
          <xdr:spPr>
            <a:xfrm>
              <a:off x="1952625" y="21526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2406" name="Check Box 118" hidden="1">
              <a:extLst>
                <a:ext uri="{63B3BB69-23CF-44E3-9099-C40C66FF867C}">
                  <a14:compatExt spid="_x0000_s12406"/>
                </a:ext>
              </a:extLst>
            </xdr:cNvPr>
            <xdr:cNvSpPr/>
          </xdr:nvSpPr>
          <xdr:spPr>
            <a:xfrm>
              <a:off x="1952625" y="25146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39</xdr:row>
          <xdr:rowOff>0</xdr:rowOff>
        </xdr:from>
        <xdr:to>
          <xdr:col>2</xdr:col>
          <xdr:colOff>76200</xdr:colOff>
          <xdr:row>39</xdr:row>
          <xdr:rowOff>190500</xdr:rowOff>
        </xdr:to>
        <xdr:sp>
          <xdr:nvSpPr>
            <xdr:cNvPr id="12407" name="Check Box 119" hidden="1">
              <a:extLst>
                <a:ext uri="{63B3BB69-23CF-44E3-9099-C40C66FF867C}">
                  <a14:compatExt spid="_x0000_s12407"/>
                </a:ext>
              </a:extLst>
            </xdr:cNvPr>
            <xdr:cNvSpPr/>
          </xdr:nvSpPr>
          <xdr:spPr>
            <a:xfrm>
              <a:off x="1266825" y="80200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12408" name="Check Box 120" hidden="1">
              <a:extLst>
                <a:ext uri="{63B3BB69-23CF-44E3-9099-C40C66FF867C}">
                  <a14:compatExt spid="_x0000_s12408"/>
                </a:ext>
              </a:extLst>
            </xdr:cNvPr>
            <xdr:cNvSpPr/>
          </xdr:nvSpPr>
          <xdr:spPr>
            <a:xfrm>
              <a:off x="1200150" y="17716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39</xdr:row>
          <xdr:rowOff>0</xdr:rowOff>
        </xdr:from>
        <xdr:to>
          <xdr:col>6</xdr:col>
          <xdr:colOff>447675</xdr:colOff>
          <xdr:row>39</xdr:row>
          <xdr:rowOff>190500</xdr:rowOff>
        </xdr:to>
        <xdr:sp>
          <xdr:nvSpPr>
            <xdr:cNvPr id="12409" name="Check Box 121" hidden="1">
              <a:extLst>
                <a:ext uri="{63B3BB69-23CF-44E3-9099-C40C66FF867C}">
                  <a14:compatExt spid="_x0000_s12409"/>
                </a:ext>
              </a:extLst>
            </xdr:cNvPr>
            <xdr:cNvSpPr/>
          </xdr:nvSpPr>
          <xdr:spPr>
            <a:xfrm>
              <a:off x="4676775" y="8020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39</xdr:row>
          <xdr:rowOff>0</xdr:rowOff>
        </xdr:from>
        <xdr:to>
          <xdr:col>8</xdr:col>
          <xdr:colOff>485775</xdr:colOff>
          <xdr:row>39</xdr:row>
          <xdr:rowOff>190500</xdr:rowOff>
        </xdr:to>
        <xdr:sp>
          <xdr:nvSpPr>
            <xdr:cNvPr id="12410" name="Check Box 122" hidden="1">
              <a:extLst>
                <a:ext uri="{63B3BB69-23CF-44E3-9099-C40C66FF867C}">
                  <a14:compatExt spid="_x0000_s12410"/>
                </a:ext>
              </a:extLst>
            </xdr:cNvPr>
            <xdr:cNvSpPr/>
          </xdr:nvSpPr>
          <xdr:spPr>
            <a:xfrm>
              <a:off x="6134100" y="8020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39</xdr:row>
          <xdr:rowOff>9525</xdr:rowOff>
        </xdr:from>
        <xdr:to>
          <xdr:col>10</xdr:col>
          <xdr:colOff>457200</xdr:colOff>
          <xdr:row>39</xdr:row>
          <xdr:rowOff>190500</xdr:rowOff>
        </xdr:to>
        <xdr:sp>
          <xdr:nvSpPr>
            <xdr:cNvPr id="12411" name="Check Box 123" hidden="1">
              <a:extLst>
                <a:ext uri="{63B3BB69-23CF-44E3-9099-C40C66FF867C}">
                  <a14:compatExt spid="_x0000_s12411"/>
                </a:ext>
              </a:extLst>
            </xdr:cNvPr>
            <xdr:cNvSpPr/>
          </xdr:nvSpPr>
          <xdr:spPr>
            <a:xfrm>
              <a:off x="7534275" y="8029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12412" name="Check Box 124" hidden="1">
              <a:extLst>
                <a:ext uri="{63B3BB69-23CF-44E3-9099-C40C66FF867C}">
                  <a14:compatExt spid="_x0000_s12412"/>
                </a:ext>
              </a:extLst>
            </xdr:cNvPr>
            <xdr:cNvSpPr/>
          </xdr:nvSpPr>
          <xdr:spPr>
            <a:xfrm>
              <a:off x="1962150" y="28765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12413" name="Check Box 125" hidden="1">
              <a:extLst>
                <a:ext uri="{63B3BB69-23CF-44E3-9099-C40C66FF867C}">
                  <a14:compatExt spid="_x0000_s12413"/>
                </a:ext>
              </a:extLst>
            </xdr:cNvPr>
            <xdr:cNvSpPr/>
          </xdr:nvSpPr>
          <xdr:spPr>
            <a:xfrm>
              <a:off x="4210050" y="25146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12414" name="Check Box 126" hidden="1">
              <a:extLst>
                <a:ext uri="{63B3BB69-23CF-44E3-9099-C40C66FF867C}">
                  <a14:compatExt spid="_x0000_s12414"/>
                </a:ext>
              </a:extLst>
            </xdr:cNvPr>
            <xdr:cNvSpPr/>
          </xdr:nvSpPr>
          <xdr:spPr>
            <a:xfrm>
              <a:off x="5048250" y="24003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12415" name="Check Box 127" hidden="1">
              <a:extLst>
                <a:ext uri="{63B3BB69-23CF-44E3-9099-C40C66FF867C}">
                  <a14:compatExt spid="_x0000_s12415"/>
                </a:ext>
              </a:extLst>
            </xdr:cNvPr>
            <xdr:cNvSpPr/>
          </xdr:nvSpPr>
          <xdr:spPr>
            <a:xfrm>
              <a:off x="5048250" y="25812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12416" name="Check Box 128" hidden="1">
              <a:extLst>
                <a:ext uri="{63B3BB69-23CF-44E3-9099-C40C66FF867C}">
                  <a14:compatExt spid="_x0000_s12416"/>
                </a:ext>
              </a:extLst>
            </xdr:cNvPr>
            <xdr:cNvSpPr/>
          </xdr:nvSpPr>
          <xdr:spPr>
            <a:xfrm>
              <a:off x="4210050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12417" name="Check Box 129" hidden="1">
              <a:extLst>
                <a:ext uri="{63B3BB69-23CF-44E3-9099-C40C66FF867C}">
                  <a14:compatExt spid="_x0000_s12417"/>
                </a:ext>
              </a:extLst>
            </xdr:cNvPr>
            <xdr:cNvSpPr/>
          </xdr:nvSpPr>
          <xdr:spPr>
            <a:xfrm>
              <a:off x="5048250" y="27813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12418" name="Check Box 130" hidden="1">
              <a:extLst>
                <a:ext uri="{63B3BB69-23CF-44E3-9099-C40C66FF867C}">
                  <a14:compatExt spid="_x0000_s12418"/>
                </a:ext>
              </a:extLst>
            </xdr:cNvPr>
            <xdr:cNvSpPr/>
          </xdr:nvSpPr>
          <xdr:spPr>
            <a:xfrm>
              <a:off x="7886700" y="23812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12419" name="Check Box 131" hidden="1">
              <a:extLst>
                <a:ext uri="{63B3BB69-23CF-44E3-9099-C40C66FF867C}">
                  <a14:compatExt spid="_x0000_s12419"/>
                </a:ext>
              </a:extLst>
            </xdr:cNvPr>
            <xdr:cNvSpPr/>
          </xdr:nvSpPr>
          <xdr:spPr>
            <a:xfrm>
              <a:off x="7886700" y="25812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12420" name="Check Box 132" hidden="1">
              <a:extLst>
                <a:ext uri="{63B3BB69-23CF-44E3-9099-C40C66FF867C}">
                  <a14:compatExt spid="_x0000_s12420"/>
                </a:ext>
              </a:extLst>
            </xdr:cNvPr>
            <xdr:cNvSpPr/>
          </xdr:nvSpPr>
          <xdr:spPr>
            <a:xfrm>
              <a:off x="7038975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12421" name="Check Box 133" hidden="1">
              <a:extLst>
                <a:ext uri="{63B3BB69-23CF-44E3-9099-C40C66FF867C}">
                  <a14:compatExt spid="_x0000_s12421"/>
                </a:ext>
              </a:extLst>
            </xdr:cNvPr>
            <xdr:cNvSpPr/>
          </xdr:nvSpPr>
          <xdr:spPr>
            <a:xfrm>
              <a:off x="7886700" y="27241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9525</xdr:rowOff>
        </xdr:to>
        <xdr:sp>
          <xdr:nvSpPr>
            <xdr:cNvPr id="12422" name="Check Box 134" hidden="1">
              <a:extLst>
                <a:ext uri="{63B3BB69-23CF-44E3-9099-C40C66FF867C}">
                  <a14:compatExt spid="_x0000_s12422"/>
                </a:ext>
              </a:extLst>
            </xdr:cNvPr>
            <xdr:cNvSpPr/>
          </xdr:nvSpPr>
          <xdr:spPr>
            <a:xfrm>
              <a:off x="6896100" y="14192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12423" name="Check Box 135" hidden="1">
              <a:extLst>
                <a:ext uri="{63B3BB69-23CF-44E3-9099-C40C66FF867C}">
                  <a14:compatExt spid="_x0000_s12423"/>
                </a:ext>
              </a:extLst>
            </xdr:cNvPr>
            <xdr:cNvSpPr/>
          </xdr:nvSpPr>
          <xdr:spPr>
            <a:xfrm>
              <a:off x="7696200" y="10572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12424" name="Check Box 136" hidden="1">
              <a:extLst>
                <a:ext uri="{63B3BB69-23CF-44E3-9099-C40C66FF867C}">
                  <a14:compatExt spid="_x0000_s12424"/>
                </a:ext>
              </a:extLst>
            </xdr:cNvPr>
            <xdr:cNvSpPr/>
          </xdr:nvSpPr>
          <xdr:spPr>
            <a:xfrm>
              <a:off x="7696200" y="12382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2425" name="Check Box 137" hidden="1">
              <a:extLst>
                <a:ext uri="{63B3BB69-23CF-44E3-9099-C40C66FF867C}">
                  <a14:compatExt spid="_x0000_s12425"/>
                </a:ext>
              </a:extLst>
            </xdr:cNvPr>
            <xdr:cNvSpPr/>
          </xdr:nvSpPr>
          <xdr:spPr>
            <a:xfrm>
              <a:off x="1952625" y="19716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12426" name="Check Box 138" hidden="1">
              <a:extLst>
                <a:ext uri="{63B3BB69-23CF-44E3-9099-C40C66FF867C}">
                  <a14:compatExt spid="_x0000_s12426"/>
                </a:ext>
              </a:extLst>
            </xdr:cNvPr>
            <xdr:cNvSpPr/>
          </xdr:nvSpPr>
          <xdr:spPr>
            <a:xfrm>
              <a:off x="2609850" y="19812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12427" name="Check Box 139" hidden="1">
              <a:extLst>
                <a:ext uri="{63B3BB69-23CF-44E3-9099-C40C66FF867C}">
                  <a14:compatExt spid="_x0000_s12427"/>
                </a:ext>
              </a:extLst>
            </xdr:cNvPr>
            <xdr:cNvSpPr/>
          </xdr:nvSpPr>
          <xdr:spPr>
            <a:xfrm>
              <a:off x="2609850" y="21621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323850</xdr:colOff>
          <xdr:row>8</xdr:row>
          <xdr:rowOff>0</xdr:rowOff>
        </xdr:to>
        <xdr:sp>
          <xdr:nvSpPr>
            <xdr:cNvPr id="12428" name="Check Box 140" hidden="1">
              <a:extLst>
                <a:ext uri="{63B3BB69-23CF-44E3-9099-C40C66FF867C}">
                  <a14:compatExt spid="_x0000_s12428"/>
                </a:ext>
              </a:extLst>
            </xdr:cNvPr>
            <xdr:cNvSpPr/>
          </xdr:nvSpPr>
          <xdr:spPr>
            <a:xfrm>
              <a:off x="3390900" y="17907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12429" name="Check Box 141" hidden="1">
              <a:extLst>
                <a:ext uri="{63B3BB69-23CF-44E3-9099-C40C66FF867C}">
                  <a14:compatExt spid="_x0000_s12429"/>
                </a:ext>
              </a:extLst>
            </xdr:cNvPr>
            <xdr:cNvSpPr/>
          </xdr:nvSpPr>
          <xdr:spPr>
            <a:xfrm>
              <a:off x="2705100" y="17907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2430" name="Check Box 142" hidden="1">
              <a:extLst>
                <a:ext uri="{63B3BB69-23CF-44E3-9099-C40C66FF867C}">
                  <a14:compatExt spid="_x0000_s12430"/>
                </a:ext>
              </a:extLst>
            </xdr:cNvPr>
            <xdr:cNvSpPr/>
          </xdr:nvSpPr>
          <xdr:spPr>
            <a:xfrm>
              <a:off x="4324350" y="17907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23</xdr:row>
          <xdr:rowOff>161925</xdr:rowOff>
        </xdr:from>
        <xdr:to>
          <xdr:col>3</xdr:col>
          <xdr:colOff>638175</xdr:colOff>
          <xdr:row>24</xdr:row>
          <xdr:rowOff>152400</xdr:rowOff>
        </xdr:to>
        <xdr:sp>
          <xdr:nvSpPr>
            <xdr:cNvPr id="12431" name="Check Box 143" hidden="1">
              <a:extLst>
                <a:ext uri="{63B3BB69-23CF-44E3-9099-C40C66FF867C}">
                  <a14:compatExt spid="_x0000_s12431"/>
                </a:ext>
              </a:extLst>
            </xdr:cNvPr>
            <xdr:cNvSpPr/>
          </xdr:nvSpPr>
          <xdr:spPr>
            <a:xfrm>
              <a:off x="2514600" y="48672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12432" name="Check Box 144" hidden="1">
              <a:extLst>
                <a:ext uri="{63B3BB69-23CF-44E3-9099-C40C66FF867C}">
                  <a14:compatExt spid="_x0000_s12432"/>
                </a:ext>
              </a:extLst>
            </xdr:cNvPr>
            <xdr:cNvSpPr/>
          </xdr:nvSpPr>
          <xdr:spPr>
            <a:xfrm>
              <a:off x="7038975" y="25146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12433" name="Check Box 145" hidden="1">
              <a:extLst>
                <a:ext uri="{63B3BB69-23CF-44E3-9099-C40C66FF867C}">
                  <a14:compatExt spid="_x0000_s12433"/>
                </a:ext>
              </a:extLst>
            </xdr:cNvPr>
            <xdr:cNvSpPr/>
          </xdr:nvSpPr>
          <xdr:spPr>
            <a:xfrm>
              <a:off x="7038975" y="26955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9525</xdr:rowOff>
        </xdr:to>
        <xdr:sp>
          <xdr:nvSpPr>
            <xdr:cNvPr id="12434" name="Check Box 146" hidden="1">
              <a:extLst>
                <a:ext uri="{63B3BB69-23CF-44E3-9099-C40C66FF867C}">
                  <a14:compatExt spid="_x0000_s12434"/>
                </a:ext>
              </a:extLst>
            </xdr:cNvPr>
            <xdr:cNvSpPr/>
          </xdr:nvSpPr>
          <xdr:spPr>
            <a:xfrm>
              <a:off x="7696200" y="14192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12435" name="Check Box 147" hidden="1">
              <a:extLst>
                <a:ext uri="{63B3BB69-23CF-44E3-9099-C40C66FF867C}">
                  <a14:compatExt spid="_x0000_s12435"/>
                </a:ext>
              </a:extLst>
            </xdr:cNvPr>
            <xdr:cNvSpPr/>
          </xdr:nvSpPr>
          <xdr:spPr>
            <a:xfrm>
              <a:off x="6896100" y="12382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12436" name="Check Box 148" hidden="1">
              <a:extLst>
                <a:ext uri="{63B3BB69-23CF-44E3-9099-C40C66FF867C}">
                  <a14:compatExt spid="_x0000_s12436"/>
                </a:ext>
              </a:extLst>
            </xdr:cNvPr>
            <xdr:cNvSpPr/>
          </xdr:nvSpPr>
          <xdr:spPr>
            <a:xfrm>
              <a:off x="6896100" y="10572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12437" name="Check Box 149" hidden="1">
              <a:extLst>
                <a:ext uri="{63B3BB69-23CF-44E3-9099-C40C66FF867C}">
                  <a14:compatExt spid="_x0000_s12437"/>
                </a:ext>
              </a:extLst>
            </xdr:cNvPr>
            <xdr:cNvSpPr/>
          </xdr:nvSpPr>
          <xdr:spPr>
            <a:xfrm>
              <a:off x="1143000" y="26765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22</xdr:row>
          <xdr:rowOff>161925</xdr:rowOff>
        </xdr:from>
        <xdr:to>
          <xdr:col>3</xdr:col>
          <xdr:colOff>504825</xdr:colOff>
          <xdr:row>26</xdr:row>
          <xdr:rowOff>28575</xdr:rowOff>
        </xdr:to>
        <xdr:sp>
          <xdr:nvSpPr>
            <xdr:cNvPr id="12438" name="Check Box 150" hidden="1">
              <a:extLst>
                <a:ext uri="{63B3BB69-23CF-44E3-9099-C40C66FF867C}">
                  <a14:compatExt spid="_x0000_s12438"/>
                </a:ext>
              </a:extLst>
            </xdr:cNvPr>
            <xdr:cNvSpPr/>
          </xdr:nvSpPr>
          <xdr:spPr>
            <a:xfrm>
              <a:off x="1762125" y="4686300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2439" name="Check Box 151" hidden="1">
              <a:extLst>
                <a:ext uri="{63B3BB69-23CF-44E3-9099-C40C66FF867C}">
                  <a14:compatExt spid="_x0000_s12439"/>
                </a:ext>
              </a:extLst>
            </xdr:cNvPr>
            <xdr:cNvSpPr/>
          </xdr:nvSpPr>
          <xdr:spPr>
            <a:xfrm>
              <a:off x="1952625" y="26670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12440" name="Check Box 152" hidden="1">
              <a:extLst>
                <a:ext uri="{63B3BB69-23CF-44E3-9099-C40C66FF867C}">
                  <a14:compatExt spid="_x0000_s12440"/>
                </a:ext>
              </a:extLst>
            </xdr:cNvPr>
            <xdr:cNvSpPr/>
          </xdr:nvSpPr>
          <xdr:spPr>
            <a:xfrm>
              <a:off x="1133475" y="28765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12441" name="Check Box 153" hidden="1">
              <a:extLst>
                <a:ext uri="{63B3BB69-23CF-44E3-9099-C40C66FF867C}">
                  <a14:compatExt spid="_x0000_s12441"/>
                </a:ext>
              </a:extLst>
            </xdr:cNvPr>
            <xdr:cNvSpPr/>
          </xdr:nvSpPr>
          <xdr:spPr>
            <a:xfrm>
              <a:off x="1123950" y="25146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12442" name="Check Box 154" hidden="1">
              <a:extLst>
                <a:ext uri="{63B3BB69-23CF-44E3-9099-C40C66FF867C}">
                  <a14:compatExt spid="_x0000_s12442"/>
                </a:ext>
              </a:extLst>
            </xdr:cNvPr>
            <xdr:cNvSpPr/>
          </xdr:nvSpPr>
          <xdr:spPr>
            <a:xfrm>
              <a:off x="4181475" y="26765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12443" name="Check Box 155" hidden="1">
              <a:extLst>
                <a:ext uri="{63B3BB69-23CF-44E3-9099-C40C66FF867C}">
                  <a14:compatExt spid="_x0000_s12443"/>
                </a:ext>
              </a:extLst>
            </xdr:cNvPr>
            <xdr:cNvSpPr/>
          </xdr:nvSpPr>
          <xdr:spPr>
            <a:xfrm>
              <a:off x="1990725" y="17526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12444" name="Check Box 156" hidden="1">
              <a:extLst>
                <a:ext uri="{63B3BB69-23CF-44E3-9099-C40C66FF867C}">
                  <a14:compatExt spid="_x0000_s12444"/>
                </a:ext>
              </a:extLst>
            </xdr:cNvPr>
            <xdr:cNvSpPr/>
          </xdr:nvSpPr>
          <xdr:spPr>
            <a:xfrm>
              <a:off x="1952625" y="21526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555498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555498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555498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451100" y="555498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374900" y="555498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501900" y="555498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42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43" name="Text Box 1"/>
        <xdr:cNvSpPr txBox="1">
          <a:spLocks noChangeArrowheads="1"/>
        </xdr:cNvSpPr>
      </xdr:nvSpPr>
      <xdr:spPr>
        <a:xfrm>
          <a:off x="2451100" y="77724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44" name="Text Box 1"/>
        <xdr:cNvSpPr txBox="1">
          <a:spLocks noChangeArrowheads="1"/>
        </xdr:cNvSpPr>
      </xdr:nvSpPr>
      <xdr:spPr>
        <a:xfrm>
          <a:off x="2374900" y="77724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45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46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4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5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5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52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53" name="Text Box 1"/>
        <xdr:cNvSpPr txBox="1">
          <a:spLocks noChangeArrowheads="1"/>
        </xdr:cNvSpPr>
      </xdr:nvSpPr>
      <xdr:spPr>
        <a:xfrm>
          <a:off x="2451100" y="77724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54" name="Text Box 1"/>
        <xdr:cNvSpPr txBox="1">
          <a:spLocks noChangeArrowheads="1"/>
        </xdr:cNvSpPr>
      </xdr:nvSpPr>
      <xdr:spPr>
        <a:xfrm>
          <a:off x="2374900" y="77724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55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56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5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5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5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6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62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63" name="Text Box 1"/>
        <xdr:cNvSpPr txBox="1">
          <a:spLocks noChangeArrowheads="1"/>
        </xdr:cNvSpPr>
      </xdr:nvSpPr>
      <xdr:spPr>
        <a:xfrm>
          <a:off x="2451100" y="77724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64" name="Text Box 1"/>
        <xdr:cNvSpPr txBox="1">
          <a:spLocks noChangeArrowheads="1"/>
        </xdr:cNvSpPr>
      </xdr:nvSpPr>
      <xdr:spPr>
        <a:xfrm>
          <a:off x="2374900" y="77724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65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66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9" Type="http://schemas.openxmlformats.org/officeDocument/2006/relationships/ctrlProp" Target="../ctrlProps/ctrlProp111.xml"/><Relationship Id="rId48" Type="http://schemas.openxmlformats.org/officeDocument/2006/relationships/ctrlProp" Target="../ctrlProps/ctrlProp110.xml"/><Relationship Id="rId47" Type="http://schemas.openxmlformats.org/officeDocument/2006/relationships/ctrlProp" Target="../ctrlProps/ctrlProp109.xml"/><Relationship Id="rId46" Type="http://schemas.openxmlformats.org/officeDocument/2006/relationships/ctrlProp" Target="../ctrlProps/ctrlProp108.xml"/><Relationship Id="rId45" Type="http://schemas.openxmlformats.org/officeDocument/2006/relationships/ctrlProp" Target="../ctrlProps/ctrlProp107.xml"/><Relationship Id="rId44" Type="http://schemas.openxmlformats.org/officeDocument/2006/relationships/ctrlProp" Target="../ctrlProps/ctrlProp106.xml"/><Relationship Id="rId43" Type="http://schemas.openxmlformats.org/officeDocument/2006/relationships/ctrlProp" Target="../ctrlProps/ctrlProp105.xml"/><Relationship Id="rId42" Type="http://schemas.openxmlformats.org/officeDocument/2006/relationships/ctrlProp" Target="../ctrlProps/ctrlProp104.xml"/><Relationship Id="rId41" Type="http://schemas.openxmlformats.org/officeDocument/2006/relationships/ctrlProp" Target="../ctrlProps/ctrlProp103.xml"/><Relationship Id="rId40" Type="http://schemas.openxmlformats.org/officeDocument/2006/relationships/ctrlProp" Target="../ctrlProps/ctrlProp102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18.xml"/><Relationship Id="rId80" Type="http://schemas.openxmlformats.org/officeDocument/2006/relationships/ctrlProp" Target="../ctrlProps/ctrlProp189.xml"/><Relationship Id="rId8" Type="http://schemas.openxmlformats.org/officeDocument/2006/relationships/ctrlProp" Target="../ctrlProps/ctrlProp117.xml"/><Relationship Id="rId79" Type="http://schemas.openxmlformats.org/officeDocument/2006/relationships/ctrlProp" Target="../ctrlProps/ctrlProp188.xml"/><Relationship Id="rId78" Type="http://schemas.openxmlformats.org/officeDocument/2006/relationships/ctrlProp" Target="../ctrlProps/ctrlProp187.xml"/><Relationship Id="rId77" Type="http://schemas.openxmlformats.org/officeDocument/2006/relationships/ctrlProp" Target="../ctrlProps/ctrlProp186.xml"/><Relationship Id="rId76" Type="http://schemas.openxmlformats.org/officeDocument/2006/relationships/ctrlProp" Target="../ctrlProps/ctrlProp185.xml"/><Relationship Id="rId75" Type="http://schemas.openxmlformats.org/officeDocument/2006/relationships/ctrlProp" Target="../ctrlProps/ctrlProp184.xml"/><Relationship Id="rId74" Type="http://schemas.openxmlformats.org/officeDocument/2006/relationships/ctrlProp" Target="../ctrlProps/ctrlProp183.xml"/><Relationship Id="rId73" Type="http://schemas.openxmlformats.org/officeDocument/2006/relationships/ctrlProp" Target="../ctrlProps/ctrlProp182.xml"/><Relationship Id="rId72" Type="http://schemas.openxmlformats.org/officeDocument/2006/relationships/ctrlProp" Target="../ctrlProps/ctrlProp181.xml"/><Relationship Id="rId71" Type="http://schemas.openxmlformats.org/officeDocument/2006/relationships/ctrlProp" Target="../ctrlProps/ctrlProp180.xml"/><Relationship Id="rId70" Type="http://schemas.openxmlformats.org/officeDocument/2006/relationships/ctrlProp" Target="../ctrlProps/ctrlProp179.xml"/><Relationship Id="rId7" Type="http://schemas.openxmlformats.org/officeDocument/2006/relationships/ctrlProp" Target="../ctrlProps/ctrlProp116.xml"/><Relationship Id="rId69" Type="http://schemas.openxmlformats.org/officeDocument/2006/relationships/ctrlProp" Target="../ctrlProps/ctrlProp178.xml"/><Relationship Id="rId68" Type="http://schemas.openxmlformats.org/officeDocument/2006/relationships/ctrlProp" Target="../ctrlProps/ctrlProp177.xml"/><Relationship Id="rId67" Type="http://schemas.openxmlformats.org/officeDocument/2006/relationships/ctrlProp" Target="../ctrlProps/ctrlProp176.xml"/><Relationship Id="rId66" Type="http://schemas.openxmlformats.org/officeDocument/2006/relationships/ctrlProp" Target="../ctrlProps/ctrlProp175.xml"/><Relationship Id="rId65" Type="http://schemas.openxmlformats.org/officeDocument/2006/relationships/ctrlProp" Target="../ctrlProps/ctrlProp174.xml"/><Relationship Id="rId64" Type="http://schemas.openxmlformats.org/officeDocument/2006/relationships/ctrlProp" Target="../ctrlProps/ctrlProp173.xml"/><Relationship Id="rId63" Type="http://schemas.openxmlformats.org/officeDocument/2006/relationships/ctrlProp" Target="../ctrlProps/ctrlProp172.xml"/><Relationship Id="rId62" Type="http://schemas.openxmlformats.org/officeDocument/2006/relationships/ctrlProp" Target="../ctrlProps/ctrlProp171.xml"/><Relationship Id="rId61" Type="http://schemas.openxmlformats.org/officeDocument/2006/relationships/ctrlProp" Target="../ctrlProps/ctrlProp170.xml"/><Relationship Id="rId60" Type="http://schemas.openxmlformats.org/officeDocument/2006/relationships/ctrlProp" Target="../ctrlProps/ctrlProp169.xml"/><Relationship Id="rId6" Type="http://schemas.openxmlformats.org/officeDocument/2006/relationships/ctrlProp" Target="../ctrlProps/ctrlProp115.xml"/><Relationship Id="rId59" Type="http://schemas.openxmlformats.org/officeDocument/2006/relationships/ctrlProp" Target="../ctrlProps/ctrlProp168.xml"/><Relationship Id="rId58" Type="http://schemas.openxmlformats.org/officeDocument/2006/relationships/ctrlProp" Target="../ctrlProps/ctrlProp167.xml"/><Relationship Id="rId57" Type="http://schemas.openxmlformats.org/officeDocument/2006/relationships/ctrlProp" Target="../ctrlProps/ctrlProp166.xml"/><Relationship Id="rId56" Type="http://schemas.openxmlformats.org/officeDocument/2006/relationships/ctrlProp" Target="../ctrlProps/ctrlProp165.xml"/><Relationship Id="rId55" Type="http://schemas.openxmlformats.org/officeDocument/2006/relationships/ctrlProp" Target="../ctrlProps/ctrlProp164.xml"/><Relationship Id="rId54" Type="http://schemas.openxmlformats.org/officeDocument/2006/relationships/ctrlProp" Target="../ctrlProps/ctrlProp163.xml"/><Relationship Id="rId53" Type="http://schemas.openxmlformats.org/officeDocument/2006/relationships/ctrlProp" Target="../ctrlProps/ctrlProp162.xml"/><Relationship Id="rId52" Type="http://schemas.openxmlformats.org/officeDocument/2006/relationships/ctrlProp" Target="../ctrlProps/ctrlProp161.xml"/><Relationship Id="rId51" Type="http://schemas.openxmlformats.org/officeDocument/2006/relationships/ctrlProp" Target="../ctrlProps/ctrlProp160.xml"/><Relationship Id="rId50" Type="http://schemas.openxmlformats.org/officeDocument/2006/relationships/ctrlProp" Target="../ctrlProps/ctrlProp159.xml"/><Relationship Id="rId5" Type="http://schemas.openxmlformats.org/officeDocument/2006/relationships/ctrlProp" Target="../ctrlProps/ctrlProp114.xml"/><Relationship Id="rId49" Type="http://schemas.openxmlformats.org/officeDocument/2006/relationships/ctrlProp" Target="../ctrlProps/ctrlProp158.xml"/><Relationship Id="rId48" Type="http://schemas.openxmlformats.org/officeDocument/2006/relationships/ctrlProp" Target="../ctrlProps/ctrlProp157.xml"/><Relationship Id="rId47" Type="http://schemas.openxmlformats.org/officeDocument/2006/relationships/ctrlProp" Target="../ctrlProps/ctrlProp156.xml"/><Relationship Id="rId46" Type="http://schemas.openxmlformats.org/officeDocument/2006/relationships/ctrlProp" Target="../ctrlProps/ctrlProp155.xml"/><Relationship Id="rId45" Type="http://schemas.openxmlformats.org/officeDocument/2006/relationships/ctrlProp" Target="../ctrlProps/ctrlProp154.xml"/><Relationship Id="rId44" Type="http://schemas.openxmlformats.org/officeDocument/2006/relationships/ctrlProp" Target="../ctrlProps/ctrlProp153.xml"/><Relationship Id="rId43" Type="http://schemas.openxmlformats.org/officeDocument/2006/relationships/ctrlProp" Target="../ctrlProps/ctrlProp152.xml"/><Relationship Id="rId42" Type="http://schemas.openxmlformats.org/officeDocument/2006/relationships/ctrlProp" Target="../ctrlProps/ctrlProp151.xml"/><Relationship Id="rId41" Type="http://schemas.openxmlformats.org/officeDocument/2006/relationships/ctrlProp" Target="../ctrlProps/ctrlProp150.xml"/><Relationship Id="rId40" Type="http://schemas.openxmlformats.org/officeDocument/2006/relationships/ctrlProp" Target="../ctrlProps/ctrlProp149.xml"/><Relationship Id="rId4" Type="http://schemas.openxmlformats.org/officeDocument/2006/relationships/ctrlProp" Target="../ctrlProps/ctrlProp113.xml"/><Relationship Id="rId39" Type="http://schemas.openxmlformats.org/officeDocument/2006/relationships/ctrlProp" Target="../ctrlProps/ctrlProp148.xml"/><Relationship Id="rId38" Type="http://schemas.openxmlformats.org/officeDocument/2006/relationships/ctrlProp" Target="../ctrlProps/ctrlProp147.xml"/><Relationship Id="rId37" Type="http://schemas.openxmlformats.org/officeDocument/2006/relationships/ctrlProp" Target="../ctrlProps/ctrlProp146.xml"/><Relationship Id="rId36" Type="http://schemas.openxmlformats.org/officeDocument/2006/relationships/ctrlProp" Target="../ctrlProps/ctrlProp145.xml"/><Relationship Id="rId35" Type="http://schemas.openxmlformats.org/officeDocument/2006/relationships/ctrlProp" Target="../ctrlProps/ctrlProp144.xml"/><Relationship Id="rId34" Type="http://schemas.openxmlformats.org/officeDocument/2006/relationships/ctrlProp" Target="../ctrlProps/ctrlProp143.xml"/><Relationship Id="rId33" Type="http://schemas.openxmlformats.org/officeDocument/2006/relationships/ctrlProp" Target="../ctrlProps/ctrlProp142.xml"/><Relationship Id="rId32" Type="http://schemas.openxmlformats.org/officeDocument/2006/relationships/ctrlProp" Target="../ctrlProps/ctrlProp141.xml"/><Relationship Id="rId31" Type="http://schemas.openxmlformats.org/officeDocument/2006/relationships/ctrlProp" Target="../ctrlProps/ctrlProp140.xml"/><Relationship Id="rId30" Type="http://schemas.openxmlformats.org/officeDocument/2006/relationships/ctrlProp" Target="../ctrlProps/ctrlProp139.xml"/><Relationship Id="rId3" Type="http://schemas.openxmlformats.org/officeDocument/2006/relationships/ctrlProp" Target="../ctrlProps/ctrlProp112.xml"/><Relationship Id="rId29" Type="http://schemas.openxmlformats.org/officeDocument/2006/relationships/ctrlProp" Target="../ctrlProps/ctrlProp138.xml"/><Relationship Id="rId28" Type="http://schemas.openxmlformats.org/officeDocument/2006/relationships/ctrlProp" Target="../ctrlProps/ctrlProp137.xml"/><Relationship Id="rId27" Type="http://schemas.openxmlformats.org/officeDocument/2006/relationships/ctrlProp" Target="../ctrlProps/ctrlProp136.xml"/><Relationship Id="rId26" Type="http://schemas.openxmlformats.org/officeDocument/2006/relationships/ctrlProp" Target="../ctrlProps/ctrlProp135.xml"/><Relationship Id="rId25" Type="http://schemas.openxmlformats.org/officeDocument/2006/relationships/ctrlProp" Target="../ctrlProps/ctrlProp134.xml"/><Relationship Id="rId24" Type="http://schemas.openxmlformats.org/officeDocument/2006/relationships/ctrlProp" Target="../ctrlProps/ctrlProp133.xml"/><Relationship Id="rId23" Type="http://schemas.openxmlformats.org/officeDocument/2006/relationships/ctrlProp" Target="../ctrlProps/ctrlProp132.xml"/><Relationship Id="rId22" Type="http://schemas.openxmlformats.org/officeDocument/2006/relationships/ctrlProp" Target="../ctrlProps/ctrlProp131.xml"/><Relationship Id="rId21" Type="http://schemas.openxmlformats.org/officeDocument/2006/relationships/ctrlProp" Target="../ctrlProps/ctrlProp130.xml"/><Relationship Id="rId20" Type="http://schemas.openxmlformats.org/officeDocument/2006/relationships/ctrlProp" Target="../ctrlProps/ctrlProp12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28.xml"/><Relationship Id="rId18" Type="http://schemas.openxmlformats.org/officeDocument/2006/relationships/ctrlProp" Target="../ctrlProps/ctrlProp127.xml"/><Relationship Id="rId17" Type="http://schemas.openxmlformats.org/officeDocument/2006/relationships/ctrlProp" Target="../ctrlProps/ctrlProp126.xml"/><Relationship Id="rId16" Type="http://schemas.openxmlformats.org/officeDocument/2006/relationships/ctrlProp" Target="../ctrlProps/ctrlProp125.xml"/><Relationship Id="rId15" Type="http://schemas.openxmlformats.org/officeDocument/2006/relationships/ctrlProp" Target="../ctrlProps/ctrlProp124.xml"/><Relationship Id="rId14" Type="http://schemas.openxmlformats.org/officeDocument/2006/relationships/ctrlProp" Target="../ctrlProps/ctrlProp123.xml"/><Relationship Id="rId13" Type="http://schemas.openxmlformats.org/officeDocument/2006/relationships/ctrlProp" Target="../ctrlProps/ctrlProp122.xml"/><Relationship Id="rId12" Type="http://schemas.openxmlformats.org/officeDocument/2006/relationships/ctrlProp" Target="../ctrlProps/ctrlProp121.xml"/><Relationship Id="rId11" Type="http://schemas.openxmlformats.org/officeDocument/2006/relationships/ctrlProp" Target="../ctrlProps/ctrlProp120.xml"/><Relationship Id="rId10" Type="http://schemas.openxmlformats.org/officeDocument/2006/relationships/ctrlProp" Target="../ctrlProps/ctrlProp119.xml"/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96.xml"/><Relationship Id="rId80" Type="http://schemas.openxmlformats.org/officeDocument/2006/relationships/ctrlProp" Target="../ctrlProps/ctrlProp267.xml"/><Relationship Id="rId8" Type="http://schemas.openxmlformats.org/officeDocument/2006/relationships/ctrlProp" Target="../ctrlProps/ctrlProp195.xml"/><Relationship Id="rId79" Type="http://schemas.openxmlformats.org/officeDocument/2006/relationships/ctrlProp" Target="../ctrlProps/ctrlProp266.xml"/><Relationship Id="rId78" Type="http://schemas.openxmlformats.org/officeDocument/2006/relationships/ctrlProp" Target="../ctrlProps/ctrlProp265.xml"/><Relationship Id="rId77" Type="http://schemas.openxmlformats.org/officeDocument/2006/relationships/ctrlProp" Target="../ctrlProps/ctrlProp264.xml"/><Relationship Id="rId76" Type="http://schemas.openxmlformats.org/officeDocument/2006/relationships/ctrlProp" Target="../ctrlProps/ctrlProp263.xml"/><Relationship Id="rId75" Type="http://schemas.openxmlformats.org/officeDocument/2006/relationships/ctrlProp" Target="../ctrlProps/ctrlProp262.xml"/><Relationship Id="rId74" Type="http://schemas.openxmlformats.org/officeDocument/2006/relationships/ctrlProp" Target="../ctrlProps/ctrlProp261.xml"/><Relationship Id="rId73" Type="http://schemas.openxmlformats.org/officeDocument/2006/relationships/ctrlProp" Target="../ctrlProps/ctrlProp260.xml"/><Relationship Id="rId72" Type="http://schemas.openxmlformats.org/officeDocument/2006/relationships/ctrlProp" Target="../ctrlProps/ctrlProp259.xml"/><Relationship Id="rId71" Type="http://schemas.openxmlformats.org/officeDocument/2006/relationships/ctrlProp" Target="../ctrlProps/ctrlProp258.xml"/><Relationship Id="rId70" Type="http://schemas.openxmlformats.org/officeDocument/2006/relationships/ctrlProp" Target="../ctrlProps/ctrlProp257.xml"/><Relationship Id="rId7" Type="http://schemas.openxmlformats.org/officeDocument/2006/relationships/ctrlProp" Target="../ctrlProps/ctrlProp194.xml"/><Relationship Id="rId69" Type="http://schemas.openxmlformats.org/officeDocument/2006/relationships/ctrlProp" Target="../ctrlProps/ctrlProp256.xml"/><Relationship Id="rId68" Type="http://schemas.openxmlformats.org/officeDocument/2006/relationships/ctrlProp" Target="../ctrlProps/ctrlProp255.xml"/><Relationship Id="rId67" Type="http://schemas.openxmlformats.org/officeDocument/2006/relationships/ctrlProp" Target="../ctrlProps/ctrlProp254.xml"/><Relationship Id="rId66" Type="http://schemas.openxmlformats.org/officeDocument/2006/relationships/ctrlProp" Target="../ctrlProps/ctrlProp253.xml"/><Relationship Id="rId65" Type="http://schemas.openxmlformats.org/officeDocument/2006/relationships/ctrlProp" Target="../ctrlProps/ctrlProp252.xml"/><Relationship Id="rId64" Type="http://schemas.openxmlformats.org/officeDocument/2006/relationships/ctrlProp" Target="../ctrlProps/ctrlProp251.xml"/><Relationship Id="rId63" Type="http://schemas.openxmlformats.org/officeDocument/2006/relationships/ctrlProp" Target="../ctrlProps/ctrlProp250.xml"/><Relationship Id="rId62" Type="http://schemas.openxmlformats.org/officeDocument/2006/relationships/ctrlProp" Target="../ctrlProps/ctrlProp249.xml"/><Relationship Id="rId61" Type="http://schemas.openxmlformats.org/officeDocument/2006/relationships/ctrlProp" Target="../ctrlProps/ctrlProp248.xml"/><Relationship Id="rId60" Type="http://schemas.openxmlformats.org/officeDocument/2006/relationships/ctrlProp" Target="../ctrlProps/ctrlProp247.xml"/><Relationship Id="rId6" Type="http://schemas.openxmlformats.org/officeDocument/2006/relationships/ctrlProp" Target="../ctrlProps/ctrlProp193.xml"/><Relationship Id="rId59" Type="http://schemas.openxmlformats.org/officeDocument/2006/relationships/ctrlProp" Target="../ctrlProps/ctrlProp246.xml"/><Relationship Id="rId58" Type="http://schemas.openxmlformats.org/officeDocument/2006/relationships/ctrlProp" Target="../ctrlProps/ctrlProp245.xml"/><Relationship Id="rId57" Type="http://schemas.openxmlformats.org/officeDocument/2006/relationships/ctrlProp" Target="../ctrlProps/ctrlProp244.xml"/><Relationship Id="rId56" Type="http://schemas.openxmlformats.org/officeDocument/2006/relationships/ctrlProp" Target="../ctrlProps/ctrlProp243.xml"/><Relationship Id="rId55" Type="http://schemas.openxmlformats.org/officeDocument/2006/relationships/ctrlProp" Target="../ctrlProps/ctrlProp242.xml"/><Relationship Id="rId54" Type="http://schemas.openxmlformats.org/officeDocument/2006/relationships/ctrlProp" Target="../ctrlProps/ctrlProp241.xml"/><Relationship Id="rId53" Type="http://schemas.openxmlformats.org/officeDocument/2006/relationships/ctrlProp" Target="../ctrlProps/ctrlProp240.xml"/><Relationship Id="rId52" Type="http://schemas.openxmlformats.org/officeDocument/2006/relationships/ctrlProp" Target="../ctrlProps/ctrlProp239.xml"/><Relationship Id="rId51" Type="http://schemas.openxmlformats.org/officeDocument/2006/relationships/ctrlProp" Target="../ctrlProps/ctrlProp238.xml"/><Relationship Id="rId50" Type="http://schemas.openxmlformats.org/officeDocument/2006/relationships/ctrlProp" Target="../ctrlProps/ctrlProp237.xml"/><Relationship Id="rId5" Type="http://schemas.openxmlformats.org/officeDocument/2006/relationships/ctrlProp" Target="../ctrlProps/ctrlProp192.xml"/><Relationship Id="rId49" Type="http://schemas.openxmlformats.org/officeDocument/2006/relationships/ctrlProp" Target="../ctrlProps/ctrlProp236.xml"/><Relationship Id="rId48" Type="http://schemas.openxmlformats.org/officeDocument/2006/relationships/ctrlProp" Target="../ctrlProps/ctrlProp235.xml"/><Relationship Id="rId47" Type="http://schemas.openxmlformats.org/officeDocument/2006/relationships/ctrlProp" Target="../ctrlProps/ctrlProp234.xml"/><Relationship Id="rId46" Type="http://schemas.openxmlformats.org/officeDocument/2006/relationships/ctrlProp" Target="../ctrlProps/ctrlProp233.xml"/><Relationship Id="rId45" Type="http://schemas.openxmlformats.org/officeDocument/2006/relationships/ctrlProp" Target="../ctrlProps/ctrlProp232.xml"/><Relationship Id="rId44" Type="http://schemas.openxmlformats.org/officeDocument/2006/relationships/ctrlProp" Target="../ctrlProps/ctrlProp231.xml"/><Relationship Id="rId43" Type="http://schemas.openxmlformats.org/officeDocument/2006/relationships/ctrlProp" Target="../ctrlProps/ctrlProp230.xml"/><Relationship Id="rId42" Type="http://schemas.openxmlformats.org/officeDocument/2006/relationships/ctrlProp" Target="../ctrlProps/ctrlProp229.xml"/><Relationship Id="rId41" Type="http://schemas.openxmlformats.org/officeDocument/2006/relationships/ctrlProp" Target="../ctrlProps/ctrlProp228.xml"/><Relationship Id="rId40" Type="http://schemas.openxmlformats.org/officeDocument/2006/relationships/ctrlProp" Target="../ctrlProps/ctrlProp227.xml"/><Relationship Id="rId4" Type="http://schemas.openxmlformats.org/officeDocument/2006/relationships/ctrlProp" Target="../ctrlProps/ctrlProp191.xml"/><Relationship Id="rId39" Type="http://schemas.openxmlformats.org/officeDocument/2006/relationships/ctrlProp" Target="../ctrlProps/ctrlProp226.xml"/><Relationship Id="rId38" Type="http://schemas.openxmlformats.org/officeDocument/2006/relationships/ctrlProp" Target="../ctrlProps/ctrlProp225.xml"/><Relationship Id="rId37" Type="http://schemas.openxmlformats.org/officeDocument/2006/relationships/ctrlProp" Target="../ctrlProps/ctrlProp224.xml"/><Relationship Id="rId36" Type="http://schemas.openxmlformats.org/officeDocument/2006/relationships/ctrlProp" Target="../ctrlProps/ctrlProp223.xml"/><Relationship Id="rId35" Type="http://schemas.openxmlformats.org/officeDocument/2006/relationships/ctrlProp" Target="../ctrlProps/ctrlProp222.xml"/><Relationship Id="rId34" Type="http://schemas.openxmlformats.org/officeDocument/2006/relationships/ctrlProp" Target="../ctrlProps/ctrlProp221.xml"/><Relationship Id="rId33" Type="http://schemas.openxmlformats.org/officeDocument/2006/relationships/ctrlProp" Target="../ctrlProps/ctrlProp220.xml"/><Relationship Id="rId32" Type="http://schemas.openxmlformats.org/officeDocument/2006/relationships/ctrlProp" Target="../ctrlProps/ctrlProp219.xml"/><Relationship Id="rId31" Type="http://schemas.openxmlformats.org/officeDocument/2006/relationships/ctrlProp" Target="../ctrlProps/ctrlProp218.xml"/><Relationship Id="rId30" Type="http://schemas.openxmlformats.org/officeDocument/2006/relationships/ctrlProp" Target="../ctrlProps/ctrlProp217.xml"/><Relationship Id="rId3" Type="http://schemas.openxmlformats.org/officeDocument/2006/relationships/ctrlProp" Target="../ctrlProps/ctrlProp190.xml"/><Relationship Id="rId29" Type="http://schemas.openxmlformats.org/officeDocument/2006/relationships/ctrlProp" Target="../ctrlProps/ctrlProp216.xml"/><Relationship Id="rId28" Type="http://schemas.openxmlformats.org/officeDocument/2006/relationships/ctrlProp" Target="../ctrlProps/ctrlProp215.xml"/><Relationship Id="rId27" Type="http://schemas.openxmlformats.org/officeDocument/2006/relationships/ctrlProp" Target="../ctrlProps/ctrlProp214.xml"/><Relationship Id="rId26" Type="http://schemas.openxmlformats.org/officeDocument/2006/relationships/ctrlProp" Target="../ctrlProps/ctrlProp213.xml"/><Relationship Id="rId25" Type="http://schemas.openxmlformats.org/officeDocument/2006/relationships/ctrlProp" Target="../ctrlProps/ctrlProp212.xml"/><Relationship Id="rId24" Type="http://schemas.openxmlformats.org/officeDocument/2006/relationships/ctrlProp" Target="../ctrlProps/ctrlProp211.xml"/><Relationship Id="rId23" Type="http://schemas.openxmlformats.org/officeDocument/2006/relationships/ctrlProp" Target="../ctrlProps/ctrlProp210.xml"/><Relationship Id="rId22" Type="http://schemas.openxmlformats.org/officeDocument/2006/relationships/ctrlProp" Target="../ctrlProps/ctrlProp209.xml"/><Relationship Id="rId21" Type="http://schemas.openxmlformats.org/officeDocument/2006/relationships/ctrlProp" Target="../ctrlProps/ctrlProp208.xml"/><Relationship Id="rId20" Type="http://schemas.openxmlformats.org/officeDocument/2006/relationships/ctrlProp" Target="../ctrlProps/ctrlProp207.xml"/><Relationship Id="rId2" Type="http://schemas.openxmlformats.org/officeDocument/2006/relationships/vmlDrawing" Target="../drawings/vmlDrawing4.vml"/><Relationship Id="rId19" Type="http://schemas.openxmlformats.org/officeDocument/2006/relationships/ctrlProp" Target="../ctrlProps/ctrlProp206.xml"/><Relationship Id="rId18" Type="http://schemas.openxmlformats.org/officeDocument/2006/relationships/ctrlProp" Target="../ctrlProps/ctrlProp205.xml"/><Relationship Id="rId17" Type="http://schemas.openxmlformats.org/officeDocument/2006/relationships/ctrlProp" Target="../ctrlProps/ctrlProp204.xml"/><Relationship Id="rId16" Type="http://schemas.openxmlformats.org/officeDocument/2006/relationships/ctrlProp" Target="../ctrlProps/ctrlProp203.xml"/><Relationship Id="rId15" Type="http://schemas.openxmlformats.org/officeDocument/2006/relationships/ctrlProp" Target="../ctrlProps/ctrlProp202.xml"/><Relationship Id="rId14" Type="http://schemas.openxmlformats.org/officeDocument/2006/relationships/ctrlProp" Target="../ctrlProps/ctrlProp201.xml"/><Relationship Id="rId13" Type="http://schemas.openxmlformats.org/officeDocument/2006/relationships/ctrlProp" Target="../ctrlProps/ctrlProp200.xml"/><Relationship Id="rId12" Type="http://schemas.openxmlformats.org/officeDocument/2006/relationships/ctrlProp" Target="../ctrlProps/ctrlProp199.xml"/><Relationship Id="rId11" Type="http://schemas.openxmlformats.org/officeDocument/2006/relationships/ctrlProp" Target="../ctrlProps/ctrlProp198.xml"/><Relationship Id="rId10" Type="http://schemas.openxmlformats.org/officeDocument/2006/relationships/ctrlProp" Target="../ctrlProps/ctrlProp197.xml"/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99" Type="http://schemas.openxmlformats.org/officeDocument/2006/relationships/ctrlProp" Target="../ctrlProps/ctrlProp364.xml"/><Relationship Id="rId98" Type="http://schemas.openxmlformats.org/officeDocument/2006/relationships/ctrlProp" Target="../ctrlProps/ctrlProp363.xml"/><Relationship Id="rId97" Type="http://schemas.openxmlformats.org/officeDocument/2006/relationships/ctrlProp" Target="../ctrlProps/ctrlProp362.xml"/><Relationship Id="rId96" Type="http://schemas.openxmlformats.org/officeDocument/2006/relationships/ctrlProp" Target="../ctrlProps/ctrlProp361.xml"/><Relationship Id="rId95" Type="http://schemas.openxmlformats.org/officeDocument/2006/relationships/ctrlProp" Target="../ctrlProps/ctrlProp360.xml"/><Relationship Id="rId94" Type="http://schemas.openxmlformats.org/officeDocument/2006/relationships/ctrlProp" Target="../ctrlProps/ctrlProp359.xml"/><Relationship Id="rId93" Type="http://schemas.openxmlformats.org/officeDocument/2006/relationships/ctrlProp" Target="../ctrlProps/ctrlProp358.xml"/><Relationship Id="rId92" Type="http://schemas.openxmlformats.org/officeDocument/2006/relationships/ctrlProp" Target="../ctrlProps/ctrlProp357.xml"/><Relationship Id="rId91" Type="http://schemas.openxmlformats.org/officeDocument/2006/relationships/ctrlProp" Target="../ctrlProps/ctrlProp356.xml"/><Relationship Id="rId90" Type="http://schemas.openxmlformats.org/officeDocument/2006/relationships/ctrlProp" Target="../ctrlProps/ctrlProp355.xml"/><Relationship Id="rId9" Type="http://schemas.openxmlformats.org/officeDocument/2006/relationships/ctrlProp" Target="../ctrlProps/ctrlProp274.xml"/><Relationship Id="rId89" Type="http://schemas.openxmlformats.org/officeDocument/2006/relationships/ctrlProp" Target="../ctrlProps/ctrlProp354.xml"/><Relationship Id="rId88" Type="http://schemas.openxmlformats.org/officeDocument/2006/relationships/ctrlProp" Target="../ctrlProps/ctrlProp353.xml"/><Relationship Id="rId87" Type="http://schemas.openxmlformats.org/officeDocument/2006/relationships/ctrlProp" Target="../ctrlProps/ctrlProp352.xml"/><Relationship Id="rId86" Type="http://schemas.openxmlformats.org/officeDocument/2006/relationships/ctrlProp" Target="../ctrlProps/ctrlProp351.xml"/><Relationship Id="rId85" Type="http://schemas.openxmlformats.org/officeDocument/2006/relationships/ctrlProp" Target="../ctrlProps/ctrlProp350.xml"/><Relationship Id="rId84" Type="http://schemas.openxmlformats.org/officeDocument/2006/relationships/ctrlProp" Target="../ctrlProps/ctrlProp349.xml"/><Relationship Id="rId83" Type="http://schemas.openxmlformats.org/officeDocument/2006/relationships/ctrlProp" Target="../ctrlProps/ctrlProp348.xml"/><Relationship Id="rId82" Type="http://schemas.openxmlformats.org/officeDocument/2006/relationships/ctrlProp" Target="../ctrlProps/ctrlProp347.xml"/><Relationship Id="rId81" Type="http://schemas.openxmlformats.org/officeDocument/2006/relationships/ctrlProp" Target="../ctrlProps/ctrlProp346.xml"/><Relationship Id="rId80" Type="http://schemas.openxmlformats.org/officeDocument/2006/relationships/ctrlProp" Target="../ctrlProps/ctrlProp345.xml"/><Relationship Id="rId8" Type="http://schemas.openxmlformats.org/officeDocument/2006/relationships/ctrlProp" Target="../ctrlProps/ctrlProp273.xml"/><Relationship Id="rId79" Type="http://schemas.openxmlformats.org/officeDocument/2006/relationships/ctrlProp" Target="../ctrlProps/ctrlProp344.xml"/><Relationship Id="rId78" Type="http://schemas.openxmlformats.org/officeDocument/2006/relationships/ctrlProp" Target="../ctrlProps/ctrlProp343.xml"/><Relationship Id="rId77" Type="http://schemas.openxmlformats.org/officeDocument/2006/relationships/ctrlProp" Target="../ctrlProps/ctrlProp342.xml"/><Relationship Id="rId76" Type="http://schemas.openxmlformats.org/officeDocument/2006/relationships/ctrlProp" Target="../ctrlProps/ctrlProp341.xml"/><Relationship Id="rId75" Type="http://schemas.openxmlformats.org/officeDocument/2006/relationships/ctrlProp" Target="../ctrlProps/ctrlProp340.xml"/><Relationship Id="rId74" Type="http://schemas.openxmlformats.org/officeDocument/2006/relationships/ctrlProp" Target="../ctrlProps/ctrlProp339.xml"/><Relationship Id="rId73" Type="http://schemas.openxmlformats.org/officeDocument/2006/relationships/ctrlProp" Target="../ctrlProps/ctrlProp338.xml"/><Relationship Id="rId72" Type="http://schemas.openxmlformats.org/officeDocument/2006/relationships/ctrlProp" Target="../ctrlProps/ctrlProp337.xml"/><Relationship Id="rId71" Type="http://schemas.openxmlformats.org/officeDocument/2006/relationships/ctrlProp" Target="../ctrlProps/ctrlProp336.xml"/><Relationship Id="rId70" Type="http://schemas.openxmlformats.org/officeDocument/2006/relationships/ctrlProp" Target="../ctrlProps/ctrlProp335.xml"/><Relationship Id="rId7" Type="http://schemas.openxmlformats.org/officeDocument/2006/relationships/ctrlProp" Target="../ctrlProps/ctrlProp272.xml"/><Relationship Id="rId69" Type="http://schemas.openxmlformats.org/officeDocument/2006/relationships/ctrlProp" Target="../ctrlProps/ctrlProp334.xml"/><Relationship Id="rId68" Type="http://schemas.openxmlformats.org/officeDocument/2006/relationships/ctrlProp" Target="../ctrlProps/ctrlProp333.xml"/><Relationship Id="rId67" Type="http://schemas.openxmlformats.org/officeDocument/2006/relationships/ctrlProp" Target="../ctrlProps/ctrlProp332.xml"/><Relationship Id="rId66" Type="http://schemas.openxmlformats.org/officeDocument/2006/relationships/ctrlProp" Target="../ctrlProps/ctrlProp331.xml"/><Relationship Id="rId65" Type="http://schemas.openxmlformats.org/officeDocument/2006/relationships/ctrlProp" Target="../ctrlProps/ctrlProp330.xml"/><Relationship Id="rId64" Type="http://schemas.openxmlformats.org/officeDocument/2006/relationships/ctrlProp" Target="../ctrlProps/ctrlProp329.xml"/><Relationship Id="rId63" Type="http://schemas.openxmlformats.org/officeDocument/2006/relationships/ctrlProp" Target="../ctrlProps/ctrlProp328.xml"/><Relationship Id="rId62" Type="http://schemas.openxmlformats.org/officeDocument/2006/relationships/ctrlProp" Target="../ctrlProps/ctrlProp327.xml"/><Relationship Id="rId61" Type="http://schemas.openxmlformats.org/officeDocument/2006/relationships/ctrlProp" Target="../ctrlProps/ctrlProp326.xml"/><Relationship Id="rId60" Type="http://schemas.openxmlformats.org/officeDocument/2006/relationships/ctrlProp" Target="../ctrlProps/ctrlProp325.xml"/><Relationship Id="rId6" Type="http://schemas.openxmlformats.org/officeDocument/2006/relationships/ctrlProp" Target="../ctrlProps/ctrlProp271.xml"/><Relationship Id="rId59" Type="http://schemas.openxmlformats.org/officeDocument/2006/relationships/ctrlProp" Target="../ctrlProps/ctrlProp324.xml"/><Relationship Id="rId58" Type="http://schemas.openxmlformats.org/officeDocument/2006/relationships/ctrlProp" Target="../ctrlProps/ctrlProp323.xml"/><Relationship Id="rId57" Type="http://schemas.openxmlformats.org/officeDocument/2006/relationships/ctrlProp" Target="../ctrlProps/ctrlProp322.xml"/><Relationship Id="rId56" Type="http://schemas.openxmlformats.org/officeDocument/2006/relationships/ctrlProp" Target="../ctrlProps/ctrlProp321.xml"/><Relationship Id="rId55" Type="http://schemas.openxmlformats.org/officeDocument/2006/relationships/ctrlProp" Target="../ctrlProps/ctrlProp320.xml"/><Relationship Id="rId54" Type="http://schemas.openxmlformats.org/officeDocument/2006/relationships/ctrlProp" Target="../ctrlProps/ctrlProp319.xml"/><Relationship Id="rId53" Type="http://schemas.openxmlformats.org/officeDocument/2006/relationships/ctrlProp" Target="../ctrlProps/ctrlProp318.xml"/><Relationship Id="rId52" Type="http://schemas.openxmlformats.org/officeDocument/2006/relationships/ctrlProp" Target="../ctrlProps/ctrlProp317.xml"/><Relationship Id="rId51" Type="http://schemas.openxmlformats.org/officeDocument/2006/relationships/ctrlProp" Target="../ctrlProps/ctrlProp316.xml"/><Relationship Id="rId50" Type="http://schemas.openxmlformats.org/officeDocument/2006/relationships/ctrlProp" Target="../ctrlProps/ctrlProp315.xml"/><Relationship Id="rId5" Type="http://schemas.openxmlformats.org/officeDocument/2006/relationships/ctrlProp" Target="../ctrlProps/ctrlProp270.xml"/><Relationship Id="rId49" Type="http://schemas.openxmlformats.org/officeDocument/2006/relationships/ctrlProp" Target="../ctrlProps/ctrlProp314.xml"/><Relationship Id="rId48" Type="http://schemas.openxmlformats.org/officeDocument/2006/relationships/ctrlProp" Target="../ctrlProps/ctrlProp313.xml"/><Relationship Id="rId47" Type="http://schemas.openxmlformats.org/officeDocument/2006/relationships/ctrlProp" Target="../ctrlProps/ctrlProp312.xml"/><Relationship Id="rId46" Type="http://schemas.openxmlformats.org/officeDocument/2006/relationships/ctrlProp" Target="../ctrlProps/ctrlProp311.xml"/><Relationship Id="rId45" Type="http://schemas.openxmlformats.org/officeDocument/2006/relationships/ctrlProp" Target="../ctrlProps/ctrlProp310.xml"/><Relationship Id="rId44" Type="http://schemas.openxmlformats.org/officeDocument/2006/relationships/ctrlProp" Target="../ctrlProps/ctrlProp309.xml"/><Relationship Id="rId43" Type="http://schemas.openxmlformats.org/officeDocument/2006/relationships/ctrlProp" Target="../ctrlProps/ctrlProp308.xml"/><Relationship Id="rId42" Type="http://schemas.openxmlformats.org/officeDocument/2006/relationships/ctrlProp" Target="../ctrlProps/ctrlProp307.xml"/><Relationship Id="rId41" Type="http://schemas.openxmlformats.org/officeDocument/2006/relationships/ctrlProp" Target="../ctrlProps/ctrlProp306.xml"/><Relationship Id="rId40" Type="http://schemas.openxmlformats.org/officeDocument/2006/relationships/ctrlProp" Target="../ctrlProps/ctrlProp305.xml"/><Relationship Id="rId4" Type="http://schemas.openxmlformats.org/officeDocument/2006/relationships/ctrlProp" Target="../ctrlProps/ctrlProp269.xml"/><Relationship Id="rId39" Type="http://schemas.openxmlformats.org/officeDocument/2006/relationships/ctrlProp" Target="../ctrlProps/ctrlProp304.xml"/><Relationship Id="rId38" Type="http://schemas.openxmlformats.org/officeDocument/2006/relationships/ctrlProp" Target="../ctrlProps/ctrlProp303.xml"/><Relationship Id="rId37" Type="http://schemas.openxmlformats.org/officeDocument/2006/relationships/ctrlProp" Target="../ctrlProps/ctrlProp302.xml"/><Relationship Id="rId36" Type="http://schemas.openxmlformats.org/officeDocument/2006/relationships/ctrlProp" Target="../ctrlProps/ctrlProp301.xml"/><Relationship Id="rId35" Type="http://schemas.openxmlformats.org/officeDocument/2006/relationships/ctrlProp" Target="../ctrlProps/ctrlProp300.xml"/><Relationship Id="rId34" Type="http://schemas.openxmlformats.org/officeDocument/2006/relationships/ctrlProp" Target="../ctrlProps/ctrlProp299.xml"/><Relationship Id="rId33" Type="http://schemas.openxmlformats.org/officeDocument/2006/relationships/ctrlProp" Target="../ctrlProps/ctrlProp298.xml"/><Relationship Id="rId32" Type="http://schemas.openxmlformats.org/officeDocument/2006/relationships/ctrlProp" Target="../ctrlProps/ctrlProp297.xml"/><Relationship Id="rId31" Type="http://schemas.openxmlformats.org/officeDocument/2006/relationships/ctrlProp" Target="../ctrlProps/ctrlProp296.xml"/><Relationship Id="rId30" Type="http://schemas.openxmlformats.org/officeDocument/2006/relationships/ctrlProp" Target="../ctrlProps/ctrlProp295.xml"/><Relationship Id="rId3" Type="http://schemas.openxmlformats.org/officeDocument/2006/relationships/ctrlProp" Target="../ctrlProps/ctrlProp268.xml"/><Relationship Id="rId29" Type="http://schemas.openxmlformats.org/officeDocument/2006/relationships/ctrlProp" Target="../ctrlProps/ctrlProp294.xml"/><Relationship Id="rId28" Type="http://schemas.openxmlformats.org/officeDocument/2006/relationships/ctrlProp" Target="../ctrlProps/ctrlProp293.xml"/><Relationship Id="rId27" Type="http://schemas.openxmlformats.org/officeDocument/2006/relationships/ctrlProp" Target="../ctrlProps/ctrlProp292.xml"/><Relationship Id="rId26" Type="http://schemas.openxmlformats.org/officeDocument/2006/relationships/ctrlProp" Target="../ctrlProps/ctrlProp291.xml"/><Relationship Id="rId25" Type="http://schemas.openxmlformats.org/officeDocument/2006/relationships/ctrlProp" Target="../ctrlProps/ctrlProp290.xml"/><Relationship Id="rId24" Type="http://schemas.openxmlformats.org/officeDocument/2006/relationships/ctrlProp" Target="../ctrlProps/ctrlProp289.xml"/><Relationship Id="rId23" Type="http://schemas.openxmlformats.org/officeDocument/2006/relationships/ctrlProp" Target="../ctrlProps/ctrlProp288.xml"/><Relationship Id="rId22" Type="http://schemas.openxmlformats.org/officeDocument/2006/relationships/ctrlProp" Target="../ctrlProps/ctrlProp287.xml"/><Relationship Id="rId21" Type="http://schemas.openxmlformats.org/officeDocument/2006/relationships/ctrlProp" Target="../ctrlProps/ctrlProp286.xml"/><Relationship Id="rId20" Type="http://schemas.openxmlformats.org/officeDocument/2006/relationships/ctrlProp" Target="../ctrlProps/ctrlProp285.xml"/><Relationship Id="rId2" Type="http://schemas.openxmlformats.org/officeDocument/2006/relationships/vmlDrawing" Target="../drawings/vmlDrawing5.vml"/><Relationship Id="rId19" Type="http://schemas.openxmlformats.org/officeDocument/2006/relationships/ctrlProp" Target="../ctrlProps/ctrlProp284.xml"/><Relationship Id="rId18" Type="http://schemas.openxmlformats.org/officeDocument/2006/relationships/ctrlProp" Target="../ctrlProps/ctrlProp283.xml"/><Relationship Id="rId17" Type="http://schemas.openxmlformats.org/officeDocument/2006/relationships/ctrlProp" Target="../ctrlProps/ctrlProp282.xml"/><Relationship Id="rId16" Type="http://schemas.openxmlformats.org/officeDocument/2006/relationships/ctrlProp" Target="../ctrlProps/ctrlProp281.xml"/><Relationship Id="rId158" Type="http://schemas.openxmlformats.org/officeDocument/2006/relationships/ctrlProp" Target="../ctrlProps/ctrlProp423.xml"/><Relationship Id="rId157" Type="http://schemas.openxmlformats.org/officeDocument/2006/relationships/ctrlProp" Target="../ctrlProps/ctrlProp422.xml"/><Relationship Id="rId156" Type="http://schemas.openxmlformats.org/officeDocument/2006/relationships/ctrlProp" Target="../ctrlProps/ctrlProp421.xml"/><Relationship Id="rId155" Type="http://schemas.openxmlformats.org/officeDocument/2006/relationships/ctrlProp" Target="../ctrlProps/ctrlProp420.xml"/><Relationship Id="rId154" Type="http://schemas.openxmlformats.org/officeDocument/2006/relationships/ctrlProp" Target="../ctrlProps/ctrlProp419.xml"/><Relationship Id="rId153" Type="http://schemas.openxmlformats.org/officeDocument/2006/relationships/ctrlProp" Target="../ctrlProps/ctrlProp418.xml"/><Relationship Id="rId152" Type="http://schemas.openxmlformats.org/officeDocument/2006/relationships/ctrlProp" Target="../ctrlProps/ctrlProp417.xml"/><Relationship Id="rId151" Type="http://schemas.openxmlformats.org/officeDocument/2006/relationships/ctrlProp" Target="../ctrlProps/ctrlProp416.xml"/><Relationship Id="rId150" Type="http://schemas.openxmlformats.org/officeDocument/2006/relationships/ctrlProp" Target="../ctrlProps/ctrlProp415.xml"/><Relationship Id="rId15" Type="http://schemas.openxmlformats.org/officeDocument/2006/relationships/ctrlProp" Target="../ctrlProps/ctrlProp280.xml"/><Relationship Id="rId149" Type="http://schemas.openxmlformats.org/officeDocument/2006/relationships/ctrlProp" Target="../ctrlProps/ctrlProp414.xml"/><Relationship Id="rId148" Type="http://schemas.openxmlformats.org/officeDocument/2006/relationships/ctrlProp" Target="../ctrlProps/ctrlProp413.xml"/><Relationship Id="rId147" Type="http://schemas.openxmlformats.org/officeDocument/2006/relationships/ctrlProp" Target="../ctrlProps/ctrlProp412.xml"/><Relationship Id="rId146" Type="http://schemas.openxmlformats.org/officeDocument/2006/relationships/ctrlProp" Target="../ctrlProps/ctrlProp411.xml"/><Relationship Id="rId145" Type="http://schemas.openxmlformats.org/officeDocument/2006/relationships/ctrlProp" Target="../ctrlProps/ctrlProp410.xml"/><Relationship Id="rId144" Type="http://schemas.openxmlformats.org/officeDocument/2006/relationships/ctrlProp" Target="../ctrlProps/ctrlProp409.xml"/><Relationship Id="rId143" Type="http://schemas.openxmlformats.org/officeDocument/2006/relationships/ctrlProp" Target="../ctrlProps/ctrlProp408.xml"/><Relationship Id="rId142" Type="http://schemas.openxmlformats.org/officeDocument/2006/relationships/ctrlProp" Target="../ctrlProps/ctrlProp407.xml"/><Relationship Id="rId141" Type="http://schemas.openxmlformats.org/officeDocument/2006/relationships/ctrlProp" Target="../ctrlProps/ctrlProp406.xml"/><Relationship Id="rId140" Type="http://schemas.openxmlformats.org/officeDocument/2006/relationships/ctrlProp" Target="../ctrlProps/ctrlProp405.xml"/><Relationship Id="rId14" Type="http://schemas.openxmlformats.org/officeDocument/2006/relationships/ctrlProp" Target="../ctrlProps/ctrlProp279.xml"/><Relationship Id="rId139" Type="http://schemas.openxmlformats.org/officeDocument/2006/relationships/ctrlProp" Target="../ctrlProps/ctrlProp404.xml"/><Relationship Id="rId138" Type="http://schemas.openxmlformats.org/officeDocument/2006/relationships/ctrlProp" Target="../ctrlProps/ctrlProp403.xml"/><Relationship Id="rId137" Type="http://schemas.openxmlformats.org/officeDocument/2006/relationships/ctrlProp" Target="../ctrlProps/ctrlProp402.xml"/><Relationship Id="rId136" Type="http://schemas.openxmlformats.org/officeDocument/2006/relationships/ctrlProp" Target="../ctrlProps/ctrlProp401.xml"/><Relationship Id="rId135" Type="http://schemas.openxmlformats.org/officeDocument/2006/relationships/ctrlProp" Target="../ctrlProps/ctrlProp400.xml"/><Relationship Id="rId134" Type="http://schemas.openxmlformats.org/officeDocument/2006/relationships/ctrlProp" Target="../ctrlProps/ctrlProp399.xml"/><Relationship Id="rId133" Type="http://schemas.openxmlformats.org/officeDocument/2006/relationships/ctrlProp" Target="../ctrlProps/ctrlProp398.xml"/><Relationship Id="rId132" Type="http://schemas.openxmlformats.org/officeDocument/2006/relationships/ctrlProp" Target="../ctrlProps/ctrlProp397.xml"/><Relationship Id="rId131" Type="http://schemas.openxmlformats.org/officeDocument/2006/relationships/ctrlProp" Target="../ctrlProps/ctrlProp396.xml"/><Relationship Id="rId130" Type="http://schemas.openxmlformats.org/officeDocument/2006/relationships/ctrlProp" Target="../ctrlProps/ctrlProp395.xml"/><Relationship Id="rId13" Type="http://schemas.openxmlformats.org/officeDocument/2006/relationships/ctrlProp" Target="../ctrlProps/ctrlProp278.xml"/><Relationship Id="rId129" Type="http://schemas.openxmlformats.org/officeDocument/2006/relationships/ctrlProp" Target="../ctrlProps/ctrlProp394.xml"/><Relationship Id="rId128" Type="http://schemas.openxmlformats.org/officeDocument/2006/relationships/ctrlProp" Target="../ctrlProps/ctrlProp393.xml"/><Relationship Id="rId127" Type="http://schemas.openxmlformats.org/officeDocument/2006/relationships/ctrlProp" Target="../ctrlProps/ctrlProp392.xml"/><Relationship Id="rId126" Type="http://schemas.openxmlformats.org/officeDocument/2006/relationships/ctrlProp" Target="../ctrlProps/ctrlProp391.xml"/><Relationship Id="rId125" Type="http://schemas.openxmlformats.org/officeDocument/2006/relationships/ctrlProp" Target="../ctrlProps/ctrlProp390.xml"/><Relationship Id="rId124" Type="http://schemas.openxmlformats.org/officeDocument/2006/relationships/ctrlProp" Target="../ctrlProps/ctrlProp389.xml"/><Relationship Id="rId123" Type="http://schemas.openxmlformats.org/officeDocument/2006/relationships/ctrlProp" Target="../ctrlProps/ctrlProp388.xml"/><Relationship Id="rId122" Type="http://schemas.openxmlformats.org/officeDocument/2006/relationships/ctrlProp" Target="../ctrlProps/ctrlProp387.xml"/><Relationship Id="rId121" Type="http://schemas.openxmlformats.org/officeDocument/2006/relationships/ctrlProp" Target="../ctrlProps/ctrlProp386.xml"/><Relationship Id="rId120" Type="http://schemas.openxmlformats.org/officeDocument/2006/relationships/ctrlProp" Target="../ctrlProps/ctrlProp385.xml"/><Relationship Id="rId12" Type="http://schemas.openxmlformats.org/officeDocument/2006/relationships/ctrlProp" Target="../ctrlProps/ctrlProp277.xml"/><Relationship Id="rId119" Type="http://schemas.openxmlformats.org/officeDocument/2006/relationships/ctrlProp" Target="../ctrlProps/ctrlProp384.xml"/><Relationship Id="rId118" Type="http://schemas.openxmlformats.org/officeDocument/2006/relationships/ctrlProp" Target="../ctrlProps/ctrlProp383.xml"/><Relationship Id="rId117" Type="http://schemas.openxmlformats.org/officeDocument/2006/relationships/ctrlProp" Target="../ctrlProps/ctrlProp382.xml"/><Relationship Id="rId116" Type="http://schemas.openxmlformats.org/officeDocument/2006/relationships/ctrlProp" Target="../ctrlProps/ctrlProp381.xml"/><Relationship Id="rId115" Type="http://schemas.openxmlformats.org/officeDocument/2006/relationships/ctrlProp" Target="../ctrlProps/ctrlProp380.xml"/><Relationship Id="rId114" Type="http://schemas.openxmlformats.org/officeDocument/2006/relationships/ctrlProp" Target="../ctrlProps/ctrlProp379.xml"/><Relationship Id="rId113" Type="http://schemas.openxmlformats.org/officeDocument/2006/relationships/ctrlProp" Target="../ctrlProps/ctrlProp378.xml"/><Relationship Id="rId112" Type="http://schemas.openxmlformats.org/officeDocument/2006/relationships/ctrlProp" Target="../ctrlProps/ctrlProp377.xml"/><Relationship Id="rId111" Type="http://schemas.openxmlformats.org/officeDocument/2006/relationships/ctrlProp" Target="../ctrlProps/ctrlProp376.xml"/><Relationship Id="rId110" Type="http://schemas.openxmlformats.org/officeDocument/2006/relationships/ctrlProp" Target="../ctrlProps/ctrlProp375.xml"/><Relationship Id="rId11" Type="http://schemas.openxmlformats.org/officeDocument/2006/relationships/ctrlProp" Target="../ctrlProps/ctrlProp276.xml"/><Relationship Id="rId109" Type="http://schemas.openxmlformats.org/officeDocument/2006/relationships/ctrlProp" Target="../ctrlProps/ctrlProp374.xml"/><Relationship Id="rId108" Type="http://schemas.openxmlformats.org/officeDocument/2006/relationships/ctrlProp" Target="../ctrlProps/ctrlProp373.xml"/><Relationship Id="rId107" Type="http://schemas.openxmlformats.org/officeDocument/2006/relationships/ctrlProp" Target="../ctrlProps/ctrlProp372.xml"/><Relationship Id="rId106" Type="http://schemas.openxmlformats.org/officeDocument/2006/relationships/ctrlProp" Target="../ctrlProps/ctrlProp371.xml"/><Relationship Id="rId105" Type="http://schemas.openxmlformats.org/officeDocument/2006/relationships/ctrlProp" Target="../ctrlProps/ctrlProp370.xml"/><Relationship Id="rId104" Type="http://schemas.openxmlformats.org/officeDocument/2006/relationships/ctrlProp" Target="../ctrlProps/ctrlProp369.xml"/><Relationship Id="rId103" Type="http://schemas.openxmlformats.org/officeDocument/2006/relationships/ctrlProp" Target="../ctrlProps/ctrlProp368.xml"/><Relationship Id="rId102" Type="http://schemas.openxmlformats.org/officeDocument/2006/relationships/ctrlProp" Target="../ctrlProps/ctrlProp367.xml"/><Relationship Id="rId101" Type="http://schemas.openxmlformats.org/officeDocument/2006/relationships/ctrlProp" Target="../ctrlProps/ctrlProp366.xml"/><Relationship Id="rId100" Type="http://schemas.openxmlformats.org/officeDocument/2006/relationships/ctrlProp" Target="../ctrlProps/ctrlProp365.xml"/><Relationship Id="rId10" Type="http://schemas.openxmlformats.org/officeDocument/2006/relationships/ctrlProp" Target="../ctrlProps/ctrlProp275.xml"/><Relationship Id="rId1" Type="http://schemas.openxmlformats.org/officeDocument/2006/relationships/drawing" Target="../drawings/drawing9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workbookViewId="0">
      <selection activeCell="D27" sqref="D27"/>
    </sheetView>
  </sheetViews>
  <sheetFormatPr defaultColWidth="11" defaultRowHeight="14.25" outlineLevelCol="1"/>
  <cols>
    <col min="1" max="1" width="5.5" customWidth="1"/>
    <col min="2" max="2" width="96.375" style="504" customWidth="1"/>
    <col min="3" max="3" width="10.125" customWidth="1"/>
  </cols>
  <sheetData>
    <row r="1" ht="21" customHeight="1" spans="1:2">
      <c r="A1" s="505"/>
      <c r="B1" s="506" t="s">
        <v>0</v>
      </c>
    </row>
    <row r="2" spans="1:2">
      <c r="A2" s="9">
        <v>1</v>
      </c>
      <c r="B2" s="507" t="s">
        <v>1</v>
      </c>
    </row>
    <row r="3" spans="1:2">
      <c r="A3" s="9">
        <v>2</v>
      </c>
      <c r="B3" s="507" t="s">
        <v>2</v>
      </c>
    </row>
    <row r="4" spans="1:2">
      <c r="A4" s="9">
        <v>3</v>
      </c>
      <c r="B4" s="507" t="s">
        <v>3</v>
      </c>
    </row>
    <row r="5" spans="1:2">
      <c r="A5" s="9">
        <v>4</v>
      </c>
      <c r="B5" s="507" t="s">
        <v>4</v>
      </c>
    </row>
    <row r="6" spans="1:2">
      <c r="A6" s="9">
        <v>5</v>
      </c>
      <c r="B6" s="507" t="s">
        <v>5</v>
      </c>
    </row>
    <row r="7" spans="1:2">
      <c r="A7" s="9">
        <v>6</v>
      </c>
      <c r="B7" s="507" t="s">
        <v>6</v>
      </c>
    </row>
    <row r="8" s="503" customFormat="1" ht="15" customHeight="1" spans="1:2">
      <c r="A8" s="508">
        <v>7</v>
      </c>
      <c r="B8" s="509" t="s">
        <v>7</v>
      </c>
    </row>
    <row r="9" ht="18.95" customHeight="1" spans="1:2">
      <c r="A9" s="505"/>
      <c r="B9" s="510" t="s">
        <v>8</v>
      </c>
    </row>
    <row r="10" ht="15.95" customHeight="1" spans="1:2">
      <c r="A10" s="9">
        <v>1</v>
      </c>
      <c r="B10" s="511" t="s">
        <v>9</v>
      </c>
    </row>
    <row r="11" spans="1:2">
      <c r="A11" s="9">
        <v>2</v>
      </c>
      <c r="B11" s="507" t="s">
        <v>10</v>
      </c>
    </row>
    <row r="12" spans="1:2">
      <c r="A12" s="9">
        <v>3</v>
      </c>
      <c r="B12" s="509" t="s">
        <v>11</v>
      </c>
    </row>
    <row r="13" spans="1:2">
      <c r="A13" s="9">
        <v>4</v>
      </c>
      <c r="B13" s="507" t="s">
        <v>12</v>
      </c>
    </row>
    <row r="14" spans="1:2">
      <c r="A14" s="9">
        <v>5</v>
      </c>
      <c r="B14" s="507" t="s">
        <v>13</v>
      </c>
    </row>
    <row r="15" spans="1:2">
      <c r="A15" s="9">
        <v>6</v>
      </c>
      <c r="B15" s="507" t="s">
        <v>14</v>
      </c>
    </row>
    <row r="16" spans="1:2">
      <c r="A16" s="9">
        <v>7</v>
      </c>
      <c r="B16" s="507" t="s">
        <v>15</v>
      </c>
    </row>
    <row r="17" spans="1:2">
      <c r="A17" s="9">
        <v>8</v>
      </c>
      <c r="B17" s="507" t="s">
        <v>16</v>
      </c>
    </row>
    <row r="18" spans="1:2">
      <c r="A18" s="9">
        <v>9</v>
      </c>
      <c r="B18" s="507" t="s">
        <v>17</v>
      </c>
    </row>
    <row r="19" spans="1:2">
      <c r="A19" s="9"/>
      <c r="B19" s="507"/>
    </row>
    <row r="20" ht="20.25" spans="1:2">
      <c r="A20" s="505"/>
      <c r="B20" s="506" t="s">
        <v>18</v>
      </c>
    </row>
    <row r="21" spans="1:2">
      <c r="A21" s="9">
        <v>1</v>
      </c>
      <c r="B21" s="512" t="s">
        <v>19</v>
      </c>
    </row>
    <row r="22" spans="1:2">
      <c r="A22" s="9">
        <v>2</v>
      </c>
      <c r="B22" s="507" t="s">
        <v>20</v>
      </c>
    </row>
    <row r="23" spans="1:2">
      <c r="A23" s="9">
        <v>3</v>
      </c>
      <c r="B23" s="507" t="s">
        <v>21</v>
      </c>
    </row>
    <row r="24" spans="1:2">
      <c r="A24" s="9">
        <v>4</v>
      </c>
      <c r="B24" s="507" t="s">
        <v>22</v>
      </c>
    </row>
    <row r="25" spans="1:2">
      <c r="A25" s="9">
        <v>5</v>
      </c>
      <c r="B25" s="507" t="s">
        <v>23</v>
      </c>
    </row>
    <row r="26" spans="1:2">
      <c r="A26" s="9">
        <v>6</v>
      </c>
      <c r="B26" s="507" t="s">
        <v>24</v>
      </c>
    </row>
    <row r="27" spans="1:2">
      <c r="A27" s="9">
        <v>7</v>
      </c>
      <c r="B27" s="507" t="s">
        <v>25</v>
      </c>
    </row>
    <row r="28" spans="1:2">
      <c r="A28" s="9"/>
      <c r="B28" s="507"/>
    </row>
    <row r="29" ht="20.25" spans="1:2">
      <c r="A29" s="505"/>
      <c r="B29" s="506" t="s">
        <v>26</v>
      </c>
    </row>
    <row r="30" spans="1:2">
      <c r="A30" s="9">
        <v>1</v>
      </c>
      <c r="B30" s="512" t="s">
        <v>27</v>
      </c>
    </row>
    <row r="31" spans="1:2">
      <c r="A31" s="9">
        <v>2</v>
      </c>
      <c r="B31" s="507" t="s">
        <v>28</v>
      </c>
    </row>
    <row r="32" spans="1:2">
      <c r="A32" s="9">
        <v>3</v>
      </c>
      <c r="B32" s="507" t="s">
        <v>29</v>
      </c>
    </row>
    <row r="33" ht="28.5" spans="1:2">
      <c r="A33" s="9">
        <v>4</v>
      </c>
      <c r="B33" s="507" t="s">
        <v>30</v>
      </c>
    </row>
    <row r="34" spans="1:2">
      <c r="A34" s="9">
        <v>5</v>
      </c>
      <c r="B34" s="507" t="s">
        <v>31</v>
      </c>
    </row>
    <row r="35" spans="1:2">
      <c r="A35" s="9">
        <v>6</v>
      </c>
      <c r="B35" s="507" t="s">
        <v>32</v>
      </c>
    </row>
    <row r="36" spans="1:2">
      <c r="A36" s="9">
        <v>7</v>
      </c>
      <c r="B36" s="507" t="s">
        <v>33</v>
      </c>
    </row>
    <row r="37" spans="1:2">
      <c r="A37" s="9"/>
      <c r="B37" s="507"/>
    </row>
    <row r="39" spans="1:2">
      <c r="A39" s="513" t="s">
        <v>34</v>
      </c>
      <c r="B39" s="514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workbookViewId="0">
      <selection activeCell="A7" sqref="$A7:$XFD7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483" t="s">
        <v>35</v>
      </c>
      <c r="C2" s="484"/>
      <c r="D2" s="484"/>
      <c r="E2" s="484"/>
      <c r="F2" s="484"/>
      <c r="G2" s="484"/>
      <c r="H2" s="484"/>
      <c r="I2" s="498"/>
    </row>
    <row r="3" ht="27.95" customHeight="1" spans="2:9">
      <c r="B3" s="485"/>
      <c r="C3" s="486"/>
      <c r="D3" s="487" t="s">
        <v>36</v>
      </c>
      <c r="E3" s="488"/>
      <c r="F3" s="489" t="s">
        <v>37</v>
      </c>
      <c r="G3" s="490"/>
      <c r="H3" s="487" t="s">
        <v>38</v>
      </c>
      <c r="I3" s="499"/>
    </row>
    <row r="4" ht="27.95" customHeight="1" spans="2:9">
      <c r="B4" s="485" t="s">
        <v>39</v>
      </c>
      <c r="C4" s="486" t="s">
        <v>40</v>
      </c>
      <c r="D4" s="486" t="s">
        <v>41</v>
      </c>
      <c r="E4" s="486" t="s">
        <v>42</v>
      </c>
      <c r="F4" s="491" t="s">
        <v>41</v>
      </c>
      <c r="G4" s="491" t="s">
        <v>42</v>
      </c>
      <c r="H4" s="486" t="s">
        <v>41</v>
      </c>
      <c r="I4" s="500" t="s">
        <v>42</v>
      </c>
    </row>
    <row r="5" ht="27.95" customHeight="1" spans="2:9">
      <c r="B5" s="492" t="s">
        <v>43</v>
      </c>
      <c r="C5" s="9">
        <v>13</v>
      </c>
      <c r="D5" s="9">
        <v>0</v>
      </c>
      <c r="E5" s="9">
        <v>1</v>
      </c>
      <c r="F5" s="493">
        <v>0</v>
      </c>
      <c r="G5" s="493">
        <v>1</v>
      </c>
      <c r="H5" s="9">
        <v>1</v>
      </c>
      <c r="I5" s="501">
        <v>2</v>
      </c>
    </row>
    <row r="6" ht="27.95" customHeight="1" spans="2:9">
      <c r="B6" s="492" t="s">
        <v>44</v>
      </c>
      <c r="C6" s="9">
        <v>20</v>
      </c>
      <c r="D6" s="9">
        <v>0</v>
      </c>
      <c r="E6" s="9">
        <v>1</v>
      </c>
      <c r="F6" s="493">
        <v>1</v>
      </c>
      <c r="G6" s="493">
        <v>2</v>
      </c>
      <c r="H6" s="9">
        <v>2</v>
      </c>
      <c r="I6" s="501">
        <v>3</v>
      </c>
    </row>
    <row r="7" ht="27.95" customHeight="1" spans="2:9">
      <c r="B7" s="492" t="s">
        <v>45</v>
      </c>
      <c r="C7" s="9">
        <v>32</v>
      </c>
      <c r="D7" s="9">
        <v>0</v>
      </c>
      <c r="E7" s="9">
        <v>1</v>
      </c>
      <c r="F7" s="493">
        <v>2</v>
      </c>
      <c r="G7" s="493">
        <v>3</v>
      </c>
      <c r="H7" s="9">
        <v>3</v>
      </c>
      <c r="I7" s="501">
        <v>4</v>
      </c>
    </row>
    <row r="8" ht="27.95" customHeight="1" spans="2:9">
      <c r="B8" s="492" t="s">
        <v>46</v>
      </c>
      <c r="C8" s="9">
        <v>50</v>
      </c>
      <c r="D8" s="9">
        <v>1</v>
      </c>
      <c r="E8" s="9">
        <v>2</v>
      </c>
      <c r="F8" s="493">
        <v>3</v>
      </c>
      <c r="G8" s="493">
        <v>4</v>
      </c>
      <c r="H8" s="9">
        <v>5</v>
      </c>
      <c r="I8" s="501">
        <v>6</v>
      </c>
    </row>
    <row r="9" ht="27.95" customHeight="1" spans="2:9">
      <c r="B9" s="492" t="s">
        <v>47</v>
      </c>
      <c r="C9" s="9">
        <v>80</v>
      </c>
      <c r="D9" s="9">
        <v>2</v>
      </c>
      <c r="E9" s="9">
        <v>3</v>
      </c>
      <c r="F9" s="493">
        <v>5</v>
      </c>
      <c r="G9" s="493">
        <v>6</v>
      </c>
      <c r="H9" s="9">
        <v>7</v>
      </c>
      <c r="I9" s="501">
        <v>8</v>
      </c>
    </row>
    <row r="10" ht="27.95" customHeight="1" spans="2:9">
      <c r="B10" s="492" t="s">
        <v>48</v>
      </c>
      <c r="C10" s="9">
        <v>125</v>
      </c>
      <c r="D10" s="9">
        <v>3</v>
      </c>
      <c r="E10" s="9">
        <v>4</v>
      </c>
      <c r="F10" s="493">
        <v>7</v>
      </c>
      <c r="G10" s="493">
        <v>8</v>
      </c>
      <c r="H10" s="9">
        <v>10</v>
      </c>
      <c r="I10" s="501">
        <v>11</v>
      </c>
    </row>
    <row r="11" ht="27.95" customHeight="1" spans="2:9">
      <c r="B11" s="492" t="s">
        <v>49</v>
      </c>
      <c r="C11" s="9">
        <v>200</v>
      </c>
      <c r="D11" s="9">
        <v>5</v>
      </c>
      <c r="E11" s="9">
        <v>6</v>
      </c>
      <c r="F11" s="493">
        <v>10</v>
      </c>
      <c r="G11" s="493">
        <v>11</v>
      </c>
      <c r="H11" s="9">
        <v>14</v>
      </c>
      <c r="I11" s="501">
        <v>15</v>
      </c>
    </row>
    <row r="12" ht="27.95" customHeight="1" spans="2:9">
      <c r="B12" s="494" t="s">
        <v>50</v>
      </c>
      <c r="C12" s="495">
        <v>315</v>
      </c>
      <c r="D12" s="495">
        <v>7</v>
      </c>
      <c r="E12" s="495">
        <v>8</v>
      </c>
      <c r="F12" s="496">
        <v>14</v>
      </c>
      <c r="G12" s="496">
        <v>15</v>
      </c>
      <c r="H12" s="495">
        <v>21</v>
      </c>
      <c r="I12" s="502">
        <v>22</v>
      </c>
    </row>
    <row r="14" spans="2:4">
      <c r="B14" s="497" t="s">
        <v>51</v>
      </c>
      <c r="C14" s="497"/>
      <c r="D14" s="497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workbookViewId="0">
      <selection activeCell="L40" sqref="L40"/>
    </sheetView>
  </sheetViews>
  <sheetFormatPr defaultColWidth="10.375" defaultRowHeight="16.5" customHeight="1"/>
  <cols>
    <col min="1" max="1" width="17.75" style="288" customWidth="1"/>
    <col min="2" max="6" width="10.375" style="288"/>
    <col min="7" max="7" width="11.75" style="288" customWidth="1"/>
    <col min="8" max="9" width="10.375" style="288"/>
    <col min="10" max="10" width="8.875" style="288" customWidth="1"/>
    <col min="11" max="11" width="12" style="288" customWidth="1"/>
    <col min="12" max="16384" width="10.375" style="288"/>
  </cols>
  <sheetData>
    <row r="1" ht="21" spans="1:11">
      <c r="A1" s="417" t="s">
        <v>52</v>
      </c>
      <c r="B1" s="417"/>
      <c r="C1" s="417"/>
      <c r="D1" s="417"/>
      <c r="E1" s="417"/>
      <c r="F1" s="417"/>
      <c r="G1" s="417"/>
      <c r="H1" s="417"/>
      <c r="I1" s="417"/>
      <c r="J1" s="417"/>
      <c r="K1" s="417"/>
    </row>
    <row r="2" ht="15" spans="1:11">
      <c r="A2" s="290" t="s">
        <v>53</v>
      </c>
      <c r="B2" s="291" t="s">
        <v>54</v>
      </c>
      <c r="C2" s="291"/>
      <c r="D2" s="292" t="s">
        <v>55</v>
      </c>
      <c r="E2" s="292"/>
      <c r="F2" s="291" t="s">
        <v>56</v>
      </c>
      <c r="G2" s="291"/>
      <c r="H2" s="293" t="s">
        <v>57</v>
      </c>
      <c r="I2" s="371" t="s">
        <v>58</v>
      </c>
      <c r="J2" s="371"/>
      <c r="K2" s="372"/>
    </row>
    <row r="3" ht="14.25" spans="1:11">
      <c r="A3" s="294" t="s">
        <v>59</v>
      </c>
      <c r="B3" s="295"/>
      <c r="C3" s="296"/>
      <c r="D3" s="297" t="s">
        <v>60</v>
      </c>
      <c r="E3" s="298"/>
      <c r="F3" s="298"/>
      <c r="G3" s="299"/>
      <c r="H3" s="300" t="s">
        <v>61</v>
      </c>
      <c r="I3" s="373"/>
      <c r="J3" s="373"/>
      <c r="K3" s="374"/>
    </row>
    <row r="4" ht="14.25" spans="1:11">
      <c r="A4" s="301" t="s">
        <v>62</v>
      </c>
      <c r="B4" s="302" t="s">
        <v>63</v>
      </c>
      <c r="C4" s="303"/>
      <c r="D4" s="301" t="s">
        <v>64</v>
      </c>
      <c r="E4" s="304"/>
      <c r="F4" s="305" t="s">
        <v>65</v>
      </c>
      <c r="G4" s="306"/>
      <c r="H4" s="307" t="s">
        <v>66</v>
      </c>
      <c r="I4" s="375"/>
      <c r="J4" s="344" t="s">
        <v>67</v>
      </c>
      <c r="K4" s="376" t="s">
        <v>68</v>
      </c>
    </row>
    <row r="5" ht="14.25" spans="1:11">
      <c r="A5" s="308" t="s">
        <v>69</v>
      </c>
      <c r="B5" s="309" t="s">
        <v>70</v>
      </c>
      <c r="C5" s="310"/>
      <c r="D5" s="301" t="s">
        <v>71</v>
      </c>
      <c r="E5" s="304"/>
      <c r="F5" s="305" t="s">
        <v>72</v>
      </c>
      <c r="G5" s="306"/>
      <c r="H5" s="307" t="s">
        <v>73</v>
      </c>
      <c r="I5" s="375"/>
      <c r="J5" s="344" t="s">
        <v>67</v>
      </c>
      <c r="K5" s="376" t="s">
        <v>68</v>
      </c>
    </row>
    <row r="6" ht="14.25" spans="1:11">
      <c r="A6" s="301" t="s">
        <v>74</v>
      </c>
      <c r="B6" s="311">
        <v>5</v>
      </c>
      <c r="C6" s="312">
        <v>7</v>
      </c>
      <c r="D6" s="308" t="s">
        <v>75</v>
      </c>
      <c r="E6" s="313"/>
      <c r="F6" s="314" t="s">
        <v>76</v>
      </c>
      <c r="G6" s="315"/>
      <c r="H6" s="307" t="s">
        <v>77</v>
      </c>
      <c r="I6" s="375"/>
      <c r="J6" s="344" t="s">
        <v>67</v>
      </c>
      <c r="K6" s="376" t="s">
        <v>68</v>
      </c>
    </row>
    <row r="7" ht="14.25" spans="1:11">
      <c r="A7" s="301" t="s">
        <v>78</v>
      </c>
      <c r="B7" s="316">
        <v>17900</v>
      </c>
      <c r="C7" s="317"/>
      <c r="D7" s="308" t="s">
        <v>79</v>
      </c>
      <c r="E7" s="318"/>
      <c r="F7" s="314" t="s">
        <v>80</v>
      </c>
      <c r="G7" s="315"/>
      <c r="H7" s="307" t="s">
        <v>81</v>
      </c>
      <c r="I7" s="375"/>
      <c r="J7" s="344" t="s">
        <v>67</v>
      </c>
      <c r="K7" s="376" t="s">
        <v>68</v>
      </c>
    </row>
    <row r="8" ht="15" spans="1:11">
      <c r="A8" s="319" t="s">
        <v>82</v>
      </c>
      <c r="B8" s="320"/>
      <c r="C8" s="321"/>
      <c r="D8" s="322" t="s">
        <v>83</v>
      </c>
      <c r="E8" s="323"/>
      <c r="F8" s="324" t="s">
        <v>84</v>
      </c>
      <c r="G8" s="325"/>
      <c r="H8" s="326" t="s">
        <v>85</v>
      </c>
      <c r="I8" s="377"/>
      <c r="J8" s="378" t="s">
        <v>67</v>
      </c>
      <c r="K8" s="379" t="s">
        <v>68</v>
      </c>
    </row>
    <row r="9" ht="15" spans="1:11">
      <c r="A9" s="418" t="s">
        <v>86</v>
      </c>
      <c r="B9" s="419"/>
      <c r="C9" s="419"/>
      <c r="D9" s="419"/>
      <c r="E9" s="419"/>
      <c r="F9" s="419"/>
      <c r="G9" s="419"/>
      <c r="H9" s="419"/>
      <c r="I9" s="419"/>
      <c r="J9" s="419"/>
      <c r="K9" s="464"/>
    </row>
    <row r="10" ht="15" spans="1:11">
      <c r="A10" s="420" t="s">
        <v>87</v>
      </c>
      <c r="B10" s="421"/>
      <c r="C10" s="421"/>
      <c r="D10" s="421"/>
      <c r="E10" s="421"/>
      <c r="F10" s="421"/>
      <c r="G10" s="421"/>
      <c r="H10" s="421"/>
      <c r="I10" s="421"/>
      <c r="J10" s="421"/>
      <c r="K10" s="465"/>
    </row>
    <row r="11" ht="14.25" spans="1:11">
      <c r="A11" s="422" t="s">
        <v>88</v>
      </c>
      <c r="B11" s="423" t="s">
        <v>89</v>
      </c>
      <c r="C11" s="424" t="s">
        <v>90</v>
      </c>
      <c r="D11" s="425"/>
      <c r="E11" s="426" t="s">
        <v>91</v>
      </c>
      <c r="F11" s="423" t="s">
        <v>89</v>
      </c>
      <c r="G11" s="424" t="s">
        <v>90</v>
      </c>
      <c r="H11" s="424" t="s">
        <v>92</v>
      </c>
      <c r="I11" s="426" t="s">
        <v>93</v>
      </c>
      <c r="J11" s="423" t="s">
        <v>89</v>
      </c>
      <c r="K11" s="466" t="s">
        <v>90</v>
      </c>
    </row>
    <row r="12" ht="14.25" spans="1:11">
      <c r="A12" s="308" t="s">
        <v>94</v>
      </c>
      <c r="B12" s="333" t="s">
        <v>89</v>
      </c>
      <c r="C12" s="309" t="s">
        <v>90</v>
      </c>
      <c r="D12" s="318"/>
      <c r="E12" s="313" t="s">
        <v>95</v>
      </c>
      <c r="F12" s="333" t="s">
        <v>89</v>
      </c>
      <c r="G12" s="309" t="s">
        <v>90</v>
      </c>
      <c r="H12" s="309" t="s">
        <v>92</v>
      </c>
      <c r="I12" s="313" t="s">
        <v>96</v>
      </c>
      <c r="J12" s="333" t="s">
        <v>89</v>
      </c>
      <c r="K12" s="310" t="s">
        <v>90</v>
      </c>
    </row>
    <row r="13" ht="14.25" spans="1:11">
      <c r="A13" s="308" t="s">
        <v>97</v>
      </c>
      <c r="B13" s="333" t="s">
        <v>89</v>
      </c>
      <c r="C13" s="309" t="s">
        <v>90</v>
      </c>
      <c r="D13" s="318"/>
      <c r="E13" s="313" t="s">
        <v>98</v>
      </c>
      <c r="F13" s="309" t="s">
        <v>99</v>
      </c>
      <c r="G13" s="309" t="s">
        <v>100</v>
      </c>
      <c r="H13" s="309" t="s">
        <v>92</v>
      </c>
      <c r="I13" s="313" t="s">
        <v>101</v>
      </c>
      <c r="J13" s="333" t="s">
        <v>89</v>
      </c>
      <c r="K13" s="310" t="s">
        <v>90</v>
      </c>
    </row>
    <row r="14" ht="15" spans="1:11">
      <c r="A14" s="322" t="s">
        <v>102</v>
      </c>
      <c r="B14" s="323"/>
      <c r="C14" s="323"/>
      <c r="D14" s="323"/>
      <c r="E14" s="323"/>
      <c r="F14" s="323"/>
      <c r="G14" s="323"/>
      <c r="H14" s="323"/>
      <c r="I14" s="323"/>
      <c r="J14" s="323"/>
      <c r="K14" s="381"/>
    </row>
    <row r="15" ht="15" spans="1:11">
      <c r="A15" s="420" t="s">
        <v>103</v>
      </c>
      <c r="B15" s="421"/>
      <c r="C15" s="421"/>
      <c r="D15" s="421"/>
      <c r="E15" s="421"/>
      <c r="F15" s="421"/>
      <c r="G15" s="421"/>
      <c r="H15" s="421"/>
      <c r="I15" s="421"/>
      <c r="J15" s="421"/>
      <c r="K15" s="465"/>
    </row>
    <row r="16" ht="14.25" spans="1:11">
      <c r="A16" s="427" t="s">
        <v>104</v>
      </c>
      <c r="B16" s="424" t="s">
        <v>99</v>
      </c>
      <c r="C16" s="424" t="s">
        <v>100</v>
      </c>
      <c r="D16" s="428"/>
      <c r="E16" s="429" t="s">
        <v>105</v>
      </c>
      <c r="F16" s="424" t="s">
        <v>99</v>
      </c>
      <c r="G16" s="424" t="s">
        <v>100</v>
      </c>
      <c r="H16" s="430"/>
      <c r="I16" s="429" t="s">
        <v>106</v>
      </c>
      <c r="J16" s="424" t="s">
        <v>99</v>
      </c>
      <c r="K16" s="466" t="s">
        <v>100</v>
      </c>
    </row>
    <row r="17" customHeight="1" spans="1:22">
      <c r="A17" s="347" t="s">
        <v>107</v>
      </c>
      <c r="B17" s="309" t="s">
        <v>99</v>
      </c>
      <c r="C17" s="309" t="s">
        <v>100</v>
      </c>
      <c r="D17" s="431"/>
      <c r="E17" s="348" t="s">
        <v>108</v>
      </c>
      <c r="F17" s="309" t="s">
        <v>99</v>
      </c>
      <c r="G17" s="309" t="s">
        <v>100</v>
      </c>
      <c r="H17" s="432"/>
      <c r="I17" s="348" t="s">
        <v>109</v>
      </c>
      <c r="J17" s="309" t="s">
        <v>99</v>
      </c>
      <c r="K17" s="310" t="s">
        <v>100</v>
      </c>
      <c r="L17" s="467"/>
      <c r="M17" s="467"/>
      <c r="N17" s="467"/>
      <c r="O17" s="467"/>
      <c r="P17" s="467"/>
      <c r="Q17" s="467"/>
      <c r="R17" s="467"/>
      <c r="S17" s="467"/>
      <c r="T17" s="467"/>
      <c r="U17" s="467"/>
      <c r="V17" s="467"/>
    </row>
    <row r="18" ht="18" customHeight="1" spans="1:11">
      <c r="A18" s="433" t="s">
        <v>110</v>
      </c>
      <c r="B18" s="434"/>
      <c r="C18" s="434"/>
      <c r="D18" s="434"/>
      <c r="E18" s="434"/>
      <c r="F18" s="434"/>
      <c r="G18" s="434"/>
      <c r="H18" s="434"/>
      <c r="I18" s="434"/>
      <c r="J18" s="434"/>
      <c r="K18" s="468"/>
    </row>
    <row r="19" s="416" customFormat="1" ht="18" customHeight="1" spans="1:11">
      <c r="A19" s="420" t="s">
        <v>111</v>
      </c>
      <c r="B19" s="421"/>
      <c r="C19" s="421"/>
      <c r="D19" s="421"/>
      <c r="E19" s="421"/>
      <c r="F19" s="421"/>
      <c r="G19" s="421"/>
      <c r="H19" s="421"/>
      <c r="I19" s="421"/>
      <c r="J19" s="421"/>
      <c r="K19" s="465"/>
    </row>
    <row r="20" customHeight="1" spans="1:11">
      <c r="A20" s="435" t="s">
        <v>112</v>
      </c>
      <c r="B20" s="436"/>
      <c r="C20" s="436"/>
      <c r="D20" s="436"/>
      <c r="E20" s="436"/>
      <c r="F20" s="436"/>
      <c r="G20" s="436"/>
      <c r="H20" s="436"/>
      <c r="I20" s="436"/>
      <c r="J20" s="436"/>
      <c r="K20" s="469"/>
    </row>
    <row r="21" ht="21.75" customHeight="1" spans="1:11">
      <c r="A21" s="437" t="s">
        <v>113</v>
      </c>
      <c r="B21" s="348" t="s">
        <v>114</v>
      </c>
      <c r="C21" s="348" t="s">
        <v>115</v>
      </c>
      <c r="D21" s="348" t="s">
        <v>116</v>
      </c>
      <c r="E21" s="348" t="s">
        <v>117</v>
      </c>
      <c r="F21" s="348" t="s">
        <v>118</v>
      </c>
      <c r="G21" s="348" t="s">
        <v>119</v>
      </c>
      <c r="H21" s="348" t="s">
        <v>120</v>
      </c>
      <c r="I21" s="348" t="s">
        <v>121</v>
      </c>
      <c r="J21" s="348" t="s">
        <v>122</v>
      </c>
      <c r="K21" s="389" t="s">
        <v>123</v>
      </c>
    </row>
    <row r="22" customHeight="1" spans="1:11">
      <c r="A22" s="438" t="s">
        <v>124</v>
      </c>
      <c r="B22" s="439"/>
      <c r="C22" s="439">
        <v>1</v>
      </c>
      <c r="D22" s="439">
        <v>1</v>
      </c>
      <c r="E22" s="439">
        <v>1</v>
      </c>
      <c r="F22" s="439">
        <v>1</v>
      </c>
      <c r="G22" s="439">
        <v>1</v>
      </c>
      <c r="H22" s="439">
        <v>1</v>
      </c>
      <c r="I22" s="439">
        <v>1</v>
      </c>
      <c r="J22" s="439"/>
      <c r="K22" s="470"/>
    </row>
    <row r="23" customHeight="1" spans="1:11">
      <c r="A23" s="438" t="s">
        <v>125</v>
      </c>
      <c r="B23" s="439"/>
      <c r="C23" s="439">
        <v>1</v>
      </c>
      <c r="D23" s="439">
        <v>1</v>
      </c>
      <c r="E23" s="439">
        <v>1</v>
      </c>
      <c r="F23" s="439">
        <v>1</v>
      </c>
      <c r="G23" s="439">
        <v>1</v>
      </c>
      <c r="H23" s="439">
        <v>1</v>
      </c>
      <c r="I23" s="439">
        <v>1</v>
      </c>
      <c r="J23" s="439"/>
      <c r="K23" s="471"/>
    </row>
    <row r="24" customHeight="1" spans="1:11">
      <c r="A24" s="438" t="s">
        <v>126</v>
      </c>
      <c r="B24" s="439"/>
      <c r="C24" s="439">
        <v>1</v>
      </c>
      <c r="D24" s="439">
        <v>1</v>
      </c>
      <c r="E24" s="439">
        <v>1</v>
      </c>
      <c r="F24" s="439">
        <v>1</v>
      </c>
      <c r="G24" s="439">
        <v>1</v>
      </c>
      <c r="H24" s="439">
        <v>1</v>
      </c>
      <c r="I24" s="439">
        <v>1</v>
      </c>
      <c r="J24" s="439"/>
      <c r="K24" s="471"/>
    </row>
    <row r="25" customHeight="1" spans="1:11">
      <c r="A25" s="438" t="s">
        <v>127</v>
      </c>
      <c r="B25" s="439"/>
      <c r="C25" s="439">
        <v>1</v>
      </c>
      <c r="D25" s="439">
        <v>1</v>
      </c>
      <c r="E25" s="439">
        <v>1</v>
      </c>
      <c r="F25" s="439">
        <v>1</v>
      </c>
      <c r="G25" s="439">
        <v>1</v>
      </c>
      <c r="H25" s="439">
        <v>1</v>
      </c>
      <c r="I25" s="439">
        <v>1</v>
      </c>
      <c r="J25" s="439"/>
      <c r="K25" s="471"/>
    </row>
    <row r="26" customHeight="1" spans="1:11">
      <c r="A26" s="439" t="s">
        <v>128</v>
      </c>
      <c r="B26" s="439"/>
      <c r="C26" s="439"/>
      <c r="D26" s="439"/>
      <c r="E26" s="439"/>
      <c r="F26" s="439"/>
      <c r="G26" s="439"/>
      <c r="H26" s="439"/>
      <c r="I26" s="439"/>
      <c r="J26" s="439"/>
      <c r="K26" s="471"/>
    </row>
    <row r="27" customHeight="1" spans="1:11">
      <c r="A27" s="440"/>
      <c r="B27" s="439"/>
      <c r="C27" s="439"/>
      <c r="D27" s="439"/>
      <c r="E27" s="439"/>
      <c r="F27" s="439"/>
      <c r="G27" s="439"/>
      <c r="H27" s="439"/>
      <c r="I27" s="439"/>
      <c r="J27" s="439"/>
      <c r="K27" s="472"/>
    </row>
    <row r="28" customHeight="1" spans="1:11">
      <c r="A28" s="440"/>
      <c r="B28" s="439"/>
      <c r="C28" s="439"/>
      <c r="D28" s="439"/>
      <c r="E28" s="439"/>
      <c r="F28" s="439"/>
      <c r="G28" s="439"/>
      <c r="H28" s="439"/>
      <c r="I28" s="439"/>
      <c r="J28" s="439"/>
      <c r="K28" s="472"/>
    </row>
    <row r="29" ht="18" customHeight="1" spans="1:11">
      <c r="A29" s="441" t="s">
        <v>129</v>
      </c>
      <c r="B29" s="442"/>
      <c r="C29" s="442"/>
      <c r="D29" s="442"/>
      <c r="E29" s="442"/>
      <c r="F29" s="442"/>
      <c r="G29" s="442"/>
      <c r="H29" s="442"/>
      <c r="I29" s="442"/>
      <c r="J29" s="442"/>
      <c r="K29" s="473"/>
    </row>
    <row r="30" ht="18.75" customHeight="1" spans="1:11">
      <c r="A30" s="443" t="s">
        <v>130</v>
      </c>
      <c r="B30" s="444"/>
      <c r="C30" s="444"/>
      <c r="D30" s="444"/>
      <c r="E30" s="444"/>
      <c r="F30" s="444"/>
      <c r="G30" s="444"/>
      <c r="H30" s="444"/>
      <c r="I30" s="444"/>
      <c r="J30" s="444"/>
      <c r="K30" s="474"/>
    </row>
    <row r="31" ht="18.75" customHeight="1" spans="1:11">
      <c r="A31" s="445"/>
      <c r="B31" s="446"/>
      <c r="C31" s="446"/>
      <c r="D31" s="446"/>
      <c r="E31" s="446"/>
      <c r="F31" s="446"/>
      <c r="G31" s="446"/>
      <c r="H31" s="446"/>
      <c r="I31" s="446"/>
      <c r="J31" s="446"/>
      <c r="K31" s="475"/>
    </row>
    <row r="32" ht="18" customHeight="1" spans="1:11">
      <c r="A32" s="441" t="s">
        <v>131</v>
      </c>
      <c r="B32" s="442"/>
      <c r="C32" s="442"/>
      <c r="D32" s="442"/>
      <c r="E32" s="442"/>
      <c r="F32" s="442"/>
      <c r="G32" s="442"/>
      <c r="H32" s="442"/>
      <c r="I32" s="442"/>
      <c r="J32" s="442"/>
      <c r="K32" s="473"/>
    </row>
    <row r="33" ht="14.25" spans="1:11">
      <c r="A33" s="447" t="s">
        <v>132</v>
      </c>
      <c r="B33" s="448"/>
      <c r="C33" s="448"/>
      <c r="D33" s="448"/>
      <c r="E33" s="448"/>
      <c r="F33" s="448"/>
      <c r="G33" s="448"/>
      <c r="H33" s="448"/>
      <c r="I33" s="448"/>
      <c r="J33" s="448"/>
      <c r="K33" s="476"/>
    </row>
    <row r="34" ht="15" spans="1:11">
      <c r="A34" s="196" t="s">
        <v>133</v>
      </c>
      <c r="B34" s="198"/>
      <c r="C34" s="309" t="s">
        <v>67</v>
      </c>
      <c r="D34" s="309" t="s">
        <v>68</v>
      </c>
      <c r="E34" s="449" t="s">
        <v>134</v>
      </c>
      <c r="F34" s="450"/>
      <c r="G34" s="450"/>
      <c r="H34" s="450"/>
      <c r="I34" s="450"/>
      <c r="J34" s="450"/>
      <c r="K34" s="477"/>
    </row>
    <row r="35" ht="15" spans="1:11">
      <c r="A35" s="451" t="s">
        <v>135</v>
      </c>
      <c r="B35" s="451"/>
      <c r="C35" s="451"/>
      <c r="D35" s="451"/>
      <c r="E35" s="451"/>
      <c r="F35" s="451"/>
      <c r="G35" s="451"/>
      <c r="H35" s="451"/>
      <c r="I35" s="451"/>
      <c r="J35" s="451"/>
      <c r="K35" s="451"/>
    </row>
    <row r="36" ht="14.25" spans="1:11">
      <c r="A36" s="452" t="s">
        <v>136</v>
      </c>
      <c r="B36" s="453"/>
      <c r="C36" s="453"/>
      <c r="D36" s="453"/>
      <c r="E36" s="453"/>
      <c r="F36" s="453"/>
      <c r="G36" s="453"/>
      <c r="H36" s="453"/>
      <c r="I36" s="453"/>
      <c r="J36" s="453"/>
      <c r="K36" s="478"/>
    </row>
    <row r="37" ht="14.25" spans="1:11">
      <c r="A37" s="355" t="s">
        <v>137</v>
      </c>
      <c r="B37" s="356"/>
      <c r="C37" s="356"/>
      <c r="D37" s="356"/>
      <c r="E37" s="356"/>
      <c r="F37" s="356"/>
      <c r="G37" s="356"/>
      <c r="H37" s="356"/>
      <c r="I37" s="356"/>
      <c r="J37" s="356"/>
      <c r="K37" s="393"/>
    </row>
    <row r="38" ht="14.25" spans="1:11">
      <c r="A38" s="355" t="s">
        <v>138</v>
      </c>
      <c r="B38" s="356"/>
      <c r="C38" s="356"/>
      <c r="D38" s="356"/>
      <c r="E38" s="356"/>
      <c r="F38" s="356"/>
      <c r="G38" s="356"/>
      <c r="H38" s="356"/>
      <c r="I38" s="356"/>
      <c r="J38" s="356"/>
      <c r="K38" s="393"/>
    </row>
    <row r="39" ht="14.25" spans="1:11">
      <c r="A39" s="355"/>
      <c r="B39" s="356"/>
      <c r="C39" s="356"/>
      <c r="D39" s="356"/>
      <c r="E39" s="356"/>
      <c r="F39" s="356"/>
      <c r="G39" s="356"/>
      <c r="H39" s="356"/>
      <c r="I39" s="356"/>
      <c r="J39" s="356"/>
      <c r="K39" s="393"/>
    </row>
    <row r="40" ht="14.25" spans="1:11">
      <c r="A40" s="355"/>
      <c r="B40" s="356"/>
      <c r="C40" s="356"/>
      <c r="D40" s="356"/>
      <c r="E40" s="356"/>
      <c r="F40" s="356"/>
      <c r="G40" s="356"/>
      <c r="H40" s="356"/>
      <c r="I40" s="356"/>
      <c r="J40" s="356"/>
      <c r="K40" s="393"/>
    </row>
    <row r="41" ht="14.25" spans="1:11">
      <c r="A41" s="355"/>
      <c r="B41" s="356"/>
      <c r="C41" s="356"/>
      <c r="D41" s="356"/>
      <c r="E41" s="356"/>
      <c r="F41" s="356"/>
      <c r="G41" s="356"/>
      <c r="H41" s="356"/>
      <c r="I41" s="356"/>
      <c r="J41" s="356"/>
      <c r="K41" s="393"/>
    </row>
    <row r="42" ht="14.25" spans="1:11">
      <c r="A42" s="355"/>
      <c r="B42" s="356"/>
      <c r="C42" s="356"/>
      <c r="D42" s="356"/>
      <c r="E42" s="356"/>
      <c r="F42" s="356"/>
      <c r="G42" s="356"/>
      <c r="H42" s="356"/>
      <c r="I42" s="356"/>
      <c r="J42" s="356"/>
      <c r="K42" s="393"/>
    </row>
    <row r="43" ht="15" spans="1:11">
      <c r="A43" s="350" t="s">
        <v>139</v>
      </c>
      <c r="B43" s="351"/>
      <c r="C43" s="351"/>
      <c r="D43" s="351"/>
      <c r="E43" s="351"/>
      <c r="F43" s="351"/>
      <c r="G43" s="351"/>
      <c r="H43" s="351"/>
      <c r="I43" s="351"/>
      <c r="J43" s="351"/>
      <c r="K43" s="390"/>
    </row>
    <row r="44" ht="15" spans="1:11">
      <c r="A44" s="420" t="s">
        <v>140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465"/>
    </row>
    <row r="45" ht="14.25" spans="1:11">
      <c r="A45" s="427" t="s">
        <v>141</v>
      </c>
      <c r="B45" s="424" t="s">
        <v>99</v>
      </c>
      <c r="C45" s="424" t="s">
        <v>100</v>
      </c>
      <c r="D45" s="424" t="s">
        <v>92</v>
      </c>
      <c r="E45" s="429" t="s">
        <v>142</v>
      </c>
      <c r="F45" s="424" t="s">
        <v>99</v>
      </c>
      <c r="G45" s="424" t="s">
        <v>100</v>
      </c>
      <c r="H45" s="424" t="s">
        <v>92</v>
      </c>
      <c r="I45" s="429" t="s">
        <v>143</v>
      </c>
      <c r="J45" s="424" t="s">
        <v>99</v>
      </c>
      <c r="K45" s="466" t="s">
        <v>100</v>
      </c>
    </row>
    <row r="46" ht="14.25" spans="1:11">
      <c r="A46" s="347" t="s">
        <v>91</v>
      </c>
      <c r="B46" s="309" t="s">
        <v>99</v>
      </c>
      <c r="C46" s="309" t="s">
        <v>100</v>
      </c>
      <c r="D46" s="309" t="s">
        <v>92</v>
      </c>
      <c r="E46" s="348" t="s">
        <v>98</v>
      </c>
      <c r="F46" s="309" t="s">
        <v>99</v>
      </c>
      <c r="G46" s="309" t="s">
        <v>100</v>
      </c>
      <c r="H46" s="309" t="s">
        <v>92</v>
      </c>
      <c r="I46" s="348" t="s">
        <v>109</v>
      </c>
      <c r="J46" s="309" t="s">
        <v>99</v>
      </c>
      <c r="K46" s="310" t="s">
        <v>100</v>
      </c>
    </row>
    <row r="47" ht="15" spans="1:11">
      <c r="A47" s="322" t="s">
        <v>102</v>
      </c>
      <c r="B47" s="323"/>
      <c r="C47" s="323"/>
      <c r="D47" s="323"/>
      <c r="E47" s="323"/>
      <c r="F47" s="323"/>
      <c r="G47" s="323"/>
      <c r="H47" s="323"/>
      <c r="I47" s="323"/>
      <c r="J47" s="323"/>
      <c r="K47" s="381"/>
    </row>
    <row r="48" ht="15" spans="1:11">
      <c r="A48" s="451" t="s">
        <v>144</v>
      </c>
      <c r="B48" s="451"/>
      <c r="C48" s="451"/>
      <c r="D48" s="451"/>
      <c r="E48" s="451"/>
      <c r="F48" s="451"/>
      <c r="G48" s="451"/>
      <c r="H48" s="451"/>
      <c r="I48" s="451"/>
      <c r="J48" s="451"/>
      <c r="K48" s="451"/>
    </row>
    <row r="49" ht="15" spans="1:11">
      <c r="A49" s="452"/>
      <c r="B49" s="453"/>
      <c r="C49" s="453"/>
      <c r="D49" s="453"/>
      <c r="E49" s="453"/>
      <c r="F49" s="453"/>
      <c r="G49" s="453"/>
      <c r="H49" s="453"/>
      <c r="I49" s="453"/>
      <c r="J49" s="453"/>
      <c r="K49" s="478"/>
    </row>
    <row r="50" ht="15" spans="1:11">
      <c r="A50" s="454" t="s">
        <v>145</v>
      </c>
      <c r="B50" s="455" t="s">
        <v>146</v>
      </c>
      <c r="C50" s="455"/>
      <c r="D50" s="456" t="s">
        <v>147</v>
      </c>
      <c r="E50" s="457" t="s">
        <v>148</v>
      </c>
      <c r="F50" s="458" t="s">
        <v>149</v>
      </c>
      <c r="G50" s="459">
        <v>45122</v>
      </c>
      <c r="H50" s="460" t="s">
        <v>150</v>
      </c>
      <c r="I50" s="479"/>
      <c r="J50" s="480" t="s">
        <v>151</v>
      </c>
      <c r="K50" s="481"/>
    </row>
    <row r="51" ht="15" spans="1:11">
      <c r="A51" s="451" t="s">
        <v>152</v>
      </c>
      <c r="B51" s="451"/>
      <c r="C51" s="451"/>
      <c r="D51" s="451"/>
      <c r="E51" s="451"/>
      <c r="F51" s="451"/>
      <c r="G51" s="451"/>
      <c r="H51" s="451"/>
      <c r="I51" s="451"/>
      <c r="J51" s="451"/>
      <c r="K51" s="451"/>
    </row>
    <row r="52" ht="15" spans="1:11">
      <c r="A52" s="461"/>
      <c r="B52" s="462"/>
      <c r="C52" s="462"/>
      <c r="D52" s="462"/>
      <c r="E52" s="462"/>
      <c r="F52" s="462"/>
      <c r="G52" s="462"/>
      <c r="H52" s="462"/>
      <c r="I52" s="462"/>
      <c r="J52" s="462"/>
      <c r="K52" s="482"/>
    </row>
    <row r="53" ht="15" spans="1:11">
      <c r="A53" s="454" t="s">
        <v>145</v>
      </c>
      <c r="B53" s="455" t="s">
        <v>146</v>
      </c>
      <c r="C53" s="455"/>
      <c r="D53" s="456" t="s">
        <v>147</v>
      </c>
      <c r="E53" s="463"/>
      <c r="F53" s="458" t="s">
        <v>153</v>
      </c>
      <c r="G53" s="459"/>
      <c r="H53" s="460" t="s">
        <v>150</v>
      </c>
      <c r="I53" s="479"/>
      <c r="J53" s="480"/>
      <c r="K53" s="481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51"/>
  <sheetViews>
    <sheetView zoomScale="80" zoomScaleNormal="80" topLeftCell="A16" workbookViewId="0">
      <selection activeCell="K54" sqref="K54"/>
    </sheetView>
  </sheetViews>
  <sheetFormatPr defaultColWidth="9" defaultRowHeight="26" customHeight="1"/>
  <cols>
    <col min="1" max="1" width="17.1666666666667" style="112" customWidth="1"/>
    <col min="2" max="8" width="9.33333333333333" style="112" customWidth="1"/>
    <col min="9" max="9" width="6.4" style="112" customWidth="1"/>
    <col min="10" max="10" width="12.6" style="112" customWidth="1"/>
    <col min="11" max="11" width="13.7" style="112" customWidth="1"/>
    <col min="12" max="12" width="12.9" style="112" customWidth="1"/>
    <col min="13" max="13" width="16.6666666666667" style="112" customWidth="1"/>
    <col min="14" max="14" width="14.1666666666667" style="112" customWidth="1"/>
    <col min="15" max="15" width="16.3333333333333" style="112" customWidth="1"/>
    <col min="16" max="16384" width="9" style="112"/>
  </cols>
  <sheetData>
    <row r="1" s="112" customFormat="1" ht="16" customHeight="1" spans="1:15">
      <c r="A1" s="275" t="s">
        <v>154</v>
      </c>
      <c r="B1" s="276"/>
      <c r="C1" s="276"/>
      <c r="D1" s="276"/>
      <c r="E1" s="276"/>
      <c r="F1" s="276"/>
      <c r="G1" s="276"/>
      <c r="H1" s="276"/>
      <c r="I1" s="276"/>
      <c r="J1" s="276"/>
      <c r="K1" s="276"/>
      <c r="L1" s="276"/>
      <c r="M1" s="276"/>
      <c r="N1" s="276"/>
      <c r="O1" s="276"/>
    </row>
    <row r="2" s="112" customFormat="1" ht="16" customHeight="1" spans="1:15">
      <c r="A2" s="116" t="s">
        <v>62</v>
      </c>
      <c r="B2" s="117" t="s">
        <v>63</v>
      </c>
      <c r="C2" s="118"/>
      <c r="D2" s="119" t="s">
        <v>69</v>
      </c>
      <c r="E2" s="120" t="s">
        <v>155</v>
      </c>
      <c r="F2" s="120"/>
      <c r="G2" s="120"/>
      <c r="H2" s="120"/>
      <c r="I2" s="277"/>
      <c r="J2" s="278" t="s">
        <v>57</v>
      </c>
      <c r="K2" s="120" t="s">
        <v>58</v>
      </c>
      <c r="L2" s="120"/>
      <c r="M2" s="120"/>
      <c r="N2" s="120"/>
      <c r="O2" s="279"/>
    </row>
    <row r="3" s="112" customFormat="1" ht="16" customHeight="1" spans="1:15">
      <c r="A3" s="121" t="s">
        <v>156</v>
      </c>
      <c r="B3" s="122" t="s">
        <v>157</v>
      </c>
      <c r="C3" s="122"/>
      <c r="D3" s="122"/>
      <c r="E3" s="122"/>
      <c r="F3" s="122"/>
      <c r="G3" s="122"/>
      <c r="H3" s="122"/>
      <c r="I3" s="280"/>
      <c r="J3" s="161" t="s">
        <v>158</v>
      </c>
      <c r="K3" s="161"/>
      <c r="L3" s="161"/>
      <c r="M3" s="161"/>
      <c r="N3" s="161"/>
      <c r="O3" s="281"/>
    </row>
    <row r="4" s="112" customFormat="1" ht="16" customHeight="1" spans="1:15">
      <c r="A4" s="121"/>
      <c r="B4" s="123" t="s">
        <v>115</v>
      </c>
      <c r="C4" s="123" t="s">
        <v>116</v>
      </c>
      <c r="D4" s="123" t="s">
        <v>117</v>
      </c>
      <c r="E4" s="123" t="s">
        <v>118</v>
      </c>
      <c r="F4" s="123" t="s">
        <v>119</v>
      </c>
      <c r="G4" s="123" t="s">
        <v>120</v>
      </c>
      <c r="H4" s="123" t="s">
        <v>121</v>
      </c>
      <c r="I4" s="123" t="s">
        <v>122</v>
      </c>
      <c r="J4" s="164" t="s">
        <v>118</v>
      </c>
      <c r="K4" s="164" t="s">
        <v>119</v>
      </c>
      <c r="L4" s="164" t="s">
        <v>120</v>
      </c>
      <c r="M4" s="164"/>
      <c r="N4" s="164"/>
      <c r="O4" s="406"/>
    </row>
    <row r="5" s="112" customFormat="1" ht="16" customHeight="1" spans="1:15">
      <c r="A5" s="121"/>
      <c r="B5" s="123" t="s">
        <v>159</v>
      </c>
      <c r="C5" s="123" t="s">
        <v>160</v>
      </c>
      <c r="D5" s="123" t="s">
        <v>161</v>
      </c>
      <c r="E5" s="123" t="s">
        <v>162</v>
      </c>
      <c r="F5" s="123" t="s">
        <v>163</v>
      </c>
      <c r="G5" s="123" t="s">
        <v>164</v>
      </c>
      <c r="H5" s="123" t="s">
        <v>165</v>
      </c>
      <c r="I5" s="123" t="s">
        <v>166</v>
      </c>
      <c r="J5" s="407" t="s">
        <v>167</v>
      </c>
      <c r="K5" s="407" t="s">
        <v>167</v>
      </c>
      <c r="L5" s="407" t="s">
        <v>167</v>
      </c>
      <c r="M5" s="407"/>
      <c r="N5" s="407"/>
      <c r="O5" s="408"/>
    </row>
    <row r="6" s="112" customFormat="1" ht="16" customHeight="1" spans="1:15">
      <c r="A6" s="124" t="s">
        <v>168</v>
      </c>
      <c r="B6" s="125">
        <f t="shared" ref="B6:B8" si="0">C6-1</f>
        <v>72</v>
      </c>
      <c r="C6" s="125">
        <f t="shared" ref="C6:C8" si="1">D6-1</f>
        <v>73</v>
      </c>
      <c r="D6" s="125">
        <f t="shared" ref="D6:D8" si="2">E6-2</f>
        <v>74</v>
      </c>
      <c r="E6" s="126">
        <v>76</v>
      </c>
      <c r="F6" s="125">
        <f t="shared" ref="F6:F8" si="3">E6+2</f>
        <v>78</v>
      </c>
      <c r="G6" s="125">
        <f t="shared" ref="G6:G8" si="4">F6+2</f>
        <v>80</v>
      </c>
      <c r="H6" s="125">
        <f t="shared" ref="H6:H8" si="5">G6+1</f>
        <v>81</v>
      </c>
      <c r="I6" s="125">
        <f t="shared" ref="I6:I8" si="6">H6+1</f>
        <v>82</v>
      </c>
      <c r="J6" s="170" t="s">
        <v>169</v>
      </c>
      <c r="K6" s="170" t="s">
        <v>170</v>
      </c>
      <c r="L6" s="170" t="s">
        <v>169</v>
      </c>
      <c r="M6" s="168"/>
      <c r="N6" s="168"/>
      <c r="O6" s="409"/>
    </row>
    <row r="7" s="112" customFormat="1" ht="16" customHeight="1" spans="1:15">
      <c r="A7" s="127" t="s">
        <v>171</v>
      </c>
      <c r="B7" s="125">
        <f t="shared" si="0"/>
        <v>70</v>
      </c>
      <c r="C7" s="125">
        <f t="shared" si="1"/>
        <v>71</v>
      </c>
      <c r="D7" s="125">
        <f t="shared" si="2"/>
        <v>72</v>
      </c>
      <c r="E7" s="126">
        <v>74</v>
      </c>
      <c r="F7" s="125">
        <f t="shared" si="3"/>
        <v>76</v>
      </c>
      <c r="G7" s="125">
        <f t="shared" si="4"/>
        <v>78</v>
      </c>
      <c r="H7" s="125">
        <f t="shared" si="5"/>
        <v>79</v>
      </c>
      <c r="I7" s="125">
        <f t="shared" si="6"/>
        <v>80</v>
      </c>
      <c r="J7" s="170" t="s">
        <v>172</v>
      </c>
      <c r="K7" s="170" t="s">
        <v>173</v>
      </c>
      <c r="L7" s="170" t="s">
        <v>170</v>
      </c>
      <c r="M7" s="170"/>
      <c r="N7" s="170"/>
      <c r="O7" s="285"/>
    </row>
    <row r="8" s="112" customFormat="1" ht="16" customHeight="1" spans="1:15">
      <c r="A8" s="127" t="s">
        <v>174</v>
      </c>
      <c r="B8" s="125">
        <f t="shared" si="0"/>
        <v>64.5</v>
      </c>
      <c r="C8" s="125">
        <f t="shared" si="1"/>
        <v>65.5</v>
      </c>
      <c r="D8" s="125">
        <f t="shared" si="2"/>
        <v>66.5</v>
      </c>
      <c r="E8" s="126">
        <v>68.5</v>
      </c>
      <c r="F8" s="125">
        <f t="shared" si="3"/>
        <v>70.5</v>
      </c>
      <c r="G8" s="125">
        <f t="shared" si="4"/>
        <v>72.5</v>
      </c>
      <c r="H8" s="125">
        <f t="shared" si="5"/>
        <v>73.5</v>
      </c>
      <c r="I8" s="125">
        <f t="shared" si="6"/>
        <v>74.5</v>
      </c>
      <c r="J8" s="170" t="s">
        <v>170</v>
      </c>
      <c r="K8" s="170" t="s">
        <v>175</v>
      </c>
      <c r="L8" s="170" t="s">
        <v>175</v>
      </c>
      <c r="M8" s="170"/>
      <c r="N8" s="170"/>
      <c r="O8" s="285"/>
    </row>
    <row r="9" s="112" customFormat="1" ht="16" customHeight="1" spans="1:15">
      <c r="A9" s="127" t="s">
        <v>176</v>
      </c>
      <c r="B9" s="125">
        <f t="shared" ref="B9:B11" si="7">C9-4</f>
        <v>112</v>
      </c>
      <c r="C9" s="125">
        <f t="shared" ref="C9:C11" si="8">D9-4</f>
        <v>116</v>
      </c>
      <c r="D9" s="125">
        <f t="shared" ref="D9:D11" si="9">E9-4</f>
        <v>120</v>
      </c>
      <c r="E9" s="126">
        <v>124</v>
      </c>
      <c r="F9" s="125">
        <f t="shared" ref="F9:F11" si="10">E9+4</f>
        <v>128</v>
      </c>
      <c r="G9" s="125">
        <f>F9+4</f>
        <v>132</v>
      </c>
      <c r="H9" s="125">
        <f t="shared" ref="H9:H11" si="11">G9+6</f>
        <v>138</v>
      </c>
      <c r="I9" s="125">
        <f>H9+6</f>
        <v>144</v>
      </c>
      <c r="J9" s="170" t="s">
        <v>177</v>
      </c>
      <c r="K9" s="170" t="s">
        <v>178</v>
      </c>
      <c r="L9" s="170" t="s">
        <v>170</v>
      </c>
      <c r="M9" s="168"/>
      <c r="N9" s="168"/>
      <c r="O9" s="409"/>
    </row>
    <row r="10" s="112" customFormat="1" ht="16" customHeight="1" spans="1:15">
      <c r="A10" s="127" t="s">
        <v>179</v>
      </c>
      <c r="B10" s="125">
        <f t="shared" si="7"/>
        <v>106</v>
      </c>
      <c r="C10" s="125">
        <f t="shared" si="8"/>
        <v>110</v>
      </c>
      <c r="D10" s="125">
        <f t="shared" si="9"/>
        <v>114</v>
      </c>
      <c r="E10" s="126">
        <v>118</v>
      </c>
      <c r="F10" s="125">
        <f t="shared" si="10"/>
        <v>122</v>
      </c>
      <c r="G10" s="125">
        <f>F10+5</f>
        <v>127</v>
      </c>
      <c r="H10" s="125">
        <f t="shared" si="11"/>
        <v>133</v>
      </c>
      <c r="I10" s="125">
        <f>H10+7</f>
        <v>140</v>
      </c>
      <c r="J10" s="170" t="s">
        <v>178</v>
      </c>
      <c r="K10" s="170" t="s">
        <v>180</v>
      </c>
      <c r="L10" s="170" t="s">
        <v>181</v>
      </c>
      <c r="M10" s="168"/>
      <c r="N10" s="168"/>
      <c r="O10" s="409"/>
    </row>
    <row r="11" s="112" customFormat="1" ht="16" customHeight="1" spans="1:15">
      <c r="A11" s="127" t="s">
        <v>182</v>
      </c>
      <c r="B11" s="125">
        <f t="shared" si="7"/>
        <v>106</v>
      </c>
      <c r="C11" s="125">
        <f t="shared" si="8"/>
        <v>110</v>
      </c>
      <c r="D11" s="125">
        <f t="shared" si="9"/>
        <v>114</v>
      </c>
      <c r="E11" s="126">
        <v>118</v>
      </c>
      <c r="F11" s="125">
        <f t="shared" si="10"/>
        <v>122</v>
      </c>
      <c r="G11" s="125">
        <f>F11+5</f>
        <v>127</v>
      </c>
      <c r="H11" s="125">
        <f t="shared" si="11"/>
        <v>133</v>
      </c>
      <c r="I11" s="125">
        <f>H11+7</f>
        <v>140</v>
      </c>
      <c r="J11" s="170" t="s">
        <v>183</v>
      </c>
      <c r="K11" s="170" t="s">
        <v>184</v>
      </c>
      <c r="L11" s="170" t="s">
        <v>185</v>
      </c>
      <c r="M11" s="168"/>
      <c r="N11" s="168"/>
      <c r="O11" s="409"/>
    </row>
    <row r="12" s="112" customFormat="1" ht="16" customHeight="1" spans="1:15">
      <c r="A12" s="128" t="s">
        <v>186</v>
      </c>
      <c r="B12" s="125">
        <f>C12-1.2</f>
        <v>45.9</v>
      </c>
      <c r="C12" s="125">
        <f>D12-1.2</f>
        <v>47.1</v>
      </c>
      <c r="D12" s="125">
        <f>E12-1.2</f>
        <v>48.3</v>
      </c>
      <c r="E12" s="126">
        <v>49.5</v>
      </c>
      <c r="F12" s="125">
        <f>E12+1.2</f>
        <v>50.7</v>
      </c>
      <c r="G12" s="125">
        <f>F12+1.2</f>
        <v>51.9</v>
      </c>
      <c r="H12" s="125">
        <f>G12+1.4</f>
        <v>53.3</v>
      </c>
      <c r="I12" s="125">
        <f>H12+1.4</f>
        <v>54.7</v>
      </c>
      <c r="J12" s="170" t="s">
        <v>187</v>
      </c>
      <c r="K12" s="170" t="s">
        <v>188</v>
      </c>
      <c r="L12" s="170" t="s">
        <v>189</v>
      </c>
      <c r="M12" s="168"/>
      <c r="N12" s="168"/>
      <c r="O12" s="409"/>
    </row>
    <row r="13" s="112" customFormat="1" ht="16" customHeight="1" spans="1:15">
      <c r="A13" s="128" t="s">
        <v>190</v>
      </c>
      <c r="B13" s="125">
        <f>C13-0.6</f>
        <v>63.1</v>
      </c>
      <c r="C13" s="125">
        <f>D13-0.6</f>
        <v>63.7</v>
      </c>
      <c r="D13" s="125">
        <f>E13-1.2</f>
        <v>64.3</v>
      </c>
      <c r="E13" s="126">
        <v>65.5</v>
      </c>
      <c r="F13" s="125">
        <f>E13+1.2</f>
        <v>66.7</v>
      </c>
      <c r="G13" s="125">
        <f>F13+1.2</f>
        <v>67.9</v>
      </c>
      <c r="H13" s="125">
        <f>G13+0.6</f>
        <v>68.5</v>
      </c>
      <c r="I13" s="125">
        <f>H13+0.6</f>
        <v>69.1</v>
      </c>
      <c r="J13" s="170" t="s">
        <v>187</v>
      </c>
      <c r="K13" s="170" t="s">
        <v>187</v>
      </c>
      <c r="L13" s="170" t="s">
        <v>191</v>
      </c>
      <c r="M13" s="168"/>
      <c r="N13" s="168"/>
      <c r="O13" s="409"/>
    </row>
    <row r="14" s="112" customFormat="1" ht="16" customHeight="1" spans="1:15">
      <c r="A14" s="127" t="s">
        <v>192</v>
      </c>
      <c r="B14" s="125">
        <f>C14-0.8</f>
        <v>22.6</v>
      </c>
      <c r="C14" s="125">
        <f>D14-0.8</f>
        <v>23.4</v>
      </c>
      <c r="D14" s="125">
        <f>E14-0.8</f>
        <v>24.2</v>
      </c>
      <c r="E14" s="126">
        <v>25</v>
      </c>
      <c r="F14" s="125">
        <f>E14+0.8</f>
        <v>25.8</v>
      </c>
      <c r="G14" s="125">
        <f>F14+0.8</f>
        <v>26.6</v>
      </c>
      <c r="H14" s="125">
        <f>G14+1.3</f>
        <v>27.9</v>
      </c>
      <c r="I14" s="125">
        <f>H14+1.3</f>
        <v>29.2</v>
      </c>
      <c r="J14" s="170" t="s">
        <v>193</v>
      </c>
      <c r="K14" s="170" t="s">
        <v>193</v>
      </c>
      <c r="L14" s="170" t="s">
        <v>170</v>
      </c>
      <c r="M14" s="168"/>
      <c r="N14" s="168"/>
      <c r="O14" s="409"/>
    </row>
    <row r="15" s="112" customFormat="1" ht="16" customHeight="1" spans="1:15">
      <c r="A15" s="127" t="s">
        <v>194</v>
      </c>
      <c r="B15" s="125">
        <f>C15-0.7</f>
        <v>19.4</v>
      </c>
      <c r="C15" s="125">
        <f>D15-0.7</f>
        <v>20.1</v>
      </c>
      <c r="D15" s="125">
        <f>E15-0.7</f>
        <v>20.8</v>
      </c>
      <c r="E15" s="126">
        <v>21.5</v>
      </c>
      <c r="F15" s="125">
        <f>E15+0.7</f>
        <v>22.2</v>
      </c>
      <c r="G15" s="125">
        <f>F15+0.7</f>
        <v>22.9</v>
      </c>
      <c r="H15" s="125">
        <f>G15+1</f>
        <v>23.9</v>
      </c>
      <c r="I15" s="125">
        <f>H15+1</f>
        <v>24.9</v>
      </c>
      <c r="J15" s="170" t="s">
        <v>187</v>
      </c>
      <c r="K15" s="170" t="s">
        <v>188</v>
      </c>
      <c r="L15" s="170" t="s">
        <v>189</v>
      </c>
      <c r="M15" s="168"/>
      <c r="N15" s="168"/>
      <c r="O15" s="409"/>
    </row>
    <row r="16" s="112" customFormat="1" ht="16" customHeight="1" spans="1:15">
      <c r="A16" s="127" t="s">
        <v>195</v>
      </c>
      <c r="B16" s="125">
        <f t="shared" ref="B16:B21" si="12">C16-0.5</f>
        <v>13.5</v>
      </c>
      <c r="C16" s="125">
        <f t="shared" ref="C16:C21" si="13">D16-0.5</f>
        <v>14</v>
      </c>
      <c r="D16" s="125">
        <f t="shared" ref="D16:D21" si="14">E16-0.5</f>
        <v>14.5</v>
      </c>
      <c r="E16" s="129">
        <v>15</v>
      </c>
      <c r="F16" s="125">
        <f>E16+0.5</f>
        <v>15.5</v>
      </c>
      <c r="G16" s="125">
        <f>F16+0.5</f>
        <v>16</v>
      </c>
      <c r="H16" s="125">
        <f>G16+0.7</f>
        <v>16.7</v>
      </c>
      <c r="I16" s="125">
        <f>H16+0.7</f>
        <v>17.4</v>
      </c>
      <c r="J16" s="170" t="s">
        <v>187</v>
      </c>
      <c r="K16" s="170" t="s">
        <v>187</v>
      </c>
      <c r="L16" s="170" t="s">
        <v>187</v>
      </c>
      <c r="M16" s="168"/>
      <c r="N16" s="168"/>
      <c r="O16" s="409"/>
    </row>
    <row r="17" s="112" customFormat="1" ht="16" customHeight="1" spans="1:15">
      <c r="A17" s="127" t="s">
        <v>196</v>
      </c>
      <c r="B17" s="125">
        <f>C17</f>
        <v>10.5</v>
      </c>
      <c r="C17" s="125">
        <f>D17</f>
        <v>10.5</v>
      </c>
      <c r="D17" s="125">
        <f>E17</f>
        <v>10.5</v>
      </c>
      <c r="E17" s="129">
        <v>10.5</v>
      </c>
      <c r="F17" s="125">
        <f t="shared" ref="F17:I17" si="15">E17</f>
        <v>10.5</v>
      </c>
      <c r="G17" s="125">
        <f t="shared" si="15"/>
        <v>10.5</v>
      </c>
      <c r="H17" s="125">
        <f t="shared" si="15"/>
        <v>10.5</v>
      </c>
      <c r="I17" s="125">
        <f t="shared" si="15"/>
        <v>10.5</v>
      </c>
      <c r="J17" s="170" t="s">
        <v>197</v>
      </c>
      <c r="K17" s="170" t="s">
        <v>198</v>
      </c>
      <c r="L17" s="170" t="s">
        <v>199</v>
      </c>
      <c r="M17" s="168"/>
      <c r="N17" s="168"/>
      <c r="O17" s="409"/>
    </row>
    <row r="18" s="112" customFormat="1" ht="16" customHeight="1" spans="1:15">
      <c r="A18" s="127" t="s">
        <v>200</v>
      </c>
      <c r="B18" s="130">
        <f t="shared" ref="B18:B22" si="16">C18-1</f>
        <v>56</v>
      </c>
      <c r="C18" s="130">
        <f>D18-1</f>
        <v>57</v>
      </c>
      <c r="D18" s="130">
        <f t="shared" ref="D18:D22" si="17">E18-1</f>
        <v>58</v>
      </c>
      <c r="E18" s="131">
        <v>59</v>
      </c>
      <c r="F18" s="130">
        <f>E18+1</f>
        <v>60</v>
      </c>
      <c r="G18" s="130">
        <f t="shared" ref="G18:G23" si="18">F18+1</f>
        <v>61</v>
      </c>
      <c r="H18" s="130">
        <f>G18+1.5</f>
        <v>62.5</v>
      </c>
      <c r="I18" s="130">
        <f>H18+1.5</f>
        <v>64</v>
      </c>
      <c r="J18" s="170" t="s">
        <v>187</v>
      </c>
      <c r="K18" s="170" t="s">
        <v>187</v>
      </c>
      <c r="L18" s="170" t="s">
        <v>187</v>
      </c>
      <c r="M18" s="168"/>
      <c r="N18" s="168"/>
      <c r="O18" s="409"/>
    </row>
    <row r="19" s="112" customFormat="1" ht="16" customHeight="1" spans="1:15">
      <c r="A19" s="127" t="s">
        <v>201</v>
      </c>
      <c r="B19" s="130">
        <f t="shared" si="16"/>
        <v>54</v>
      </c>
      <c r="C19" s="130">
        <f>D19-1</f>
        <v>55</v>
      </c>
      <c r="D19" s="130">
        <f t="shared" si="17"/>
        <v>56</v>
      </c>
      <c r="E19" s="131">
        <v>57</v>
      </c>
      <c r="F19" s="130">
        <f>E19+1</f>
        <v>58</v>
      </c>
      <c r="G19" s="130">
        <f t="shared" si="18"/>
        <v>59</v>
      </c>
      <c r="H19" s="130">
        <f>G19+1.5</f>
        <v>60.5</v>
      </c>
      <c r="I19" s="130">
        <f>H19+1.5</f>
        <v>62</v>
      </c>
      <c r="J19" s="170" t="s">
        <v>188</v>
      </c>
      <c r="K19" s="170" t="s">
        <v>202</v>
      </c>
      <c r="L19" s="170" t="s">
        <v>189</v>
      </c>
      <c r="M19" s="168"/>
      <c r="N19" s="168"/>
      <c r="O19" s="409"/>
    </row>
    <row r="20" s="112" customFormat="1" ht="16" customHeight="1" spans="1:15">
      <c r="A20" s="127" t="s">
        <v>203</v>
      </c>
      <c r="B20" s="130">
        <f t="shared" si="12"/>
        <v>35.5</v>
      </c>
      <c r="C20" s="130">
        <f t="shared" si="13"/>
        <v>36</v>
      </c>
      <c r="D20" s="130">
        <f t="shared" si="14"/>
        <v>36.5</v>
      </c>
      <c r="E20" s="132">
        <v>37</v>
      </c>
      <c r="F20" s="130">
        <f t="shared" ref="F20:H20" si="19">E20+0.5</f>
        <v>37.5</v>
      </c>
      <c r="G20" s="130">
        <f t="shared" si="19"/>
        <v>38</v>
      </c>
      <c r="H20" s="130">
        <f t="shared" si="19"/>
        <v>38.5</v>
      </c>
      <c r="I20" s="130">
        <f t="shared" ref="I20:I23" si="20">H20</f>
        <v>38.5</v>
      </c>
      <c r="J20" s="170" t="s">
        <v>187</v>
      </c>
      <c r="K20" s="170" t="s">
        <v>187</v>
      </c>
      <c r="L20" s="170" t="s">
        <v>187</v>
      </c>
      <c r="M20" s="168"/>
      <c r="N20" s="168"/>
      <c r="O20" s="409"/>
    </row>
    <row r="21" s="112" customFormat="1" ht="16" customHeight="1" spans="1:15">
      <c r="A21" s="127" t="s">
        <v>204</v>
      </c>
      <c r="B21" s="130">
        <f t="shared" si="12"/>
        <v>24.5</v>
      </c>
      <c r="C21" s="130">
        <f t="shared" si="13"/>
        <v>25</v>
      </c>
      <c r="D21" s="130">
        <f t="shared" si="14"/>
        <v>25.5</v>
      </c>
      <c r="E21" s="131">
        <v>26</v>
      </c>
      <c r="F21" s="130">
        <f>E21+0.5</f>
        <v>26.5</v>
      </c>
      <c r="G21" s="130">
        <f>F21+0.5</f>
        <v>27</v>
      </c>
      <c r="H21" s="133">
        <f>G21+0.75</f>
        <v>27.75</v>
      </c>
      <c r="I21" s="133">
        <f t="shared" si="20"/>
        <v>27.75</v>
      </c>
      <c r="J21" s="170" t="s">
        <v>198</v>
      </c>
      <c r="K21" s="170" t="s">
        <v>184</v>
      </c>
      <c r="L21" s="170" t="s">
        <v>205</v>
      </c>
      <c r="M21" s="168"/>
      <c r="N21" s="168"/>
      <c r="O21" s="409"/>
    </row>
    <row r="22" s="112" customFormat="1" ht="20" customHeight="1" spans="1:15">
      <c r="A22" s="127" t="s">
        <v>206</v>
      </c>
      <c r="B22" s="125">
        <f t="shared" si="16"/>
        <v>16</v>
      </c>
      <c r="C22" s="125">
        <f>D22</f>
        <v>17</v>
      </c>
      <c r="D22" s="125">
        <f t="shared" si="17"/>
        <v>17</v>
      </c>
      <c r="E22" s="129">
        <v>18</v>
      </c>
      <c r="F22" s="125">
        <f>E22</f>
        <v>18</v>
      </c>
      <c r="G22" s="125">
        <f>F22+1.5</f>
        <v>19.5</v>
      </c>
      <c r="H22" s="125">
        <f>G22</f>
        <v>19.5</v>
      </c>
      <c r="I22" s="125">
        <f t="shared" si="20"/>
        <v>19.5</v>
      </c>
      <c r="J22" s="170" t="s">
        <v>187</v>
      </c>
      <c r="K22" s="170" t="s">
        <v>207</v>
      </c>
      <c r="L22" s="170" t="s">
        <v>189</v>
      </c>
      <c r="M22" s="168"/>
      <c r="N22" s="168"/>
      <c r="O22" s="409"/>
    </row>
    <row r="23" s="112" customFormat="1" ht="20" customHeight="1" spans="1:15">
      <c r="A23" s="127" t="s">
        <v>208</v>
      </c>
      <c r="B23" s="134">
        <f>C23-0.5</f>
        <v>15.5</v>
      </c>
      <c r="C23" s="134">
        <f>D23</f>
        <v>16</v>
      </c>
      <c r="D23" s="134">
        <f>E23-0.5</f>
        <v>16</v>
      </c>
      <c r="E23" s="135">
        <v>16.5</v>
      </c>
      <c r="F23" s="134">
        <f>E23</f>
        <v>16.5</v>
      </c>
      <c r="G23" s="134">
        <f t="shared" si="18"/>
        <v>17.5</v>
      </c>
      <c r="H23" s="134">
        <f>G23</f>
        <v>17.5</v>
      </c>
      <c r="I23" s="134">
        <f t="shared" si="20"/>
        <v>17.5</v>
      </c>
      <c r="J23" s="170" t="s">
        <v>187</v>
      </c>
      <c r="K23" s="170" t="s">
        <v>187</v>
      </c>
      <c r="L23" s="170" t="s">
        <v>187</v>
      </c>
      <c r="M23" s="168"/>
      <c r="N23" s="168"/>
      <c r="O23" s="409"/>
    </row>
    <row r="24" s="112" customFormat="1" ht="20" customHeight="1" spans="1:15">
      <c r="A24" s="127"/>
      <c r="B24" s="134"/>
      <c r="C24" s="134"/>
      <c r="D24" s="136"/>
      <c r="E24" s="134"/>
      <c r="F24" s="134"/>
      <c r="G24" s="134"/>
      <c r="H24" s="134"/>
      <c r="I24" s="280"/>
      <c r="J24" s="170"/>
      <c r="K24" s="170"/>
      <c r="L24" s="170"/>
      <c r="M24" s="168"/>
      <c r="N24" s="168"/>
      <c r="O24" s="409"/>
    </row>
    <row r="25" s="112" customFormat="1" ht="16" customHeight="1" spans="1:15">
      <c r="A25" s="137"/>
      <c r="B25" s="138"/>
      <c r="C25" s="138"/>
      <c r="D25" s="139"/>
      <c r="E25" s="138"/>
      <c r="F25" s="138"/>
      <c r="G25" s="138"/>
      <c r="H25" s="140"/>
      <c r="I25" s="280"/>
      <c r="J25" s="170"/>
      <c r="K25" s="170"/>
      <c r="L25" s="170"/>
      <c r="M25" s="168"/>
      <c r="N25" s="168"/>
      <c r="O25" s="409"/>
    </row>
    <row r="26" s="112" customFormat="1" ht="16" customHeight="1" spans="1:15">
      <c r="A26" s="116" t="s">
        <v>62</v>
      </c>
      <c r="B26" s="117" t="s">
        <v>63</v>
      </c>
      <c r="C26" s="118"/>
      <c r="D26" s="119" t="s">
        <v>69</v>
      </c>
      <c r="E26" s="120" t="s">
        <v>209</v>
      </c>
      <c r="F26" s="120"/>
      <c r="G26" s="120"/>
      <c r="H26" s="120"/>
      <c r="I26" s="284"/>
      <c r="J26" s="170"/>
      <c r="K26" s="170"/>
      <c r="L26" s="170"/>
      <c r="M26" s="410"/>
      <c r="N26" s="410"/>
      <c r="O26" s="411"/>
    </row>
    <row r="27" s="112" customFormat="1" ht="16" customHeight="1" spans="1:15">
      <c r="A27" s="121" t="s">
        <v>156</v>
      </c>
      <c r="B27" s="122" t="s">
        <v>157</v>
      </c>
      <c r="C27" s="122"/>
      <c r="D27" s="122"/>
      <c r="E27" s="122"/>
      <c r="F27" s="122"/>
      <c r="G27" s="122"/>
      <c r="H27" s="122"/>
      <c r="I27" s="284"/>
      <c r="J27" s="170"/>
      <c r="K27" s="170"/>
      <c r="L27" s="170"/>
      <c r="M27" s="410"/>
      <c r="N27" s="410"/>
      <c r="O27" s="411"/>
    </row>
    <row r="28" s="112" customFormat="1" ht="16" customHeight="1" spans="1:15">
      <c r="A28" s="121"/>
      <c r="B28" s="141" t="s">
        <v>115</v>
      </c>
      <c r="C28" s="141" t="s">
        <v>116</v>
      </c>
      <c r="D28" s="141" t="s">
        <v>117</v>
      </c>
      <c r="E28" s="142" t="s">
        <v>118</v>
      </c>
      <c r="F28" s="141" t="s">
        <v>119</v>
      </c>
      <c r="G28" s="141" t="s">
        <v>120</v>
      </c>
      <c r="H28" s="141" t="s">
        <v>121</v>
      </c>
      <c r="I28" s="141" t="s">
        <v>122</v>
      </c>
      <c r="J28" s="164" t="s">
        <v>118</v>
      </c>
      <c r="K28" s="164" t="s">
        <v>119</v>
      </c>
      <c r="L28" s="164" t="s">
        <v>120</v>
      </c>
      <c r="M28" s="410"/>
      <c r="N28" s="410"/>
      <c r="O28" s="411"/>
    </row>
    <row r="29" s="112" customFormat="1" ht="16" customHeight="1" spans="1:15">
      <c r="A29" s="121"/>
      <c r="B29" s="141" t="s">
        <v>159</v>
      </c>
      <c r="C29" s="141" t="s">
        <v>160</v>
      </c>
      <c r="D29" s="141" t="s">
        <v>161</v>
      </c>
      <c r="E29" s="142" t="s">
        <v>162</v>
      </c>
      <c r="F29" s="141" t="s">
        <v>163</v>
      </c>
      <c r="G29" s="141" t="s">
        <v>164</v>
      </c>
      <c r="H29" s="141" t="s">
        <v>165</v>
      </c>
      <c r="I29" s="141" t="s">
        <v>166</v>
      </c>
      <c r="J29" s="407" t="s">
        <v>167</v>
      </c>
      <c r="K29" s="407" t="s">
        <v>167</v>
      </c>
      <c r="L29" s="407" t="s">
        <v>167</v>
      </c>
      <c r="M29" s="410"/>
      <c r="N29" s="410"/>
      <c r="O29" s="411"/>
    </row>
    <row r="30" s="112" customFormat="1" ht="16" customHeight="1" spans="1:15">
      <c r="A30" s="143" t="s">
        <v>168</v>
      </c>
      <c r="B30" s="143">
        <f>C30-1</f>
        <v>67</v>
      </c>
      <c r="C30" s="143">
        <f>D30-1</f>
        <v>68</v>
      </c>
      <c r="D30" s="143">
        <f>E30-2</f>
        <v>69</v>
      </c>
      <c r="E30" s="142">
        <v>71</v>
      </c>
      <c r="F30" s="143">
        <f>E30+2</f>
        <v>73</v>
      </c>
      <c r="G30" s="143">
        <f>F30+2</f>
        <v>75</v>
      </c>
      <c r="H30" s="143">
        <f>G30+1</f>
        <v>76</v>
      </c>
      <c r="I30" s="143">
        <f>H30+1</f>
        <v>77</v>
      </c>
      <c r="J30" s="170" t="s">
        <v>183</v>
      </c>
      <c r="K30" s="170" t="s">
        <v>170</v>
      </c>
      <c r="L30" s="170" t="s">
        <v>169</v>
      </c>
      <c r="M30" s="410"/>
      <c r="N30" s="410"/>
      <c r="O30" s="411"/>
    </row>
    <row r="31" s="112" customFormat="1" ht="16" customHeight="1" spans="1:15">
      <c r="A31" s="143" t="s">
        <v>171</v>
      </c>
      <c r="B31" s="143">
        <f>C31-1</f>
        <v>64.5</v>
      </c>
      <c r="C31" s="143">
        <f>D31-1</f>
        <v>65.5</v>
      </c>
      <c r="D31" s="143">
        <f>E31-2</f>
        <v>66.5</v>
      </c>
      <c r="E31" s="142">
        <v>68.5</v>
      </c>
      <c r="F31" s="143">
        <f>E31+2</f>
        <v>70.5</v>
      </c>
      <c r="G31" s="143">
        <f>F31+2</f>
        <v>72.5</v>
      </c>
      <c r="H31" s="143">
        <f>G31+1</f>
        <v>73.5</v>
      </c>
      <c r="I31" s="143">
        <f>H31+1</f>
        <v>74.5</v>
      </c>
      <c r="J31" s="170" t="s">
        <v>172</v>
      </c>
      <c r="K31" s="170" t="s">
        <v>183</v>
      </c>
      <c r="L31" s="170" t="s">
        <v>170</v>
      </c>
      <c r="M31" s="410"/>
      <c r="N31" s="410"/>
      <c r="O31" s="411"/>
    </row>
    <row r="32" s="112" customFormat="1" ht="16" customHeight="1" spans="1:15">
      <c r="A32" s="143" t="s">
        <v>176</v>
      </c>
      <c r="B32" s="143">
        <f t="shared" ref="B32:B34" si="21">C32-4</f>
        <v>100</v>
      </c>
      <c r="C32" s="143">
        <f t="shared" ref="C32:C34" si="22">D32-4</f>
        <v>104</v>
      </c>
      <c r="D32" s="143">
        <f t="shared" ref="D32:D34" si="23">E32-4</f>
        <v>108</v>
      </c>
      <c r="E32" s="144">
        <v>112</v>
      </c>
      <c r="F32" s="143">
        <f t="shared" ref="F32:F34" si="24">E32+4</f>
        <v>116</v>
      </c>
      <c r="G32" s="143">
        <f>F32+4</f>
        <v>120</v>
      </c>
      <c r="H32" s="143">
        <f t="shared" ref="H32:H34" si="25">G32+6</f>
        <v>126</v>
      </c>
      <c r="I32" s="143">
        <f>H32+6</f>
        <v>132</v>
      </c>
      <c r="J32" s="170" t="s">
        <v>170</v>
      </c>
      <c r="K32" s="170" t="s">
        <v>175</v>
      </c>
      <c r="L32" s="170" t="s">
        <v>183</v>
      </c>
      <c r="M32" s="410"/>
      <c r="N32" s="410"/>
      <c r="O32" s="411"/>
    </row>
    <row r="33" s="112" customFormat="1" ht="16" customHeight="1" spans="1:15">
      <c r="A33" s="143" t="s">
        <v>179</v>
      </c>
      <c r="B33" s="143">
        <f t="shared" si="21"/>
        <v>96</v>
      </c>
      <c r="C33" s="143">
        <f t="shared" si="22"/>
        <v>100</v>
      </c>
      <c r="D33" s="143">
        <f t="shared" si="23"/>
        <v>104</v>
      </c>
      <c r="E33" s="144">
        <v>108</v>
      </c>
      <c r="F33" s="143">
        <f t="shared" si="24"/>
        <v>112</v>
      </c>
      <c r="G33" s="143">
        <f>F33+5</f>
        <v>117</v>
      </c>
      <c r="H33" s="143">
        <f t="shared" si="25"/>
        <v>123</v>
      </c>
      <c r="I33" s="143">
        <f>H33+7</f>
        <v>130</v>
      </c>
      <c r="J33" s="170" t="s">
        <v>183</v>
      </c>
      <c r="K33" s="170" t="s">
        <v>183</v>
      </c>
      <c r="L33" s="170" t="s">
        <v>170</v>
      </c>
      <c r="M33" s="410"/>
      <c r="N33" s="410"/>
      <c r="O33" s="411"/>
    </row>
    <row r="34" s="112" customFormat="1" ht="16" customHeight="1" spans="1:15">
      <c r="A34" s="143" t="s">
        <v>182</v>
      </c>
      <c r="B34" s="143">
        <f t="shared" si="21"/>
        <v>96</v>
      </c>
      <c r="C34" s="143">
        <f t="shared" si="22"/>
        <v>100</v>
      </c>
      <c r="D34" s="143">
        <f t="shared" si="23"/>
        <v>104</v>
      </c>
      <c r="E34" s="144">
        <v>108</v>
      </c>
      <c r="F34" s="143">
        <f t="shared" si="24"/>
        <v>112</v>
      </c>
      <c r="G34" s="143">
        <f>F34+5</f>
        <v>117</v>
      </c>
      <c r="H34" s="143">
        <f t="shared" si="25"/>
        <v>123</v>
      </c>
      <c r="I34" s="143">
        <f>H34+7</f>
        <v>130</v>
      </c>
      <c r="J34" s="170" t="s">
        <v>183</v>
      </c>
      <c r="K34" s="170" t="s">
        <v>183</v>
      </c>
      <c r="L34" s="170" t="s">
        <v>181</v>
      </c>
      <c r="M34" s="410"/>
      <c r="N34" s="410"/>
      <c r="O34" s="411"/>
    </row>
    <row r="35" s="112" customFormat="1" ht="16" customHeight="1" spans="1:15">
      <c r="A35" s="143" t="s">
        <v>186</v>
      </c>
      <c r="B35" s="143">
        <f>C35-1.2</f>
        <v>43.4</v>
      </c>
      <c r="C35" s="143">
        <f>D35-1.2</f>
        <v>44.6</v>
      </c>
      <c r="D35" s="143">
        <f>E35-1.2</f>
        <v>45.8</v>
      </c>
      <c r="E35" s="142">
        <v>47</v>
      </c>
      <c r="F35" s="143">
        <f>E35+1.2</f>
        <v>48.2</v>
      </c>
      <c r="G35" s="143">
        <f>F35+1.2</f>
        <v>49.4</v>
      </c>
      <c r="H35" s="143">
        <f>G35+1.4</f>
        <v>50.8</v>
      </c>
      <c r="I35" s="143">
        <f>H35+1.4</f>
        <v>52.2</v>
      </c>
      <c r="J35" s="170" t="s">
        <v>183</v>
      </c>
      <c r="K35" s="170" t="s">
        <v>184</v>
      </c>
      <c r="L35" s="170" t="s">
        <v>185</v>
      </c>
      <c r="M35" s="410"/>
      <c r="N35" s="410"/>
      <c r="O35" s="411"/>
    </row>
    <row r="36" s="112" customFormat="1" ht="16" customHeight="1" spans="1:15">
      <c r="A36" s="143" t="s">
        <v>190</v>
      </c>
      <c r="B36" s="143">
        <f>C36-0.6</f>
        <v>59.6</v>
      </c>
      <c r="C36" s="143">
        <f>D36-0.6</f>
        <v>60.2</v>
      </c>
      <c r="D36" s="143">
        <f>E36-1.2</f>
        <v>60.8</v>
      </c>
      <c r="E36" s="142">
        <v>62</v>
      </c>
      <c r="F36" s="143">
        <f>E36+1.2</f>
        <v>63.2</v>
      </c>
      <c r="G36" s="143">
        <f>F36+1.2</f>
        <v>64.4</v>
      </c>
      <c r="H36" s="143">
        <f t="shared" ref="H36:H40" si="26">G36+0.6</f>
        <v>65</v>
      </c>
      <c r="I36" s="143">
        <f t="shared" ref="I36:I40" si="27">H36+0.6</f>
        <v>65.6</v>
      </c>
      <c r="J36" s="170" t="s">
        <v>187</v>
      </c>
      <c r="K36" s="170" t="s">
        <v>188</v>
      </c>
      <c r="L36" s="170" t="s">
        <v>189</v>
      </c>
      <c r="M36" s="410"/>
      <c r="N36" s="410"/>
      <c r="O36" s="411"/>
    </row>
    <row r="37" s="112" customFormat="1" ht="16" customHeight="1" spans="1:15">
      <c r="A37" s="143" t="s">
        <v>210</v>
      </c>
      <c r="B37" s="143">
        <f>C37-0.8</f>
        <v>20.1</v>
      </c>
      <c r="C37" s="143">
        <f>D37-0.8</f>
        <v>20.9</v>
      </c>
      <c r="D37" s="143">
        <f>E37-0.8</f>
        <v>21.7</v>
      </c>
      <c r="E37" s="142">
        <v>22.5</v>
      </c>
      <c r="F37" s="143">
        <f>E37+0.8</f>
        <v>23.3</v>
      </c>
      <c r="G37" s="143">
        <f>F37+0.8</f>
        <v>24.1</v>
      </c>
      <c r="H37" s="143">
        <f>G37+1.3</f>
        <v>25.4</v>
      </c>
      <c r="I37" s="143">
        <f>H37+1.3</f>
        <v>26.7</v>
      </c>
      <c r="J37" s="170" t="s">
        <v>187</v>
      </c>
      <c r="K37" s="170" t="s">
        <v>187</v>
      </c>
      <c r="L37" s="170" t="s">
        <v>191</v>
      </c>
      <c r="M37" s="410"/>
      <c r="N37" s="410"/>
      <c r="O37" s="411"/>
    </row>
    <row r="38" s="112" customFormat="1" ht="16" customHeight="1" spans="1:15">
      <c r="A38" s="143" t="s">
        <v>194</v>
      </c>
      <c r="B38" s="143">
        <f>C38-0.6</f>
        <v>16.7</v>
      </c>
      <c r="C38" s="143">
        <f>D38-0.6</f>
        <v>17.3</v>
      </c>
      <c r="D38" s="143">
        <f>E38-0.6</f>
        <v>17.9</v>
      </c>
      <c r="E38" s="142">
        <v>18.5</v>
      </c>
      <c r="F38" s="143">
        <f>E38+0.6</f>
        <v>19.1</v>
      </c>
      <c r="G38" s="143">
        <f>F38+0.6</f>
        <v>19.7</v>
      </c>
      <c r="H38" s="143">
        <f>G38+0.95</f>
        <v>20.65</v>
      </c>
      <c r="I38" s="143">
        <f>H38+0.95</f>
        <v>21.6</v>
      </c>
      <c r="J38" s="170" t="s">
        <v>193</v>
      </c>
      <c r="K38" s="170" t="s">
        <v>193</v>
      </c>
      <c r="L38" s="170" t="s">
        <v>183</v>
      </c>
      <c r="M38" s="410"/>
      <c r="N38" s="410"/>
      <c r="O38" s="411"/>
    </row>
    <row r="39" s="112" customFormat="1" ht="16" customHeight="1" spans="1:15">
      <c r="A39" s="143" t="s">
        <v>211</v>
      </c>
      <c r="B39" s="143">
        <f>C39-0.4</f>
        <v>13.3</v>
      </c>
      <c r="C39" s="143">
        <f>D39-0.4</f>
        <v>13.7</v>
      </c>
      <c r="D39" s="143">
        <f>E39-0.4</f>
        <v>14.1</v>
      </c>
      <c r="E39" s="142">
        <v>14.5</v>
      </c>
      <c r="F39" s="143">
        <f>E39+0.4</f>
        <v>14.9</v>
      </c>
      <c r="G39" s="143">
        <f>F39+0.4</f>
        <v>15.3</v>
      </c>
      <c r="H39" s="143">
        <f t="shared" si="26"/>
        <v>15.9</v>
      </c>
      <c r="I39" s="143">
        <f t="shared" si="27"/>
        <v>16.5</v>
      </c>
      <c r="J39" s="170" t="s">
        <v>187</v>
      </c>
      <c r="K39" s="170" t="s">
        <v>187</v>
      </c>
      <c r="L39" s="170" t="s">
        <v>191</v>
      </c>
      <c r="M39" s="410"/>
      <c r="N39" s="410"/>
      <c r="O39" s="411"/>
    </row>
    <row r="40" s="112" customFormat="1" ht="16" customHeight="1" spans="1:15">
      <c r="A40" s="143" t="s">
        <v>212</v>
      </c>
      <c r="B40" s="143">
        <f>C40-0.4</f>
        <v>9.8</v>
      </c>
      <c r="C40" s="143">
        <f>D40-0.4</f>
        <v>10.2</v>
      </c>
      <c r="D40" s="143">
        <f>E40-0.4</f>
        <v>10.6</v>
      </c>
      <c r="E40" s="142">
        <v>11</v>
      </c>
      <c r="F40" s="143">
        <f>E40+0.4</f>
        <v>11.4</v>
      </c>
      <c r="G40" s="143">
        <f>F40+0.4</f>
        <v>11.8</v>
      </c>
      <c r="H40" s="143">
        <f t="shared" si="26"/>
        <v>12.4</v>
      </c>
      <c r="I40" s="143">
        <f t="shared" si="27"/>
        <v>13</v>
      </c>
      <c r="J40" s="170" t="s">
        <v>187</v>
      </c>
      <c r="K40" s="170" t="s">
        <v>187</v>
      </c>
      <c r="L40" s="170" t="s">
        <v>187</v>
      </c>
      <c r="M40" s="410"/>
      <c r="N40" s="410"/>
      <c r="O40" s="411"/>
    </row>
    <row r="41" s="112" customFormat="1" ht="16" customHeight="1" spans="1:15">
      <c r="A41" s="143" t="s">
        <v>196</v>
      </c>
      <c r="B41" s="145">
        <f>C41</f>
        <v>8</v>
      </c>
      <c r="C41" s="145">
        <v>8</v>
      </c>
      <c r="D41" s="145">
        <v>8</v>
      </c>
      <c r="E41" s="142">
        <v>8</v>
      </c>
      <c r="F41" s="145">
        <v>8</v>
      </c>
      <c r="G41" s="145">
        <v>8</v>
      </c>
      <c r="H41" s="145">
        <v>8</v>
      </c>
      <c r="I41" s="145">
        <v>8</v>
      </c>
      <c r="J41" s="170" t="s">
        <v>197</v>
      </c>
      <c r="K41" s="170" t="s">
        <v>198</v>
      </c>
      <c r="L41" s="170" t="s">
        <v>199</v>
      </c>
      <c r="M41" s="410"/>
      <c r="N41" s="410"/>
      <c r="O41" s="411"/>
    </row>
    <row r="42" s="112" customFormat="1" ht="16" customHeight="1" spans="1:15">
      <c r="A42" s="143" t="s">
        <v>200</v>
      </c>
      <c r="B42" s="143">
        <f t="shared" ref="B42:B44" si="28">C42-1</f>
        <v>46</v>
      </c>
      <c r="C42" s="143">
        <f>D42-1</f>
        <v>47</v>
      </c>
      <c r="D42" s="143">
        <f t="shared" ref="D42:D44" si="29">E42-1</f>
        <v>48</v>
      </c>
      <c r="E42" s="142">
        <v>49</v>
      </c>
      <c r="F42" s="143">
        <f>E42+1</f>
        <v>50</v>
      </c>
      <c r="G42" s="143">
        <f>F42+1</f>
        <v>51</v>
      </c>
      <c r="H42" s="143">
        <f>G42+1.5</f>
        <v>52.5</v>
      </c>
      <c r="I42" s="143">
        <f>H42+1.5</f>
        <v>54</v>
      </c>
      <c r="J42" s="170" t="s">
        <v>187</v>
      </c>
      <c r="K42" s="170" t="s">
        <v>187</v>
      </c>
      <c r="L42" s="170" t="s">
        <v>187</v>
      </c>
      <c r="M42" s="410"/>
      <c r="N42" s="410"/>
      <c r="O42" s="411"/>
    </row>
    <row r="43" s="112" customFormat="1" ht="16" customHeight="1" spans="1:15">
      <c r="A43" s="143" t="s">
        <v>201</v>
      </c>
      <c r="B43" s="143">
        <f t="shared" si="28"/>
        <v>48</v>
      </c>
      <c r="C43" s="143">
        <f>D43-1</f>
        <v>49</v>
      </c>
      <c r="D43" s="143">
        <f t="shared" si="29"/>
        <v>50</v>
      </c>
      <c r="E43" s="142">
        <v>51</v>
      </c>
      <c r="F43" s="143">
        <f>E43+1</f>
        <v>52</v>
      </c>
      <c r="G43" s="143">
        <f>F43+1</f>
        <v>53</v>
      </c>
      <c r="H43" s="143">
        <f>G43+1.5</f>
        <v>54.5</v>
      </c>
      <c r="I43" s="143">
        <f>H43+1.5</f>
        <v>56</v>
      </c>
      <c r="J43" s="170" t="s">
        <v>183</v>
      </c>
      <c r="K43" s="170" t="s">
        <v>199</v>
      </c>
      <c r="L43" s="170" t="s">
        <v>213</v>
      </c>
      <c r="M43" s="410"/>
      <c r="N43" s="410"/>
      <c r="O43" s="411"/>
    </row>
    <row r="44" s="112" customFormat="1" ht="16" customHeight="1" spans="1:15">
      <c r="A44" s="127" t="s">
        <v>214</v>
      </c>
      <c r="B44" s="143">
        <f t="shared" si="28"/>
        <v>17</v>
      </c>
      <c r="C44" s="143">
        <f>D44</f>
        <v>18</v>
      </c>
      <c r="D44" s="143">
        <f t="shared" si="29"/>
        <v>18</v>
      </c>
      <c r="E44" s="146">
        <v>19</v>
      </c>
      <c r="F44" s="143">
        <f t="shared" ref="F44:I44" si="30">E44</f>
        <v>19</v>
      </c>
      <c r="G44" s="143">
        <f>F44+1.5</f>
        <v>20.5</v>
      </c>
      <c r="H44" s="143">
        <f t="shared" si="30"/>
        <v>20.5</v>
      </c>
      <c r="I44" s="143">
        <f t="shared" si="30"/>
        <v>20.5</v>
      </c>
      <c r="J44" s="170" t="s">
        <v>187</v>
      </c>
      <c r="K44" s="170" t="s">
        <v>187</v>
      </c>
      <c r="L44" s="170" t="s">
        <v>187</v>
      </c>
      <c r="M44" s="410"/>
      <c r="N44" s="410"/>
      <c r="O44" s="411"/>
    </row>
    <row r="45" s="112" customFormat="1" ht="16" customHeight="1" spans="1:15">
      <c r="A45" s="402"/>
      <c r="B45" s="403"/>
      <c r="C45" s="403"/>
      <c r="D45" s="123"/>
      <c r="E45" s="403"/>
      <c r="F45" s="403"/>
      <c r="G45" s="403"/>
      <c r="H45" s="403"/>
      <c r="I45" s="284"/>
      <c r="J45" s="170"/>
      <c r="K45" s="170"/>
      <c r="L45" s="170"/>
      <c r="M45" s="410"/>
      <c r="N45" s="410"/>
      <c r="O45" s="411"/>
    </row>
    <row r="46" s="112" customFormat="1" ht="16" customHeight="1" spans="1:15">
      <c r="A46" s="404"/>
      <c r="B46" s="403"/>
      <c r="C46" s="403"/>
      <c r="D46" s="123"/>
      <c r="E46" s="403"/>
      <c r="F46" s="403"/>
      <c r="G46" s="403"/>
      <c r="H46" s="403"/>
      <c r="I46" s="284"/>
      <c r="J46" s="170"/>
      <c r="K46" s="170"/>
      <c r="L46" s="170"/>
      <c r="M46" s="410"/>
      <c r="N46" s="410"/>
      <c r="O46" s="411"/>
    </row>
    <row r="47" s="112" customFormat="1" ht="16" customHeight="1" spans="1:15">
      <c r="A47" s="147"/>
      <c r="B47" s="148"/>
      <c r="C47" s="148"/>
      <c r="D47" s="405"/>
      <c r="E47" s="148"/>
      <c r="F47" s="148"/>
      <c r="G47" s="148"/>
      <c r="H47" s="150"/>
      <c r="I47" s="284"/>
      <c r="J47" s="170"/>
      <c r="K47" s="170"/>
      <c r="L47" s="170"/>
      <c r="M47" s="410"/>
      <c r="N47" s="410"/>
      <c r="O47" s="411"/>
    </row>
    <row r="48" s="112" customFormat="1" ht="16" customHeight="1" spans="1:15">
      <c r="A48" s="151"/>
      <c r="B48" s="152"/>
      <c r="C48" s="152"/>
      <c r="D48" s="153"/>
      <c r="E48" s="152"/>
      <c r="F48" s="152"/>
      <c r="G48" s="152"/>
      <c r="H48" s="152"/>
      <c r="I48" s="412"/>
      <c r="J48" s="413"/>
      <c r="K48" s="413"/>
      <c r="L48" s="413"/>
      <c r="M48" s="414"/>
      <c r="N48" s="414"/>
      <c r="O48" s="415"/>
    </row>
    <row r="49" s="112" customFormat="1" ht="14.25" spans="1:15">
      <c r="A49" s="177" t="s">
        <v>215</v>
      </c>
      <c r="D49" s="154"/>
      <c r="E49" s="154"/>
      <c r="F49" s="154"/>
      <c r="G49" s="154"/>
      <c r="H49" s="154"/>
      <c r="I49" s="154"/>
      <c r="J49" s="154"/>
      <c r="K49" s="154"/>
      <c r="L49" s="154"/>
      <c r="M49" s="154"/>
      <c r="N49" s="154"/>
      <c r="O49" s="154"/>
    </row>
    <row r="50" s="112" customFormat="1" ht="14.25" spans="1:15">
      <c r="A50" s="112" t="s">
        <v>216</v>
      </c>
      <c r="D50" s="154"/>
      <c r="E50" s="154"/>
      <c r="F50" s="154"/>
      <c r="G50" s="154"/>
      <c r="H50" s="154"/>
      <c r="I50" s="154"/>
      <c r="J50" s="154"/>
      <c r="K50" s="154"/>
      <c r="L50" s="154"/>
      <c r="M50" s="154"/>
      <c r="N50" s="154"/>
      <c r="O50" s="154"/>
    </row>
    <row r="51" s="112" customFormat="1" ht="14.25" spans="1:14">
      <c r="A51" s="154"/>
      <c r="B51" s="154"/>
      <c r="C51" s="154"/>
      <c r="D51" s="154"/>
      <c r="E51" s="154"/>
      <c r="F51" s="154"/>
      <c r="G51" s="154"/>
      <c r="H51" s="154"/>
      <c r="I51" s="154"/>
      <c r="J51" s="177" t="s">
        <v>217</v>
      </c>
      <c r="K51" s="287"/>
      <c r="L51" s="177" t="s">
        <v>218</v>
      </c>
      <c r="M51" s="177"/>
      <c r="N51" s="177" t="s">
        <v>219</v>
      </c>
    </row>
  </sheetData>
  <mergeCells count="11">
    <mergeCell ref="A1:O1"/>
    <mergeCell ref="B2:C2"/>
    <mergeCell ref="E2:H2"/>
    <mergeCell ref="K2:O2"/>
    <mergeCell ref="B3:H3"/>
    <mergeCell ref="J3:O3"/>
    <mergeCell ref="B26:C26"/>
    <mergeCell ref="E26:H26"/>
    <mergeCell ref="B27:H27"/>
    <mergeCell ref="A3:A5"/>
    <mergeCell ref="A27:A29"/>
  </mergeCells>
  <pageMargins left="0.75" right="0.75" top="1" bottom="1" header="0.5" footer="0.5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workbookViewId="0">
      <selection activeCell="A3" sqref="A3:G8"/>
    </sheetView>
  </sheetViews>
  <sheetFormatPr defaultColWidth="10" defaultRowHeight="16.5" customHeight="1"/>
  <cols>
    <col min="1" max="1" width="10.875" style="288" customWidth="1"/>
    <col min="2" max="16384" width="10" style="288"/>
  </cols>
  <sheetData>
    <row r="1" ht="22.5" customHeight="1" spans="1:11">
      <c r="A1" s="289" t="s">
        <v>220</v>
      </c>
      <c r="B1" s="289"/>
      <c r="C1" s="289"/>
      <c r="D1" s="289"/>
      <c r="E1" s="289"/>
      <c r="F1" s="289"/>
      <c r="G1" s="289"/>
      <c r="H1" s="289"/>
      <c r="I1" s="289"/>
      <c r="J1" s="289"/>
      <c r="K1" s="289"/>
    </row>
    <row r="2" ht="17.25" customHeight="1" spans="1:11">
      <c r="A2" s="290" t="s">
        <v>53</v>
      </c>
      <c r="B2" s="291"/>
      <c r="C2" s="291"/>
      <c r="D2" s="292" t="s">
        <v>55</v>
      </c>
      <c r="E2" s="292"/>
      <c r="F2" s="291"/>
      <c r="G2" s="291"/>
      <c r="H2" s="293" t="s">
        <v>57</v>
      </c>
      <c r="I2" s="371"/>
      <c r="J2" s="371"/>
      <c r="K2" s="372"/>
    </row>
    <row r="3" customHeight="1" spans="1:11">
      <c r="A3" s="294" t="s">
        <v>59</v>
      </c>
      <c r="B3" s="295"/>
      <c r="C3" s="296"/>
      <c r="D3" s="297" t="s">
        <v>60</v>
      </c>
      <c r="E3" s="298"/>
      <c r="F3" s="298"/>
      <c r="G3" s="299"/>
      <c r="H3" s="300" t="s">
        <v>61</v>
      </c>
      <c r="I3" s="373"/>
      <c r="J3" s="373"/>
      <c r="K3" s="374"/>
    </row>
    <row r="4" customHeight="1" spans="1:11">
      <c r="A4" s="301" t="s">
        <v>62</v>
      </c>
      <c r="B4" s="302" t="s">
        <v>63</v>
      </c>
      <c r="C4" s="303"/>
      <c r="D4" s="301" t="s">
        <v>64</v>
      </c>
      <c r="E4" s="304"/>
      <c r="F4" s="305" t="s">
        <v>65</v>
      </c>
      <c r="G4" s="306"/>
      <c r="H4" s="307" t="s">
        <v>66</v>
      </c>
      <c r="I4" s="375"/>
      <c r="J4" s="344" t="s">
        <v>67</v>
      </c>
      <c r="K4" s="376" t="s">
        <v>68</v>
      </c>
    </row>
    <row r="5" customHeight="1" spans="1:11">
      <c r="A5" s="308" t="s">
        <v>69</v>
      </c>
      <c r="B5" s="309" t="s">
        <v>70</v>
      </c>
      <c r="C5" s="310"/>
      <c r="D5" s="301" t="s">
        <v>71</v>
      </c>
      <c r="E5" s="304"/>
      <c r="F5" s="305" t="s">
        <v>72</v>
      </c>
      <c r="G5" s="306"/>
      <c r="H5" s="307" t="s">
        <v>73</v>
      </c>
      <c r="I5" s="375"/>
      <c r="J5" s="344" t="s">
        <v>67</v>
      </c>
      <c r="K5" s="376" t="s">
        <v>68</v>
      </c>
    </row>
    <row r="6" customHeight="1" spans="1:11">
      <c r="A6" s="301" t="s">
        <v>74</v>
      </c>
      <c r="B6" s="311">
        <v>5</v>
      </c>
      <c r="C6" s="312">
        <v>7</v>
      </c>
      <c r="D6" s="308" t="s">
        <v>75</v>
      </c>
      <c r="E6" s="313"/>
      <c r="F6" s="314" t="s">
        <v>76</v>
      </c>
      <c r="G6" s="315"/>
      <c r="H6" s="307" t="s">
        <v>77</v>
      </c>
      <c r="I6" s="375"/>
      <c r="J6" s="344" t="s">
        <v>67</v>
      </c>
      <c r="K6" s="376" t="s">
        <v>68</v>
      </c>
    </row>
    <row r="7" customHeight="1" spans="1:11">
      <c r="A7" s="301" t="s">
        <v>78</v>
      </c>
      <c r="B7" s="316">
        <v>17900</v>
      </c>
      <c r="C7" s="317"/>
      <c r="D7" s="308" t="s">
        <v>79</v>
      </c>
      <c r="E7" s="318"/>
      <c r="F7" s="314" t="s">
        <v>80</v>
      </c>
      <c r="G7" s="315"/>
      <c r="H7" s="307" t="s">
        <v>81</v>
      </c>
      <c r="I7" s="375"/>
      <c r="J7" s="344" t="s">
        <v>67</v>
      </c>
      <c r="K7" s="376" t="s">
        <v>68</v>
      </c>
    </row>
    <row r="8" customHeight="1" spans="1:11">
      <c r="A8" s="319" t="s">
        <v>82</v>
      </c>
      <c r="B8" s="320"/>
      <c r="C8" s="321"/>
      <c r="D8" s="322" t="s">
        <v>83</v>
      </c>
      <c r="E8" s="323"/>
      <c r="F8" s="324" t="s">
        <v>84</v>
      </c>
      <c r="G8" s="325"/>
      <c r="H8" s="326" t="s">
        <v>85</v>
      </c>
      <c r="I8" s="377"/>
      <c r="J8" s="378" t="s">
        <v>67</v>
      </c>
      <c r="K8" s="379" t="s">
        <v>68</v>
      </c>
    </row>
    <row r="9" customHeight="1" spans="1:11">
      <c r="A9" s="327" t="s">
        <v>221</v>
      </c>
      <c r="B9" s="327"/>
      <c r="C9" s="327"/>
      <c r="D9" s="327"/>
      <c r="E9" s="327"/>
      <c r="F9" s="327"/>
      <c r="G9" s="327"/>
      <c r="H9" s="327"/>
      <c r="I9" s="327"/>
      <c r="J9" s="327"/>
      <c r="K9" s="327"/>
    </row>
    <row r="10" customHeight="1" spans="1:11">
      <c r="A10" s="328" t="s">
        <v>88</v>
      </c>
      <c r="B10" s="329" t="s">
        <v>89</v>
      </c>
      <c r="C10" s="330" t="s">
        <v>90</v>
      </c>
      <c r="D10" s="331"/>
      <c r="E10" s="332" t="s">
        <v>93</v>
      </c>
      <c r="F10" s="329" t="s">
        <v>89</v>
      </c>
      <c r="G10" s="330" t="s">
        <v>90</v>
      </c>
      <c r="H10" s="329"/>
      <c r="I10" s="332" t="s">
        <v>91</v>
      </c>
      <c r="J10" s="329" t="s">
        <v>89</v>
      </c>
      <c r="K10" s="380" t="s">
        <v>90</v>
      </c>
    </row>
    <row r="11" customHeight="1" spans="1:11">
      <c r="A11" s="308" t="s">
        <v>94</v>
      </c>
      <c r="B11" s="333" t="s">
        <v>89</v>
      </c>
      <c r="C11" s="309" t="s">
        <v>90</v>
      </c>
      <c r="D11" s="318"/>
      <c r="E11" s="313" t="s">
        <v>96</v>
      </c>
      <c r="F11" s="333" t="s">
        <v>89</v>
      </c>
      <c r="G11" s="309" t="s">
        <v>90</v>
      </c>
      <c r="H11" s="333"/>
      <c r="I11" s="313" t="s">
        <v>101</v>
      </c>
      <c r="J11" s="333" t="s">
        <v>89</v>
      </c>
      <c r="K11" s="310" t="s">
        <v>90</v>
      </c>
    </row>
    <row r="12" customHeight="1" spans="1:11">
      <c r="A12" s="322" t="s">
        <v>215</v>
      </c>
      <c r="B12" s="323"/>
      <c r="C12" s="323"/>
      <c r="D12" s="323"/>
      <c r="E12" s="323"/>
      <c r="F12" s="323"/>
      <c r="G12" s="323"/>
      <c r="H12" s="323"/>
      <c r="I12" s="323"/>
      <c r="J12" s="323"/>
      <c r="K12" s="381"/>
    </row>
    <row r="13" customHeight="1" spans="1:11">
      <c r="A13" s="334" t="s">
        <v>222</v>
      </c>
      <c r="B13" s="334"/>
      <c r="C13" s="334"/>
      <c r="D13" s="334"/>
      <c r="E13" s="334"/>
      <c r="F13" s="334"/>
      <c r="G13" s="334"/>
      <c r="H13" s="334"/>
      <c r="I13" s="334"/>
      <c r="J13" s="334"/>
      <c r="K13" s="334"/>
    </row>
    <row r="14" customHeight="1" spans="1:11">
      <c r="A14" s="335" t="s">
        <v>223</v>
      </c>
      <c r="B14" s="336"/>
      <c r="C14" s="336"/>
      <c r="D14" s="336"/>
      <c r="E14" s="336"/>
      <c r="F14" s="336"/>
      <c r="G14" s="336"/>
      <c r="H14" s="336"/>
      <c r="I14" s="382"/>
      <c r="J14" s="382"/>
      <c r="K14" s="383"/>
    </row>
    <row r="15" customHeight="1" spans="1:11">
      <c r="A15" s="337"/>
      <c r="B15" s="338"/>
      <c r="C15" s="338"/>
      <c r="D15" s="339"/>
      <c r="E15" s="340"/>
      <c r="F15" s="338"/>
      <c r="G15" s="338"/>
      <c r="H15" s="339"/>
      <c r="I15" s="384"/>
      <c r="J15" s="385"/>
      <c r="K15" s="386"/>
    </row>
    <row r="16" customHeight="1" spans="1:11">
      <c r="A16" s="341"/>
      <c r="B16" s="342"/>
      <c r="C16" s="342"/>
      <c r="D16" s="342"/>
      <c r="E16" s="342"/>
      <c r="F16" s="342"/>
      <c r="G16" s="342"/>
      <c r="H16" s="342"/>
      <c r="I16" s="342"/>
      <c r="J16" s="342"/>
      <c r="K16" s="387"/>
    </row>
    <row r="17" customHeight="1" spans="1:11">
      <c r="A17" s="334" t="s">
        <v>224</v>
      </c>
      <c r="B17" s="334"/>
      <c r="C17" s="334"/>
      <c r="D17" s="334"/>
      <c r="E17" s="334"/>
      <c r="F17" s="334"/>
      <c r="G17" s="334"/>
      <c r="H17" s="334"/>
      <c r="I17" s="334"/>
      <c r="J17" s="334"/>
      <c r="K17" s="334"/>
    </row>
    <row r="18" customHeight="1" spans="1:11">
      <c r="A18" s="335" t="s">
        <v>225</v>
      </c>
      <c r="B18" s="336"/>
      <c r="C18" s="336"/>
      <c r="D18" s="336"/>
      <c r="E18" s="336"/>
      <c r="F18" s="336"/>
      <c r="G18" s="336"/>
      <c r="H18" s="336"/>
      <c r="I18" s="382"/>
      <c r="J18" s="382"/>
      <c r="K18" s="383"/>
    </row>
    <row r="19" customHeight="1" spans="1:11">
      <c r="A19" s="337"/>
      <c r="B19" s="338"/>
      <c r="C19" s="338"/>
      <c r="D19" s="339"/>
      <c r="E19" s="340"/>
      <c r="F19" s="338"/>
      <c r="G19" s="338"/>
      <c r="H19" s="339"/>
      <c r="I19" s="384"/>
      <c r="J19" s="385"/>
      <c r="K19" s="386"/>
    </row>
    <row r="20" customHeight="1" spans="1:11">
      <c r="A20" s="341"/>
      <c r="B20" s="342"/>
      <c r="C20" s="342"/>
      <c r="D20" s="342"/>
      <c r="E20" s="342"/>
      <c r="F20" s="342"/>
      <c r="G20" s="342"/>
      <c r="H20" s="342"/>
      <c r="I20" s="342"/>
      <c r="J20" s="342"/>
      <c r="K20" s="387"/>
    </row>
    <row r="21" customHeight="1" spans="1:11">
      <c r="A21" s="343" t="s">
        <v>131</v>
      </c>
      <c r="B21" s="343"/>
      <c r="C21" s="343"/>
      <c r="D21" s="343"/>
      <c r="E21" s="343"/>
      <c r="F21" s="343"/>
      <c r="G21" s="343"/>
      <c r="H21" s="343"/>
      <c r="I21" s="343"/>
      <c r="J21" s="343"/>
      <c r="K21" s="343"/>
    </row>
    <row r="22" customHeight="1" spans="1:11">
      <c r="A22" s="186" t="s">
        <v>132</v>
      </c>
      <c r="B22" s="221"/>
      <c r="C22" s="221"/>
      <c r="D22" s="221"/>
      <c r="E22" s="221"/>
      <c r="F22" s="221"/>
      <c r="G22" s="221"/>
      <c r="H22" s="221"/>
      <c r="I22" s="221"/>
      <c r="J22" s="221"/>
      <c r="K22" s="253"/>
    </row>
    <row r="23" customHeight="1" spans="1:11">
      <c r="A23" s="196" t="s">
        <v>133</v>
      </c>
      <c r="B23" s="198"/>
      <c r="C23" s="309" t="s">
        <v>67</v>
      </c>
      <c r="D23" s="309" t="s">
        <v>68</v>
      </c>
      <c r="E23" s="195"/>
      <c r="F23" s="195"/>
      <c r="G23" s="195"/>
      <c r="H23" s="195"/>
      <c r="I23" s="195"/>
      <c r="J23" s="195"/>
      <c r="K23" s="247"/>
    </row>
    <row r="24" customHeight="1" spans="1:11">
      <c r="A24" s="307" t="s">
        <v>226</v>
      </c>
      <c r="B24" s="344"/>
      <c r="C24" s="344"/>
      <c r="D24" s="344"/>
      <c r="E24" s="344"/>
      <c r="F24" s="344"/>
      <c r="G24" s="344"/>
      <c r="H24" s="344"/>
      <c r="I24" s="344"/>
      <c r="J24" s="344"/>
      <c r="K24" s="376"/>
    </row>
    <row r="25" customHeight="1" spans="1:11">
      <c r="A25" s="345"/>
      <c r="B25" s="346"/>
      <c r="C25" s="346"/>
      <c r="D25" s="346"/>
      <c r="E25" s="346"/>
      <c r="F25" s="346"/>
      <c r="G25" s="346"/>
      <c r="H25" s="346"/>
      <c r="I25" s="346"/>
      <c r="J25" s="346"/>
      <c r="K25" s="388"/>
    </row>
    <row r="26" customHeight="1" spans="1:11">
      <c r="A26" s="327" t="s">
        <v>140</v>
      </c>
      <c r="B26" s="327"/>
      <c r="C26" s="327"/>
      <c r="D26" s="327"/>
      <c r="E26" s="327"/>
      <c r="F26" s="327"/>
      <c r="G26" s="327"/>
      <c r="H26" s="327"/>
      <c r="I26" s="327"/>
      <c r="J26" s="327"/>
      <c r="K26" s="327"/>
    </row>
    <row r="27" customHeight="1" spans="1:11">
      <c r="A27" s="294" t="s">
        <v>141</v>
      </c>
      <c r="B27" s="330" t="s">
        <v>99</v>
      </c>
      <c r="C27" s="330" t="s">
        <v>100</v>
      </c>
      <c r="D27" s="330" t="s">
        <v>92</v>
      </c>
      <c r="E27" s="295" t="s">
        <v>142</v>
      </c>
      <c r="F27" s="330" t="s">
        <v>99</v>
      </c>
      <c r="G27" s="330" t="s">
        <v>100</v>
      </c>
      <c r="H27" s="330" t="s">
        <v>92</v>
      </c>
      <c r="I27" s="295" t="s">
        <v>143</v>
      </c>
      <c r="J27" s="330" t="s">
        <v>99</v>
      </c>
      <c r="K27" s="380" t="s">
        <v>100</v>
      </c>
    </row>
    <row r="28" customHeight="1" spans="1:11">
      <c r="A28" s="347" t="s">
        <v>91</v>
      </c>
      <c r="B28" s="309" t="s">
        <v>99</v>
      </c>
      <c r="C28" s="309" t="s">
        <v>100</v>
      </c>
      <c r="D28" s="309" t="s">
        <v>92</v>
      </c>
      <c r="E28" s="348" t="s">
        <v>98</v>
      </c>
      <c r="F28" s="309" t="s">
        <v>99</v>
      </c>
      <c r="G28" s="309" t="s">
        <v>100</v>
      </c>
      <c r="H28" s="309" t="s">
        <v>92</v>
      </c>
      <c r="I28" s="348" t="s">
        <v>109</v>
      </c>
      <c r="J28" s="309" t="s">
        <v>99</v>
      </c>
      <c r="K28" s="310" t="s">
        <v>100</v>
      </c>
    </row>
    <row r="29" customHeight="1" spans="1:11">
      <c r="A29" s="301" t="s">
        <v>102</v>
      </c>
      <c r="B29" s="349"/>
      <c r="C29" s="349"/>
      <c r="D29" s="349"/>
      <c r="E29" s="349"/>
      <c r="F29" s="349"/>
      <c r="G29" s="349"/>
      <c r="H29" s="349"/>
      <c r="I29" s="349"/>
      <c r="J29" s="349"/>
      <c r="K29" s="389"/>
    </row>
    <row r="30" customHeight="1" spans="1:11">
      <c r="A30" s="350"/>
      <c r="B30" s="351"/>
      <c r="C30" s="351"/>
      <c r="D30" s="351"/>
      <c r="E30" s="351"/>
      <c r="F30" s="351"/>
      <c r="G30" s="351"/>
      <c r="H30" s="351"/>
      <c r="I30" s="351"/>
      <c r="J30" s="351"/>
      <c r="K30" s="390"/>
    </row>
    <row r="31" customHeight="1" spans="1:11">
      <c r="A31" s="352" t="s">
        <v>227</v>
      </c>
      <c r="B31" s="352"/>
      <c r="C31" s="352"/>
      <c r="D31" s="352"/>
      <c r="E31" s="352"/>
      <c r="F31" s="352"/>
      <c r="G31" s="352"/>
      <c r="H31" s="352"/>
      <c r="I31" s="352"/>
      <c r="J31" s="352"/>
      <c r="K31" s="352"/>
    </row>
    <row r="32" ht="17.25" customHeight="1" spans="1:11">
      <c r="A32" s="353" t="s">
        <v>228</v>
      </c>
      <c r="B32" s="354"/>
      <c r="C32" s="354"/>
      <c r="D32" s="354"/>
      <c r="E32" s="354"/>
      <c r="F32" s="354"/>
      <c r="G32" s="354"/>
      <c r="H32" s="354"/>
      <c r="I32" s="354"/>
      <c r="J32" s="354"/>
      <c r="K32" s="391"/>
    </row>
    <row r="33" ht="17.25" customHeight="1" spans="1:11">
      <c r="A33" s="288" t="s">
        <v>229</v>
      </c>
      <c r="K33" s="392"/>
    </row>
    <row r="34" ht="17.25" customHeight="1" spans="1:11">
      <c r="A34" s="355"/>
      <c r="B34" s="356"/>
      <c r="C34" s="356"/>
      <c r="D34" s="356"/>
      <c r="E34" s="356"/>
      <c r="F34" s="356"/>
      <c r="G34" s="356"/>
      <c r="H34" s="356"/>
      <c r="I34" s="356"/>
      <c r="J34" s="356"/>
      <c r="K34" s="393"/>
    </row>
    <row r="35" ht="17.25" customHeight="1" spans="1:11">
      <c r="A35" s="355"/>
      <c r="B35" s="356"/>
      <c r="C35" s="356"/>
      <c r="D35" s="356"/>
      <c r="E35" s="356"/>
      <c r="F35" s="356"/>
      <c r="G35" s="356"/>
      <c r="H35" s="356"/>
      <c r="I35" s="356"/>
      <c r="J35" s="356"/>
      <c r="K35" s="393"/>
    </row>
    <row r="36" ht="17.25" customHeight="1" spans="1:11">
      <c r="A36" s="355"/>
      <c r="B36" s="356"/>
      <c r="C36" s="356"/>
      <c r="D36" s="356"/>
      <c r="E36" s="356"/>
      <c r="F36" s="356"/>
      <c r="G36" s="356"/>
      <c r="H36" s="356"/>
      <c r="I36" s="356"/>
      <c r="J36" s="356"/>
      <c r="K36" s="393"/>
    </row>
    <row r="37" ht="17.25" customHeight="1" spans="1:11">
      <c r="A37" s="355"/>
      <c r="B37" s="356"/>
      <c r="C37" s="356"/>
      <c r="D37" s="356"/>
      <c r="E37" s="356"/>
      <c r="F37" s="356"/>
      <c r="G37" s="356"/>
      <c r="H37" s="356"/>
      <c r="I37" s="356"/>
      <c r="J37" s="356"/>
      <c r="K37" s="393"/>
    </row>
    <row r="38" ht="17.25" customHeight="1" spans="1:11">
      <c r="A38" s="355"/>
      <c r="B38" s="356"/>
      <c r="C38" s="356"/>
      <c r="D38" s="356"/>
      <c r="E38" s="356"/>
      <c r="F38" s="356"/>
      <c r="G38" s="356"/>
      <c r="H38" s="356"/>
      <c r="I38" s="356"/>
      <c r="J38" s="356"/>
      <c r="K38" s="393"/>
    </row>
    <row r="39" ht="17.25" customHeight="1" spans="1:11">
      <c r="A39" s="355"/>
      <c r="B39" s="356"/>
      <c r="C39" s="356"/>
      <c r="D39" s="356"/>
      <c r="E39" s="356"/>
      <c r="F39" s="356"/>
      <c r="G39" s="356"/>
      <c r="H39" s="356"/>
      <c r="I39" s="356"/>
      <c r="J39" s="356"/>
      <c r="K39" s="393"/>
    </row>
    <row r="40" ht="17.25" customHeight="1" spans="1:11">
      <c r="A40" s="355"/>
      <c r="B40" s="356"/>
      <c r="C40" s="356"/>
      <c r="D40" s="356"/>
      <c r="E40" s="356"/>
      <c r="F40" s="356"/>
      <c r="G40" s="356"/>
      <c r="H40" s="356"/>
      <c r="I40" s="356"/>
      <c r="J40" s="356"/>
      <c r="K40" s="393"/>
    </row>
    <row r="41" ht="17.25" customHeight="1" spans="1:11">
      <c r="A41" s="355"/>
      <c r="B41" s="356"/>
      <c r="C41" s="356"/>
      <c r="D41" s="356"/>
      <c r="E41" s="356"/>
      <c r="F41" s="356"/>
      <c r="G41" s="356"/>
      <c r="H41" s="356"/>
      <c r="I41" s="356"/>
      <c r="J41" s="356"/>
      <c r="K41" s="393"/>
    </row>
    <row r="42" ht="17.25" customHeight="1" spans="1:11">
      <c r="A42" s="355"/>
      <c r="B42" s="356"/>
      <c r="C42" s="356"/>
      <c r="D42" s="356"/>
      <c r="E42" s="356"/>
      <c r="F42" s="356"/>
      <c r="G42" s="356"/>
      <c r="H42" s="356"/>
      <c r="I42" s="356"/>
      <c r="J42" s="356"/>
      <c r="K42" s="393"/>
    </row>
    <row r="43" ht="17.25" customHeight="1" spans="1:11">
      <c r="A43" s="350" t="s">
        <v>139</v>
      </c>
      <c r="B43" s="351"/>
      <c r="C43" s="351"/>
      <c r="D43" s="351"/>
      <c r="E43" s="351"/>
      <c r="F43" s="351"/>
      <c r="G43" s="351"/>
      <c r="H43" s="351"/>
      <c r="I43" s="351"/>
      <c r="J43" s="351"/>
      <c r="K43" s="390"/>
    </row>
    <row r="44" customHeight="1" spans="1:11">
      <c r="A44" s="352" t="s">
        <v>230</v>
      </c>
      <c r="B44" s="352"/>
      <c r="C44" s="352"/>
      <c r="D44" s="352"/>
      <c r="E44" s="352"/>
      <c r="F44" s="352"/>
      <c r="G44" s="352"/>
      <c r="H44" s="352"/>
      <c r="I44" s="352"/>
      <c r="J44" s="352"/>
      <c r="K44" s="394"/>
    </row>
    <row r="45" ht="18" customHeight="1" spans="1:11">
      <c r="A45" s="357" t="s">
        <v>215</v>
      </c>
      <c r="B45" s="358"/>
      <c r="C45" s="358"/>
      <c r="D45" s="358"/>
      <c r="E45" s="358"/>
      <c r="F45" s="358"/>
      <c r="G45" s="358"/>
      <c r="H45" s="358"/>
      <c r="I45" s="358"/>
      <c r="J45" s="358"/>
      <c r="K45" s="395"/>
    </row>
    <row r="46" ht="18" customHeight="1" spans="1:11">
      <c r="A46" s="357"/>
      <c r="B46" s="358"/>
      <c r="C46" s="358"/>
      <c r="D46" s="358"/>
      <c r="E46" s="358"/>
      <c r="F46" s="358"/>
      <c r="G46" s="358"/>
      <c r="H46" s="358"/>
      <c r="I46" s="358"/>
      <c r="J46" s="358"/>
      <c r="K46" s="395"/>
    </row>
    <row r="47" ht="18" customHeight="1" spans="1:11">
      <c r="A47" s="345"/>
      <c r="B47" s="346"/>
      <c r="C47" s="346"/>
      <c r="D47" s="346"/>
      <c r="E47" s="346"/>
      <c r="F47" s="346"/>
      <c r="G47" s="346"/>
      <c r="H47" s="346"/>
      <c r="I47" s="346"/>
      <c r="J47" s="346"/>
      <c r="K47" s="388"/>
    </row>
    <row r="48" ht="21" customHeight="1" spans="1:11">
      <c r="A48" s="359" t="s">
        <v>145</v>
      </c>
      <c r="B48" s="360" t="s">
        <v>146</v>
      </c>
      <c r="C48" s="360"/>
      <c r="D48" s="361" t="s">
        <v>147</v>
      </c>
      <c r="E48" s="362" t="s">
        <v>148</v>
      </c>
      <c r="F48" s="361" t="s">
        <v>149</v>
      </c>
      <c r="G48" s="363">
        <v>45092</v>
      </c>
      <c r="H48" s="364" t="s">
        <v>150</v>
      </c>
      <c r="I48" s="364"/>
      <c r="J48" s="360" t="s">
        <v>151</v>
      </c>
      <c r="K48" s="396"/>
    </row>
    <row r="49" customHeight="1" spans="1:11">
      <c r="A49" s="365" t="s">
        <v>152</v>
      </c>
      <c r="B49" s="366"/>
      <c r="C49" s="366"/>
      <c r="D49" s="366"/>
      <c r="E49" s="366"/>
      <c r="F49" s="366"/>
      <c r="G49" s="366"/>
      <c r="H49" s="366"/>
      <c r="I49" s="366"/>
      <c r="J49" s="366"/>
      <c r="K49" s="397"/>
    </row>
    <row r="50" customHeight="1" spans="1:11">
      <c r="A50" s="367"/>
      <c r="B50" s="368"/>
      <c r="C50" s="368"/>
      <c r="D50" s="368"/>
      <c r="E50" s="368"/>
      <c r="F50" s="368"/>
      <c r="G50" s="368"/>
      <c r="H50" s="368"/>
      <c r="I50" s="368"/>
      <c r="J50" s="368"/>
      <c r="K50" s="398"/>
    </row>
    <row r="51" customHeight="1" spans="1:11">
      <c r="A51" s="369"/>
      <c r="B51" s="370"/>
      <c r="C51" s="370"/>
      <c r="D51" s="370"/>
      <c r="E51" s="370"/>
      <c r="F51" s="370"/>
      <c r="G51" s="370"/>
      <c r="H51" s="370"/>
      <c r="I51" s="370"/>
      <c r="J51" s="370"/>
      <c r="K51" s="399"/>
    </row>
    <row r="52" ht="21" customHeight="1" spans="1:11">
      <c r="A52" s="359" t="s">
        <v>145</v>
      </c>
      <c r="B52" s="360" t="s">
        <v>146</v>
      </c>
      <c r="C52" s="360"/>
      <c r="D52" s="361" t="s">
        <v>147</v>
      </c>
      <c r="E52" s="361"/>
      <c r="F52" s="361" t="s">
        <v>149</v>
      </c>
      <c r="G52" s="361"/>
      <c r="H52" s="364" t="s">
        <v>150</v>
      </c>
      <c r="I52" s="364"/>
      <c r="J52" s="400"/>
      <c r="K52" s="401"/>
    </row>
  </sheetData>
  <mergeCells count="81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6" name="Check Box 38" r:id="rId4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7" name="Check Box 39" r:id="rId4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8" name="Check Box 40" r:id="rId4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9" name="Check Box 41" r:id="rId4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0" name="Check Box 42" r:id="rId44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1" name="Check Box 43" r:id="rId45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2" name="Check Box 44" r:id="rId46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3" name="Check Box 45" r:id="rId47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4" name="Check Box 46" r:id="rId48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5" name="Check Box 47" r:id="rId49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1"/>
  <sheetViews>
    <sheetView topLeftCell="A28" workbookViewId="0">
      <selection activeCell="L54" sqref="L54"/>
    </sheetView>
  </sheetViews>
  <sheetFormatPr defaultColWidth="9" defaultRowHeight="26" customHeight="1"/>
  <cols>
    <col min="1" max="1" width="17.875" style="112" customWidth="1"/>
    <col min="2" max="8" width="9.33333333333333" style="112" customWidth="1"/>
    <col min="9" max="9" width="7.875" style="112" customWidth="1"/>
    <col min="10" max="10" width="10.9" style="112" customWidth="1"/>
    <col min="11" max="11" width="11" style="112" customWidth="1"/>
    <col min="12" max="12" width="13.375" style="112" customWidth="1"/>
    <col min="13" max="13" width="11.7" style="112" customWidth="1"/>
    <col min="14" max="14" width="11.8" style="112" customWidth="1"/>
    <col min="15" max="15" width="13.4" style="112" customWidth="1"/>
    <col min="16" max="16" width="9.625" style="112" customWidth="1"/>
    <col min="17" max="16384" width="9" style="112"/>
  </cols>
  <sheetData>
    <row r="1" s="112" customFormat="1" ht="16" customHeight="1" spans="1:16">
      <c r="A1" s="275" t="s">
        <v>154</v>
      </c>
      <c r="B1" s="276"/>
      <c r="C1" s="276"/>
      <c r="D1" s="276"/>
      <c r="E1" s="276"/>
      <c r="F1" s="276"/>
      <c r="G1" s="276"/>
      <c r="H1" s="276"/>
      <c r="I1" s="276"/>
      <c r="J1" s="276"/>
      <c r="K1" s="276"/>
      <c r="L1" s="276"/>
      <c r="M1" s="276"/>
      <c r="N1" s="276"/>
      <c r="O1" s="276"/>
      <c r="P1" s="276"/>
    </row>
    <row r="2" s="112" customFormat="1" ht="16" customHeight="1" spans="1:16">
      <c r="A2" s="116" t="s">
        <v>62</v>
      </c>
      <c r="B2" s="117" t="s">
        <v>63</v>
      </c>
      <c r="C2" s="118"/>
      <c r="D2" s="119" t="s">
        <v>69</v>
      </c>
      <c r="E2" s="120" t="s">
        <v>155</v>
      </c>
      <c r="F2" s="120"/>
      <c r="G2" s="120"/>
      <c r="H2" s="120"/>
      <c r="I2" s="277"/>
      <c r="J2" s="278" t="s">
        <v>57</v>
      </c>
      <c r="K2" s="120" t="s">
        <v>58</v>
      </c>
      <c r="L2" s="120"/>
      <c r="M2" s="120"/>
      <c r="N2" s="120"/>
      <c r="O2" s="120"/>
      <c r="P2" s="279"/>
    </row>
    <row r="3" s="112" customFormat="1" ht="16" customHeight="1" spans="1:16">
      <c r="A3" s="121" t="s">
        <v>156</v>
      </c>
      <c r="B3" s="122" t="s">
        <v>157</v>
      </c>
      <c r="C3" s="122"/>
      <c r="D3" s="122"/>
      <c r="E3" s="122"/>
      <c r="F3" s="122"/>
      <c r="G3" s="122"/>
      <c r="H3" s="122"/>
      <c r="I3" s="280"/>
      <c r="J3" s="161" t="s">
        <v>158</v>
      </c>
      <c r="K3" s="161"/>
      <c r="L3" s="161"/>
      <c r="M3" s="161"/>
      <c r="N3" s="161"/>
      <c r="O3" s="161"/>
      <c r="P3" s="281"/>
    </row>
    <row r="4" s="112" customFormat="1" ht="16" customHeight="1" spans="1:16">
      <c r="A4" s="121"/>
      <c r="B4" s="123" t="s">
        <v>115</v>
      </c>
      <c r="C4" s="123" t="s">
        <v>116</v>
      </c>
      <c r="D4" s="123" t="s">
        <v>117</v>
      </c>
      <c r="E4" s="123" t="s">
        <v>118</v>
      </c>
      <c r="F4" s="123" t="s">
        <v>119</v>
      </c>
      <c r="G4" s="123" t="s">
        <v>120</v>
      </c>
      <c r="H4" s="123" t="s">
        <v>121</v>
      </c>
      <c r="I4" s="123" t="s">
        <v>122</v>
      </c>
      <c r="J4" s="164" t="s">
        <v>231</v>
      </c>
      <c r="K4" s="164" t="s">
        <v>232</v>
      </c>
      <c r="L4" s="164" t="s">
        <v>233</v>
      </c>
      <c r="M4" s="164" t="s">
        <v>234</v>
      </c>
      <c r="N4" s="164" t="s">
        <v>231</v>
      </c>
      <c r="O4" s="164" t="s">
        <v>232</v>
      </c>
      <c r="P4" s="164"/>
    </row>
    <row r="5" s="112" customFormat="1" ht="16" customHeight="1" spans="1:16">
      <c r="A5" s="121"/>
      <c r="B5" s="123" t="s">
        <v>159</v>
      </c>
      <c r="C5" s="123" t="s">
        <v>160</v>
      </c>
      <c r="D5" s="123" t="s">
        <v>161</v>
      </c>
      <c r="E5" s="123" t="s">
        <v>162</v>
      </c>
      <c r="F5" s="123" t="s">
        <v>163</v>
      </c>
      <c r="G5" s="123" t="s">
        <v>164</v>
      </c>
      <c r="H5" s="123" t="s">
        <v>165</v>
      </c>
      <c r="I5" s="123" t="s">
        <v>166</v>
      </c>
      <c r="J5" s="282" t="s">
        <v>235</v>
      </c>
      <c r="K5" s="137" t="s">
        <v>236</v>
      </c>
      <c r="L5" s="137" t="s">
        <v>237</v>
      </c>
      <c r="M5" s="137" t="s">
        <v>238</v>
      </c>
      <c r="N5" s="137" t="s">
        <v>239</v>
      </c>
      <c r="O5" s="137" t="s">
        <v>240</v>
      </c>
      <c r="P5" s="283"/>
    </row>
    <row r="6" s="112" customFormat="1" ht="16" customHeight="1" spans="1:16">
      <c r="A6" s="124" t="s">
        <v>168</v>
      </c>
      <c r="B6" s="125">
        <f t="shared" ref="B6:B8" si="0">C6-1</f>
        <v>72</v>
      </c>
      <c r="C6" s="125">
        <f t="shared" ref="C6:C8" si="1">D6-1</f>
        <v>73</v>
      </c>
      <c r="D6" s="125">
        <f t="shared" ref="D6:D8" si="2">E6-2</f>
        <v>74</v>
      </c>
      <c r="E6" s="126">
        <v>76</v>
      </c>
      <c r="F6" s="125">
        <f t="shared" ref="F6:F8" si="3">E6+2</f>
        <v>78</v>
      </c>
      <c r="G6" s="125">
        <f t="shared" ref="G6:G8" si="4">F6+2</f>
        <v>80</v>
      </c>
      <c r="H6" s="125">
        <f t="shared" ref="H6:H8" si="5">G6+1</f>
        <v>81</v>
      </c>
      <c r="I6" s="125">
        <f t="shared" ref="I6:I8" si="6">H6+1</f>
        <v>82</v>
      </c>
      <c r="J6" s="170" t="s">
        <v>241</v>
      </c>
      <c r="K6" s="170" t="s">
        <v>242</v>
      </c>
      <c r="L6" s="170" t="s">
        <v>243</v>
      </c>
      <c r="M6" s="170" t="s">
        <v>244</v>
      </c>
      <c r="N6" s="170" t="s">
        <v>245</v>
      </c>
      <c r="O6" s="170" t="s">
        <v>246</v>
      </c>
      <c r="P6" s="170"/>
    </row>
    <row r="7" s="112" customFormat="1" ht="16" customHeight="1" spans="1:16">
      <c r="A7" s="127" t="s">
        <v>171</v>
      </c>
      <c r="B7" s="125">
        <f t="shared" si="0"/>
        <v>70</v>
      </c>
      <c r="C7" s="125">
        <f t="shared" si="1"/>
        <v>71</v>
      </c>
      <c r="D7" s="125">
        <f t="shared" si="2"/>
        <v>72</v>
      </c>
      <c r="E7" s="126">
        <v>74</v>
      </c>
      <c r="F7" s="125">
        <f t="shared" si="3"/>
        <v>76</v>
      </c>
      <c r="G7" s="125">
        <f t="shared" si="4"/>
        <v>78</v>
      </c>
      <c r="H7" s="125">
        <f t="shared" si="5"/>
        <v>79</v>
      </c>
      <c r="I7" s="125">
        <f t="shared" si="6"/>
        <v>80</v>
      </c>
      <c r="J7" s="170" t="s">
        <v>247</v>
      </c>
      <c r="K7" s="170" t="s">
        <v>248</v>
      </c>
      <c r="L7" s="170" t="s">
        <v>249</v>
      </c>
      <c r="M7" s="170" t="s">
        <v>243</v>
      </c>
      <c r="N7" s="170" t="s">
        <v>250</v>
      </c>
      <c r="O7" s="170" t="s">
        <v>202</v>
      </c>
      <c r="P7" s="170"/>
    </row>
    <row r="8" s="112" customFormat="1" ht="16" customHeight="1" spans="1:16">
      <c r="A8" s="127" t="s">
        <v>174</v>
      </c>
      <c r="B8" s="125">
        <f t="shared" si="0"/>
        <v>64.5</v>
      </c>
      <c r="C8" s="125">
        <f t="shared" si="1"/>
        <v>65.5</v>
      </c>
      <c r="D8" s="125">
        <f t="shared" si="2"/>
        <v>66.5</v>
      </c>
      <c r="E8" s="126">
        <v>68.5</v>
      </c>
      <c r="F8" s="125">
        <f t="shared" si="3"/>
        <v>70.5</v>
      </c>
      <c r="G8" s="125">
        <f t="shared" si="4"/>
        <v>72.5</v>
      </c>
      <c r="H8" s="125">
        <f t="shared" si="5"/>
        <v>73.5</v>
      </c>
      <c r="I8" s="125">
        <f t="shared" si="6"/>
        <v>74.5</v>
      </c>
      <c r="J8" s="170" t="s">
        <v>247</v>
      </c>
      <c r="K8" s="170" t="s">
        <v>251</v>
      </c>
      <c r="L8" s="170" t="s">
        <v>187</v>
      </c>
      <c r="M8" s="170" t="s">
        <v>243</v>
      </c>
      <c r="N8" s="170" t="s">
        <v>175</v>
      </c>
      <c r="O8" s="170" t="s">
        <v>170</v>
      </c>
      <c r="P8" s="170"/>
    </row>
    <row r="9" s="112" customFormat="1" ht="16" customHeight="1" spans="1:16">
      <c r="A9" s="127" t="s">
        <v>176</v>
      </c>
      <c r="B9" s="125">
        <f t="shared" ref="B9:B11" si="7">C9-4</f>
        <v>112</v>
      </c>
      <c r="C9" s="125">
        <f t="shared" ref="C9:C11" si="8">D9-4</f>
        <v>116</v>
      </c>
      <c r="D9" s="125">
        <f t="shared" ref="D9:D11" si="9">E9-4</f>
        <v>120</v>
      </c>
      <c r="E9" s="126">
        <v>124</v>
      </c>
      <c r="F9" s="125">
        <f t="shared" ref="F9:F11" si="10">E9+4</f>
        <v>128</v>
      </c>
      <c r="G9" s="125">
        <f>F9+4</f>
        <v>132</v>
      </c>
      <c r="H9" s="125">
        <f t="shared" ref="H9:H11" si="11">G9+6</f>
        <v>138</v>
      </c>
      <c r="I9" s="125">
        <f>H9+6</f>
        <v>144</v>
      </c>
      <c r="J9" s="170" t="s">
        <v>183</v>
      </c>
      <c r="K9" s="170" t="s">
        <v>252</v>
      </c>
      <c r="L9" s="170" t="s">
        <v>169</v>
      </c>
      <c r="M9" s="170" t="s">
        <v>170</v>
      </c>
      <c r="N9" s="170" t="s">
        <v>169</v>
      </c>
      <c r="O9" s="170" t="s">
        <v>248</v>
      </c>
      <c r="P9" s="170"/>
    </row>
    <row r="10" s="112" customFormat="1" ht="16" customHeight="1" spans="1:16">
      <c r="A10" s="127" t="s">
        <v>179</v>
      </c>
      <c r="B10" s="125">
        <f t="shared" si="7"/>
        <v>106</v>
      </c>
      <c r="C10" s="125">
        <f t="shared" si="8"/>
        <v>110</v>
      </c>
      <c r="D10" s="125">
        <f t="shared" si="9"/>
        <v>114</v>
      </c>
      <c r="E10" s="126">
        <v>118</v>
      </c>
      <c r="F10" s="125">
        <f t="shared" si="10"/>
        <v>122</v>
      </c>
      <c r="G10" s="125">
        <f>F10+5</f>
        <v>127</v>
      </c>
      <c r="H10" s="125">
        <f t="shared" si="11"/>
        <v>133</v>
      </c>
      <c r="I10" s="125">
        <f>H10+7</f>
        <v>140</v>
      </c>
      <c r="J10" s="170" t="s">
        <v>253</v>
      </c>
      <c r="K10" s="170" t="s">
        <v>181</v>
      </c>
      <c r="L10" s="170" t="s">
        <v>183</v>
      </c>
      <c r="M10" s="170" t="s">
        <v>254</v>
      </c>
      <c r="N10" s="170" t="s">
        <v>255</v>
      </c>
      <c r="O10" s="170" t="s">
        <v>256</v>
      </c>
      <c r="P10" s="170"/>
    </row>
    <row r="11" s="112" customFormat="1" ht="16" customHeight="1" spans="1:16">
      <c r="A11" s="127" t="s">
        <v>182</v>
      </c>
      <c r="B11" s="125">
        <f t="shared" si="7"/>
        <v>106</v>
      </c>
      <c r="C11" s="125">
        <f t="shared" si="8"/>
        <v>110</v>
      </c>
      <c r="D11" s="125">
        <f t="shared" si="9"/>
        <v>114</v>
      </c>
      <c r="E11" s="126">
        <v>118</v>
      </c>
      <c r="F11" s="125">
        <f t="shared" si="10"/>
        <v>122</v>
      </c>
      <c r="G11" s="125">
        <f>F11+5</f>
        <v>127</v>
      </c>
      <c r="H11" s="125">
        <f t="shared" si="11"/>
        <v>133</v>
      </c>
      <c r="I11" s="125">
        <f>H11+7</f>
        <v>140</v>
      </c>
      <c r="J11" s="170" t="s">
        <v>257</v>
      </c>
      <c r="K11" s="170" t="s">
        <v>258</v>
      </c>
      <c r="L11" s="170" t="s">
        <v>175</v>
      </c>
      <c r="M11" s="170" t="s">
        <v>259</v>
      </c>
      <c r="N11" s="170" t="s">
        <v>260</v>
      </c>
      <c r="O11" s="170" t="s">
        <v>175</v>
      </c>
      <c r="P11" s="170"/>
    </row>
    <row r="12" s="112" customFormat="1" ht="16" customHeight="1" spans="1:16">
      <c r="A12" s="128" t="s">
        <v>186</v>
      </c>
      <c r="B12" s="125">
        <f>C12-1.2</f>
        <v>45.9</v>
      </c>
      <c r="C12" s="125">
        <f>D12-1.2</f>
        <v>47.1</v>
      </c>
      <c r="D12" s="125">
        <f>E12-1.2</f>
        <v>48.3</v>
      </c>
      <c r="E12" s="126">
        <v>49.5</v>
      </c>
      <c r="F12" s="125">
        <f>E12+1.2</f>
        <v>50.7</v>
      </c>
      <c r="G12" s="125">
        <f>F12+1.2</f>
        <v>51.9</v>
      </c>
      <c r="H12" s="125">
        <f>G12+1.4</f>
        <v>53.3</v>
      </c>
      <c r="I12" s="125">
        <f>H12+1.4</f>
        <v>54.7</v>
      </c>
      <c r="J12" s="170" t="s">
        <v>187</v>
      </c>
      <c r="K12" s="170" t="s">
        <v>188</v>
      </c>
      <c r="L12" s="170" t="s">
        <v>189</v>
      </c>
      <c r="M12" s="170" t="s">
        <v>261</v>
      </c>
      <c r="N12" s="170" t="s">
        <v>262</v>
      </c>
      <c r="O12" s="170" t="s">
        <v>263</v>
      </c>
      <c r="P12" s="170"/>
    </row>
    <row r="13" s="112" customFormat="1" ht="16" customHeight="1" spans="1:16">
      <c r="A13" s="128" t="s">
        <v>190</v>
      </c>
      <c r="B13" s="125">
        <f>C13-0.6</f>
        <v>63.1</v>
      </c>
      <c r="C13" s="125">
        <f>D13-0.6</f>
        <v>63.7</v>
      </c>
      <c r="D13" s="125">
        <f>E13-1.2</f>
        <v>64.3</v>
      </c>
      <c r="E13" s="126">
        <v>65.5</v>
      </c>
      <c r="F13" s="125">
        <f>E13+1.2</f>
        <v>66.7</v>
      </c>
      <c r="G13" s="125">
        <f>F13+1.2</f>
        <v>67.9</v>
      </c>
      <c r="H13" s="125">
        <f>G13+0.6</f>
        <v>68.5</v>
      </c>
      <c r="I13" s="125">
        <f>H13+0.6</f>
        <v>69.1</v>
      </c>
      <c r="J13" s="170" t="s">
        <v>249</v>
      </c>
      <c r="K13" s="170" t="s">
        <v>248</v>
      </c>
      <c r="L13" s="170" t="s">
        <v>191</v>
      </c>
      <c r="M13" s="170" t="s">
        <v>187</v>
      </c>
      <c r="N13" s="170" t="s">
        <v>264</v>
      </c>
      <c r="O13" s="170" t="s">
        <v>259</v>
      </c>
      <c r="P13" s="170"/>
    </row>
    <row r="14" s="112" customFormat="1" ht="16" customHeight="1" spans="1:16">
      <c r="A14" s="127" t="s">
        <v>192</v>
      </c>
      <c r="B14" s="125">
        <f>C14-0.8</f>
        <v>22.6</v>
      </c>
      <c r="C14" s="125">
        <f>D14-0.8</f>
        <v>23.4</v>
      </c>
      <c r="D14" s="125">
        <f>E14-0.8</f>
        <v>24.2</v>
      </c>
      <c r="E14" s="126">
        <v>25</v>
      </c>
      <c r="F14" s="125">
        <f>E14+0.8</f>
        <v>25.8</v>
      </c>
      <c r="G14" s="125">
        <f>F14+0.8</f>
        <v>26.6</v>
      </c>
      <c r="H14" s="125">
        <f>G14+1.3</f>
        <v>27.9</v>
      </c>
      <c r="I14" s="125">
        <f>H14+1.3</f>
        <v>29.2</v>
      </c>
      <c r="J14" s="170" t="s">
        <v>193</v>
      </c>
      <c r="K14" s="170" t="s">
        <v>170</v>
      </c>
      <c r="L14" s="170" t="s">
        <v>170</v>
      </c>
      <c r="M14" s="170" t="s">
        <v>175</v>
      </c>
      <c r="N14" s="170" t="s">
        <v>175</v>
      </c>
      <c r="O14" s="170" t="s">
        <v>170</v>
      </c>
      <c r="P14" s="170"/>
    </row>
    <row r="15" s="112" customFormat="1" ht="16" customHeight="1" spans="1:16">
      <c r="A15" s="127" t="s">
        <v>194</v>
      </c>
      <c r="B15" s="125">
        <f>C15-0.7</f>
        <v>19.4</v>
      </c>
      <c r="C15" s="125">
        <f>D15-0.7</f>
        <v>20.1</v>
      </c>
      <c r="D15" s="125">
        <f>E15-0.7</f>
        <v>20.8</v>
      </c>
      <c r="E15" s="126">
        <v>21.5</v>
      </c>
      <c r="F15" s="125">
        <f>E15+0.7</f>
        <v>22.2</v>
      </c>
      <c r="G15" s="125">
        <f>F15+0.7</f>
        <v>22.9</v>
      </c>
      <c r="H15" s="125">
        <f>G15+1</f>
        <v>23.9</v>
      </c>
      <c r="I15" s="125">
        <f>H15+1</f>
        <v>24.9</v>
      </c>
      <c r="J15" s="170" t="s">
        <v>187</v>
      </c>
      <c r="K15" s="170" t="s">
        <v>187</v>
      </c>
      <c r="L15" s="170" t="s">
        <v>191</v>
      </c>
      <c r="M15" s="170" t="s">
        <v>187</v>
      </c>
      <c r="N15" s="170" t="s">
        <v>187</v>
      </c>
      <c r="O15" s="170" t="s">
        <v>259</v>
      </c>
      <c r="P15" s="170"/>
    </row>
    <row r="16" s="112" customFormat="1" ht="16" customHeight="1" spans="1:16">
      <c r="A16" s="127" t="s">
        <v>195</v>
      </c>
      <c r="B16" s="125">
        <f t="shared" ref="B16:B21" si="12">C16-0.5</f>
        <v>13.5</v>
      </c>
      <c r="C16" s="125">
        <f t="shared" ref="C16:C21" si="13">D16-0.5</f>
        <v>14</v>
      </c>
      <c r="D16" s="125">
        <f t="shared" ref="D16:D21" si="14">E16-0.5</f>
        <v>14.5</v>
      </c>
      <c r="E16" s="129">
        <v>15</v>
      </c>
      <c r="F16" s="125">
        <f>E16+0.5</f>
        <v>15.5</v>
      </c>
      <c r="G16" s="125">
        <f>F16+0.5</f>
        <v>16</v>
      </c>
      <c r="H16" s="125">
        <f>G16+0.7</f>
        <v>16.7</v>
      </c>
      <c r="I16" s="125">
        <f>H16+0.7</f>
        <v>17.4</v>
      </c>
      <c r="J16" s="170" t="s">
        <v>187</v>
      </c>
      <c r="K16" s="170" t="s">
        <v>187</v>
      </c>
      <c r="L16" s="170" t="s">
        <v>187</v>
      </c>
      <c r="M16" s="170" t="s">
        <v>187</v>
      </c>
      <c r="N16" s="170" t="s">
        <v>187</v>
      </c>
      <c r="O16" s="170" t="s">
        <v>187</v>
      </c>
      <c r="P16" s="170"/>
    </row>
    <row r="17" s="112" customFormat="1" ht="16" customHeight="1" spans="1:16">
      <c r="A17" s="127" t="s">
        <v>196</v>
      </c>
      <c r="B17" s="125">
        <f>C17</f>
        <v>10.5</v>
      </c>
      <c r="C17" s="125">
        <f>D17</f>
        <v>10.5</v>
      </c>
      <c r="D17" s="125">
        <f>E17</f>
        <v>10.5</v>
      </c>
      <c r="E17" s="129">
        <v>10.5</v>
      </c>
      <c r="F17" s="125">
        <f t="shared" ref="F17:I17" si="15">E17</f>
        <v>10.5</v>
      </c>
      <c r="G17" s="125">
        <f t="shared" si="15"/>
        <v>10.5</v>
      </c>
      <c r="H17" s="125">
        <f t="shared" si="15"/>
        <v>10.5</v>
      </c>
      <c r="I17" s="125">
        <f t="shared" si="15"/>
        <v>10.5</v>
      </c>
      <c r="J17" s="170" t="s">
        <v>265</v>
      </c>
      <c r="K17" s="170" t="s">
        <v>184</v>
      </c>
      <c r="L17" s="170" t="s">
        <v>266</v>
      </c>
      <c r="M17" s="170" t="s">
        <v>197</v>
      </c>
      <c r="N17" s="170" t="s">
        <v>267</v>
      </c>
      <c r="O17" s="170" t="s">
        <v>258</v>
      </c>
      <c r="P17" s="170"/>
    </row>
    <row r="18" s="112" customFormat="1" ht="16" customHeight="1" spans="1:16">
      <c r="A18" s="127" t="s">
        <v>200</v>
      </c>
      <c r="B18" s="130">
        <f t="shared" ref="B18:B22" si="16">C18-1</f>
        <v>56</v>
      </c>
      <c r="C18" s="130">
        <f>D18-1</f>
        <v>57</v>
      </c>
      <c r="D18" s="130">
        <f t="shared" ref="D18:D22" si="17">E18-1</f>
        <v>58</v>
      </c>
      <c r="E18" s="131">
        <v>59</v>
      </c>
      <c r="F18" s="130">
        <f>E18+1</f>
        <v>60</v>
      </c>
      <c r="G18" s="130">
        <f t="shared" ref="G18:G23" si="18">F18+1</f>
        <v>61</v>
      </c>
      <c r="H18" s="130">
        <f>G18+1.5</f>
        <v>62.5</v>
      </c>
      <c r="I18" s="130">
        <f>H18+1.5</f>
        <v>64</v>
      </c>
      <c r="J18" s="170" t="s">
        <v>187</v>
      </c>
      <c r="K18" s="170" t="s">
        <v>187</v>
      </c>
      <c r="L18" s="170" t="s">
        <v>187</v>
      </c>
      <c r="M18" s="170" t="s">
        <v>187</v>
      </c>
      <c r="N18" s="170" t="s">
        <v>187</v>
      </c>
      <c r="O18" s="170" t="s">
        <v>187</v>
      </c>
      <c r="P18" s="170"/>
    </row>
    <row r="19" s="112" customFormat="1" ht="16" customHeight="1" spans="1:16">
      <c r="A19" s="127" t="s">
        <v>201</v>
      </c>
      <c r="B19" s="130">
        <f t="shared" si="16"/>
        <v>54</v>
      </c>
      <c r="C19" s="130">
        <f>D19-1</f>
        <v>55</v>
      </c>
      <c r="D19" s="130">
        <f t="shared" si="17"/>
        <v>56</v>
      </c>
      <c r="E19" s="131">
        <v>57</v>
      </c>
      <c r="F19" s="130">
        <f>E19+1</f>
        <v>58</v>
      </c>
      <c r="G19" s="130">
        <f t="shared" si="18"/>
        <v>59</v>
      </c>
      <c r="H19" s="130">
        <f>G19+1.5</f>
        <v>60.5</v>
      </c>
      <c r="I19" s="130">
        <f>H19+1.5</f>
        <v>62</v>
      </c>
      <c r="J19" s="170" t="s">
        <v>254</v>
      </c>
      <c r="K19" s="170" t="s">
        <v>268</v>
      </c>
      <c r="L19" s="170" t="s">
        <v>248</v>
      </c>
      <c r="M19" s="170" t="s">
        <v>175</v>
      </c>
      <c r="N19" s="170" t="s">
        <v>169</v>
      </c>
      <c r="O19" s="170" t="s">
        <v>248</v>
      </c>
      <c r="P19" s="170"/>
    </row>
    <row r="20" s="112" customFormat="1" ht="16" customHeight="1" spans="1:16">
      <c r="A20" s="127" t="s">
        <v>203</v>
      </c>
      <c r="B20" s="130">
        <f t="shared" si="12"/>
        <v>35.5</v>
      </c>
      <c r="C20" s="130">
        <f t="shared" si="13"/>
        <v>36</v>
      </c>
      <c r="D20" s="130">
        <f t="shared" si="14"/>
        <v>36.5</v>
      </c>
      <c r="E20" s="132">
        <v>37</v>
      </c>
      <c r="F20" s="130">
        <f t="shared" ref="F20:H20" si="19">E20+0.5</f>
        <v>37.5</v>
      </c>
      <c r="G20" s="130">
        <f t="shared" si="19"/>
        <v>38</v>
      </c>
      <c r="H20" s="130">
        <f t="shared" si="19"/>
        <v>38.5</v>
      </c>
      <c r="I20" s="130">
        <f t="shared" ref="I20:I23" si="20">H20</f>
        <v>38.5</v>
      </c>
      <c r="J20" s="170" t="s">
        <v>187</v>
      </c>
      <c r="K20" s="170" t="s">
        <v>187</v>
      </c>
      <c r="L20" s="170" t="s">
        <v>187</v>
      </c>
      <c r="M20" s="170" t="s">
        <v>187</v>
      </c>
      <c r="N20" s="170" t="s">
        <v>187</v>
      </c>
      <c r="O20" s="170" t="s">
        <v>187</v>
      </c>
      <c r="P20" s="170"/>
    </row>
    <row r="21" s="112" customFormat="1" ht="16" customHeight="1" spans="1:16">
      <c r="A21" s="127" t="s">
        <v>204</v>
      </c>
      <c r="B21" s="130">
        <f t="shared" si="12"/>
        <v>24.5</v>
      </c>
      <c r="C21" s="130">
        <f t="shared" si="13"/>
        <v>25</v>
      </c>
      <c r="D21" s="130">
        <f t="shared" si="14"/>
        <v>25.5</v>
      </c>
      <c r="E21" s="131">
        <v>26</v>
      </c>
      <c r="F21" s="130">
        <f>E21+0.5</f>
        <v>26.5</v>
      </c>
      <c r="G21" s="130">
        <f>F21+0.5</f>
        <v>27</v>
      </c>
      <c r="H21" s="133">
        <f>G21+0.75</f>
        <v>27.75</v>
      </c>
      <c r="I21" s="133">
        <f t="shared" si="20"/>
        <v>27.75</v>
      </c>
      <c r="J21" s="170" t="s">
        <v>198</v>
      </c>
      <c r="K21" s="170" t="s">
        <v>184</v>
      </c>
      <c r="L21" s="170" t="s">
        <v>205</v>
      </c>
      <c r="M21" s="170" t="s">
        <v>269</v>
      </c>
      <c r="N21" s="170" t="s">
        <v>269</v>
      </c>
      <c r="O21" s="170" t="s">
        <v>183</v>
      </c>
      <c r="P21" s="170"/>
    </row>
    <row r="22" s="112" customFormat="1" ht="16" customHeight="1" spans="1:16">
      <c r="A22" s="127" t="s">
        <v>206</v>
      </c>
      <c r="B22" s="125">
        <f t="shared" si="16"/>
        <v>16</v>
      </c>
      <c r="C22" s="125">
        <f>D22</f>
        <v>17</v>
      </c>
      <c r="D22" s="125">
        <f t="shared" si="17"/>
        <v>17</v>
      </c>
      <c r="E22" s="129">
        <v>18</v>
      </c>
      <c r="F22" s="125">
        <f>E22</f>
        <v>18</v>
      </c>
      <c r="G22" s="125">
        <f>F22+1.5</f>
        <v>19.5</v>
      </c>
      <c r="H22" s="125">
        <f>G22</f>
        <v>19.5</v>
      </c>
      <c r="I22" s="125">
        <f t="shared" si="20"/>
        <v>19.5</v>
      </c>
      <c r="J22" s="170" t="s">
        <v>187</v>
      </c>
      <c r="K22" s="170" t="s">
        <v>187</v>
      </c>
      <c r="L22" s="170" t="s">
        <v>187</v>
      </c>
      <c r="M22" s="170" t="s">
        <v>187</v>
      </c>
      <c r="N22" s="170" t="s">
        <v>187</v>
      </c>
      <c r="O22" s="170" t="s">
        <v>187</v>
      </c>
      <c r="P22" s="170"/>
    </row>
    <row r="23" s="112" customFormat="1" ht="16" customHeight="1" spans="1:16">
      <c r="A23" s="127" t="s">
        <v>208</v>
      </c>
      <c r="B23" s="134">
        <f>C23-0.5</f>
        <v>15.5</v>
      </c>
      <c r="C23" s="134">
        <f>D23</f>
        <v>16</v>
      </c>
      <c r="D23" s="134">
        <f>E23-0.5</f>
        <v>16</v>
      </c>
      <c r="E23" s="135">
        <v>16.5</v>
      </c>
      <c r="F23" s="134">
        <f>E23</f>
        <v>16.5</v>
      </c>
      <c r="G23" s="134">
        <f t="shared" si="18"/>
        <v>17.5</v>
      </c>
      <c r="H23" s="134">
        <f>G23</f>
        <v>17.5</v>
      </c>
      <c r="I23" s="134">
        <f t="shared" si="20"/>
        <v>17.5</v>
      </c>
      <c r="J23" s="170"/>
      <c r="K23" s="170"/>
      <c r="L23" s="170"/>
      <c r="M23" s="170"/>
      <c r="N23" s="170"/>
      <c r="O23" s="170"/>
      <c r="P23" s="170"/>
    </row>
    <row r="24" s="112" customFormat="1" ht="16" customHeight="1" spans="1:16">
      <c r="A24" s="127"/>
      <c r="B24" s="134"/>
      <c r="C24" s="134"/>
      <c r="D24" s="136"/>
      <c r="E24" s="134"/>
      <c r="F24" s="134"/>
      <c r="G24" s="134"/>
      <c r="H24" s="134"/>
      <c r="I24" s="280"/>
      <c r="J24" s="170"/>
      <c r="K24" s="170"/>
      <c r="L24" s="170"/>
      <c r="M24" s="170"/>
      <c r="N24" s="170"/>
      <c r="O24" s="170"/>
      <c r="P24" s="170"/>
    </row>
    <row r="25" s="112" customFormat="1" ht="16" customHeight="1" spans="1:16">
      <c r="A25" s="137"/>
      <c r="B25" s="138"/>
      <c r="C25" s="138"/>
      <c r="D25" s="139"/>
      <c r="E25" s="138"/>
      <c r="F25" s="138"/>
      <c r="G25" s="138"/>
      <c r="H25" s="140"/>
      <c r="I25" s="280"/>
      <c r="J25" s="170"/>
      <c r="K25" s="170"/>
      <c r="L25" s="170"/>
      <c r="M25" s="170"/>
      <c r="N25" s="170"/>
      <c r="O25" s="170"/>
      <c r="P25" s="170"/>
    </row>
    <row r="26" s="112" customFormat="1" ht="16" customHeight="1" spans="1:16">
      <c r="A26" s="116" t="s">
        <v>62</v>
      </c>
      <c r="B26" s="117" t="s">
        <v>63</v>
      </c>
      <c r="C26" s="118"/>
      <c r="D26" s="119" t="s">
        <v>69</v>
      </c>
      <c r="E26" s="120" t="s">
        <v>209</v>
      </c>
      <c r="F26" s="120"/>
      <c r="G26" s="120"/>
      <c r="H26" s="120"/>
      <c r="I26" s="284"/>
      <c r="J26" s="170"/>
      <c r="K26" s="170"/>
      <c r="L26" s="170"/>
      <c r="M26" s="170"/>
      <c r="N26" s="170"/>
      <c r="O26" s="170"/>
      <c r="P26" s="170"/>
    </row>
    <row r="27" s="112" customFormat="1" ht="16" customHeight="1" spans="1:16">
      <c r="A27" s="121" t="s">
        <v>156</v>
      </c>
      <c r="B27" s="122" t="s">
        <v>157</v>
      </c>
      <c r="C27" s="122"/>
      <c r="D27" s="122"/>
      <c r="E27" s="122"/>
      <c r="F27" s="122"/>
      <c r="G27" s="122"/>
      <c r="H27" s="122"/>
      <c r="I27" s="284"/>
      <c r="J27" s="170"/>
      <c r="K27" s="170"/>
      <c r="L27" s="170"/>
      <c r="M27" s="170"/>
      <c r="N27" s="170"/>
      <c r="O27" s="170"/>
      <c r="P27" s="170"/>
    </row>
    <row r="28" s="112" customFormat="1" ht="16" customHeight="1" spans="1:16">
      <c r="A28" s="121"/>
      <c r="B28" s="141" t="s">
        <v>115</v>
      </c>
      <c r="C28" s="141" t="s">
        <v>116</v>
      </c>
      <c r="D28" s="141" t="s">
        <v>117</v>
      </c>
      <c r="E28" s="142" t="s">
        <v>118</v>
      </c>
      <c r="F28" s="141" t="s">
        <v>119</v>
      </c>
      <c r="G28" s="141" t="s">
        <v>120</v>
      </c>
      <c r="H28" s="141" t="s">
        <v>121</v>
      </c>
      <c r="I28" s="141" t="s">
        <v>122</v>
      </c>
      <c r="J28" s="164" t="s">
        <v>231</v>
      </c>
      <c r="K28" s="164" t="s">
        <v>232</v>
      </c>
      <c r="L28" s="164" t="s">
        <v>233</v>
      </c>
      <c r="M28" s="164" t="s">
        <v>234</v>
      </c>
      <c r="N28" s="164" t="s">
        <v>231</v>
      </c>
      <c r="O28" s="164" t="s">
        <v>232</v>
      </c>
      <c r="P28" s="164"/>
    </row>
    <row r="29" s="112" customFormat="1" ht="16" customHeight="1" spans="1:16">
      <c r="A29" s="121"/>
      <c r="B29" s="141" t="s">
        <v>159</v>
      </c>
      <c r="C29" s="141" t="s">
        <v>160</v>
      </c>
      <c r="D29" s="141" t="s">
        <v>161</v>
      </c>
      <c r="E29" s="142" t="s">
        <v>162</v>
      </c>
      <c r="F29" s="141" t="s">
        <v>163</v>
      </c>
      <c r="G29" s="141" t="s">
        <v>164</v>
      </c>
      <c r="H29" s="141" t="s">
        <v>165</v>
      </c>
      <c r="I29" s="141" t="s">
        <v>166</v>
      </c>
      <c r="J29" s="282" t="s">
        <v>235</v>
      </c>
      <c r="K29" s="137" t="s">
        <v>236</v>
      </c>
      <c r="L29" s="137" t="s">
        <v>237</v>
      </c>
      <c r="M29" s="137" t="s">
        <v>238</v>
      </c>
      <c r="N29" s="137" t="s">
        <v>239</v>
      </c>
      <c r="O29" s="137" t="s">
        <v>240</v>
      </c>
      <c r="P29" s="137"/>
    </row>
    <row r="30" s="112" customFormat="1" ht="16" customHeight="1" spans="1:16">
      <c r="A30" s="143" t="s">
        <v>168</v>
      </c>
      <c r="B30" s="143">
        <f>C30-1</f>
        <v>67</v>
      </c>
      <c r="C30" s="143">
        <f>D30-1</f>
        <v>68</v>
      </c>
      <c r="D30" s="143">
        <f>E30-2</f>
        <v>69</v>
      </c>
      <c r="E30" s="142">
        <v>71</v>
      </c>
      <c r="F30" s="143">
        <f>E30+2</f>
        <v>73</v>
      </c>
      <c r="G30" s="143">
        <f>F30+2</f>
        <v>75</v>
      </c>
      <c r="H30" s="143">
        <f>G30+1</f>
        <v>76</v>
      </c>
      <c r="I30" s="143">
        <f>H30+1</f>
        <v>77</v>
      </c>
      <c r="J30" s="170" t="s">
        <v>265</v>
      </c>
      <c r="K30" s="170" t="s">
        <v>184</v>
      </c>
      <c r="L30" s="170" t="s">
        <v>266</v>
      </c>
      <c r="M30" s="170" t="s">
        <v>197</v>
      </c>
      <c r="N30" s="170" t="s">
        <v>267</v>
      </c>
      <c r="O30" s="170" t="s">
        <v>258</v>
      </c>
      <c r="P30" s="170"/>
    </row>
    <row r="31" s="112" customFormat="1" ht="16" customHeight="1" spans="1:16">
      <c r="A31" s="143" t="s">
        <v>171</v>
      </c>
      <c r="B31" s="143">
        <f>C31-1</f>
        <v>64.5</v>
      </c>
      <c r="C31" s="143">
        <f>D31-1</f>
        <v>65.5</v>
      </c>
      <c r="D31" s="143">
        <f>E31-2</f>
        <v>66.5</v>
      </c>
      <c r="E31" s="142">
        <v>68.5</v>
      </c>
      <c r="F31" s="143">
        <f>E31+2</f>
        <v>70.5</v>
      </c>
      <c r="G31" s="143">
        <f>F31+2</f>
        <v>72.5</v>
      </c>
      <c r="H31" s="143">
        <f>G31+1</f>
        <v>73.5</v>
      </c>
      <c r="I31" s="143">
        <f>H31+1</f>
        <v>74.5</v>
      </c>
      <c r="J31" s="170" t="s">
        <v>183</v>
      </c>
      <c r="K31" s="170" t="s">
        <v>205</v>
      </c>
      <c r="L31" s="170" t="s">
        <v>169</v>
      </c>
      <c r="M31" s="170" t="s">
        <v>175</v>
      </c>
      <c r="N31" s="170" t="s">
        <v>169</v>
      </c>
      <c r="O31" s="170" t="s">
        <v>248</v>
      </c>
      <c r="P31" s="170"/>
    </row>
    <row r="32" s="112" customFormat="1" ht="16" customHeight="1" spans="1:16">
      <c r="A32" s="143" t="s">
        <v>176</v>
      </c>
      <c r="B32" s="143">
        <f t="shared" ref="B32:B34" si="21">C32-4</f>
        <v>100</v>
      </c>
      <c r="C32" s="143">
        <f t="shared" ref="C32:C34" si="22">D32-4</f>
        <v>104</v>
      </c>
      <c r="D32" s="143">
        <f t="shared" ref="D32:D34" si="23">E32-4</f>
        <v>108</v>
      </c>
      <c r="E32" s="144">
        <v>112</v>
      </c>
      <c r="F32" s="143">
        <f t="shared" ref="F32:F34" si="24">E32+4</f>
        <v>116</v>
      </c>
      <c r="G32" s="143">
        <f>F32+4</f>
        <v>120</v>
      </c>
      <c r="H32" s="143">
        <f t="shared" ref="H32:H34" si="25">G32+6</f>
        <v>126</v>
      </c>
      <c r="I32" s="143">
        <f>H32+6</f>
        <v>132</v>
      </c>
      <c r="J32" s="170" t="s">
        <v>270</v>
      </c>
      <c r="K32" s="170" t="s">
        <v>181</v>
      </c>
      <c r="L32" s="170" t="s">
        <v>247</v>
      </c>
      <c r="M32" s="170" t="s">
        <v>254</v>
      </c>
      <c r="N32" s="170" t="s">
        <v>271</v>
      </c>
      <c r="O32" s="170" t="s">
        <v>256</v>
      </c>
      <c r="P32" s="170"/>
    </row>
    <row r="33" s="112" customFormat="1" ht="16" customHeight="1" spans="1:16">
      <c r="A33" s="143" t="s">
        <v>179</v>
      </c>
      <c r="B33" s="143">
        <f t="shared" si="21"/>
        <v>96</v>
      </c>
      <c r="C33" s="143">
        <f t="shared" si="22"/>
        <v>100</v>
      </c>
      <c r="D33" s="143">
        <f t="shared" si="23"/>
        <v>104</v>
      </c>
      <c r="E33" s="144">
        <v>108</v>
      </c>
      <c r="F33" s="143">
        <f t="shared" si="24"/>
        <v>112</v>
      </c>
      <c r="G33" s="143">
        <f>F33+5</f>
        <v>117</v>
      </c>
      <c r="H33" s="143">
        <f t="shared" si="25"/>
        <v>123</v>
      </c>
      <c r="I33" s="143">
        <f>H33+7</f>
        <v>130</v>
      </c>
      <c r="J33" s="170" t="s">
        <v>257</v>
      </c>
      <c r="K33" s="170" t="s">
        <v>258</v>
      </c>
      <c r="L33" s="170" t="s">
        <v>170</v>
      </c>
      <c r="M33" s="170" t="s">
        <v>259</v>
      </c>
      <c r="N33" s="170" t="s">
        <v>260</v>
      </c>
      <c r="O33" s="170" t="s">
        <v>175</v>
      </c>
      <c r="P33" s="170"/>
    </row>
    <row r="34" s="112" customFormat="1" ht="16" customHeight="1" spans="1:16">
      <c r="A34" s="143" t="s">
        <v>182</v>
      </c>
      <c r="B34" s="143">
        <f t="shared" si="21"/>
        <v>96</v>
      </c>
      <c r="C34" s="143">
        <f t="shared" si="22"/>
        <v>100</v>
      </c>
      <c r="D34" s="143">
        <f t="shared" si="23"/>
        <v>104</v>
      </c>
      <c r="E34" s="144">
        <v>108</v>
      </c>
      <c r="F34" s="143">
        <f t="shared" si="24"/>
        <v>112</v>
      </c>
      <c r="G34" s="143">
        <f>F34+5</f>
        <v>117</v>
      </c>
      <c r="H34" s="143">
        <f t="shared" si="25"/>
        <v>123</v>
      </c>
      <c r="I34" s="143">
        <f>H34+7</f>
        <v>130</v>
      </c>
      <c r="J34" s="170" t="s">
        <v>187</v>
      </c>
      <c r="K34" s="170" t="s">
        <v>188</v>
      </c>
      <c r="L34" s="170" t="s">
        <v>189</v>
      </c>
      <c r="M34" s="170" t="s">
        <v>261</v>
      </c>
      <c r="N34" s="170" t="s">
        <v>262</v>
      </c>
      <c r="O34" s="170" t="s">
        <v>263</v>
      </c>
      <c r="P34" s="170"/>
    </row>
    <row r="35" s="112" customFormat="1" ht="16" customHeight="1" spans="1:16">
      <c r="A35" s="143" t="s">
        <v>186</v>
      </c>
      <c r="B35" s="143">
        <f>C35-1.2</f>
        <v>43.4</v>
      </c>
      <c r="C35" s="143">
        <f>D35-1.2</f>
        <v>44.6</v>
      </c>
      <c r="D35" s="143">
        <f>E35-1.2</f>
        <v>45.8</v>
      </c>
      <c r="E35" s="142">
        <v>47</v>
      </c>
      <c r="F35" s="143">
        <f>E35+1.2</f>
        <v>48.2</v>
      </c>
      <c r="G35" s="143">
        <f>F35+1.2</f>
        <v>49.4</v>
      </c>
      <c r="H35" s="143">
        <f>G35+1.4</f>
        <v>50.8</v>
      </c>
      <c r="I35" s="143">
        <f>H35+1.4</f>
        <v>52.2</v>
      </c>
      <c r="J35" s="170" t="s">
        <v>187</v>
      </c>
      <c r="K35" s="170" t="s">
        <v>187</v>
      </c>
      <c r="L35" s="170" t="s">
        <v>191</v>
      </c>
      <c r="M35" s="170" t="s">
        <v>187</v>
      </c>
      <c r="N35" s="170" t="s">
        <v>187</v>
      </c>
      <c r="O35" s="170" t="s">
        <v>259</v>
      </c>
      <c r="P35" s="170"/>
    </row>
    <row r="36" s="112" customFormat="1" ht="16" customHeight="1" spans="1:16">
      <c r="A36" s="143" t="s">
        <v>190</v>
      </c>
      <c r="B36" s="143">
        <f>C36-0.6</f>
        <v>59.6</v>
      </c>
      <c r="C36" s="143">
        <f>D36-0.6</f>
        <v>60.2</v>
      </c>
      <c r="D36" s="143">
        <f>E36-1.2</f>
        <v>60.8</v>
      </c>
      <c r="E36" s="142">
        <v>62</v>
      </c>
      <c r="F36" s="143">
        <f>E36+1.2</f>
        <v>63.2</v>
      </c>
      <c r="G36" s="143">
        <f>F36+1.2</f>
        <v>64.4</v>
      </c>
      <c r="H36" s="143">
        <f t="shared" ref="H36:H40" si="26">G36+0.6</f>
        <v>65</v>
      </c>
      <c r="I36" s="143">
        <f t="shared" ref="I36:I40" si="27">H36+0.6</f>
        <v>65.6</v>
      </c>
      <c r="J36" s="170" t="s">
        <v>175</v>
      </c>
      <c r="K36" s="170" t="s">
        <v>247</v>
      </c>
      <c r="L36" s="170" t="s">
        <v>183</v>
      </c>
      <c r="M36" s="170" t="s">
        <v>193</v>
      </c>
      <c r="N36" s="170" t="s">
        <v>173</v>
      </c>
      <c r="O36" s="170" t="s">
        <v>175</v>
      </c>
      <c r="P36" s="170"/>
    </row>
    <row r="37" s="112" customFormat="1" ht="16" customHeight="1" spans="1:16">
      <c r="A37" s="143" t="s">
        <v>210</v>
      </c>
      <c r="B37" s="143">
        <f>C37-0.8</f>
        <v>20.1</v>
      </c>
      <c r="C37" s="143">
        <f>D37-0.8</f>
        <v>20.9</v>
      </c>
      <c r="D37" s="143">
        <f>E37-0.8</f>
        <v>21.7</v>
      </c>
      <c r="E37" s="142">
        <v>22.5</v>
      </c>
      <c r="F37" s="143">
        <f>E37+0.8</f>
        <v>23.3</v>
      </c>
      <c r="G37" s="143">
        <f>F37+0.8</f>
        <v>24.1</v>
      </c>
      <c r="H37" s="143">
        <f>G37+1.3</f>
        <v>25.4</v>
      </c>
      <c r="I37" s="143">
        <f>H37+1.3</f>
        <v>26.7</v>
      </c>
      <c r="J37" s="170" t="s">
        <v>187</v>
      </c>
      <c r="K37" s="170" t="s">
        <v>187</v>
      </c>
      <c r="L37" s="170" t="s">
        <v>191</v>
      </c>
      <c r="M37" s="170" t="s">
        <v>259</v>
      </c>
      <c r="N37" s="170" t="s">
        <v>187</v>
      </c>
      <c r="O37" s="170" t="s">
        <v>191</v>
      </c>
      <c r="P37" s="170"/>
    </row>
    <row r="38" s="112" customFormat="1" ht="16" customHeight="1" spans="1:16">
      <c r="A38" s="143" t="s">
        <v>194</v>
      </c>
      <c r="B38" s="143">
        <f>C38-0.6</f>
        <v>16.7</v>
      </c>
      <c r="C38" s="143">
        <f>D38-0.6</f>
        <v>17.3</v>
      </c>
      <c r="D38" s="143">
        <f>E38-0.6</f>
        <v>17.9</v>
      </c>
      <c r="E38" s="142">
        <v>18.5</v>
      </c>
      <c r="F38" s="143">
        <f>E38+0.6</f>
        <v>19.1</v>
      </c>
      <c r="G38" s="143">
        <f>F38+0.6</f>
        <v>19.7</v>
      </c>
      <c r="H38" s="143">
        <f>G38+0.95</f>
        <v>20.65</v>
      </c>
      <c r="I38" s="143">
        <f>H38+0.95</f>
        <v>21.6</v>
      </c>
      <c r="J38" s="170" t="s">
        <v>193</v>
      </c>
      <c r="K38" s="170" t="s">
        <v>193</v>
      </c>
      <c r="L38" s="170" t="s">
        <v>183</v>
      </c>
      <c r="M38" s="170" t="s">
        <v>241</v>
      </c>
      <c r="N38" s="170" t="s">
        <v>193</v>
      </c>
      <c r="O38" s="170" t="s">
        <v>183</v>
      </c>
      <c r="P38" s="170"/>
    </row>
    <row r="39" s="112" customFormat="1" ht="16" customHeight="1" spans="1:16">
      <c r="A39" s="143" t="s">
        <v>211</v>
      </c>
      <c r="B39" s="143">
        <f>C39-0.4</f>
        <v>13.3</v>
      </c>
      <c r="C39" s="143">
        <f>D39-0.4</f>
        <v>13.7</v>
      </c>
      <c r="D39" s="143">
        <f>E39-0.4</f>
        <v>14.1</v>
      </c>
      <c r="E39" s="142">
        <v>14.5</v>
      </c>
      <c r="F39" s="143">
        <f>E39+0.4</f>
        <v>14.9</v>
      </c>
      <c r="G39" s="143">
        <f>F39+0.4</f>
        <v>15.3</v>
      </c>
      <c r="H39" s="143">
        <f t="shared" si="26"/>
        <v>15.9</v>
      </c>
      <c r="I39" s="143">
        <f t="shared" si="27"/>
        <v>16.5</v>
      </c>
      <c r="J39" s="170" t="s">
        <v>187</v>
      </c>
      <c r="K39" s="170" t="s">
        <v>187</v>
      </c>
      <c r="L39" s="170" t="s">
        <v>191</v>
      </c>
      <c r="M39" s="170" t="s">
        <v>181</v>
      </c>
      <c r="N39" s="170" t="s">
        <v>187</v>
      </c>
      <c r="O39" s="170" t="s">
        <v>191</v>
      </c>
      <c r="P39" s="170"/>
    </row>
    <row r="40" s="112" customFormat="1" ht="16" customHeight="1" spans="1:16">
      <c r="A40" s="143" t="s">
        <v>212</v>
      </c>
      <c r="B40" s="143">
        <f>C40-0.4</f>
        <v>9.8</v>
      </c>
      <c r="C40" s="143">
        <f>D40-0.4</f>
        <v>10.2</v>
      </c>
      <c r="D40" s="143">
        <f>E40-0.4</f>
        <v>10.6</v>
      </c>
      <c r="E40" s="142">
        <v>11</v>
      </c>
      <c r="F40" s="143">
        <f>E40+0.4</f>
        <v>11.4</v>
      </c>
      <c r="G40" s="143">
        <f>F40+0.4</f>
        <v>11.8</v>
      </c>
      <c r="H40" s="143">
        <f t="shared" si="26"/>
        <v>12.4</v>
      </c>
      <c r="I40" s="143">
        <f t="shared" si="27"/>
        <v>13</v>
      </c>
      <c r="J40" s="170" t="s">
        <v>187</v>
      </c>
      <c r="K40" s="170" t="s">
        <v>187</v>
      </c>
      <c r="L40" s="170" t="s">
        <v>187</v>
      </c>
      <c r="M40" s="170" t="s">
        <v>187</v>
      </c>
      <c r="N40" s="170" t="s">
        <v>187</v>
      </c>
      <c r="O40" s="170" t="s">
        <v>187</v>
      </c>
      <c r="P40" s="170"/>
    </row>
    <row r="41" s="112" customFormat="1" ht="16" customHeight="1" spans="1:16">
      <c r="A41" s="143" t="s">
        <v>196</v>
      </c>
      <c r="B41" s="145">
        <f>C41</f>
        <v>8</v>
      </c>
      <c r="C41" s="145">
        <v>8</v>
      </c>
      <c r="D41" s="145">
        <v>8</v>
      </c>
      <c r="E41" s="142">
        <v>8</v>
      </c>
      <c r="F41" s="145">
        <v>8</v>
      </c>
      <c r="G41" s="145">
        <v>8</v>
      </c>
      <c r="H41" s="145">
        <v>8</v>
      </c>
      <c r="I41" s="145">
        <v>8</v>
      </c>
      <c r="J41" s="170" t="s">
        <v>197</v>
      </c>
      <c r="K41" s="170" t="s">
        <v>198</v>
      </c>
      <c r="L41" s="170" t="s">
        <v>267</v>
      </c>
      <c r="M41" s="170" t="s">
        <v>258</v>
      </c>
      <c r="N41" s="170" t="s">
        <v>197</v>
      </c>
      <c r="O41" s="170" t="s">
        <v>199</v>
      </c>
      <c r="P41" s="170"/>
    </row>
    <row r="42" s="112" customFormat="1" ht="16" customHeight="1" spans="1:16">
      <c r="A42" s="143" t="s">
        <v>200</v>
      </c>
      <c r="B42" s="143">
        <f t="shared" ref="B42:B44" si="28">C42-1</f>
        <v>46</v>
      </c>
      <c r="C42" s="143">
        <f>D42-1</f>
        <v>47</v>
      </c>
      <c r="D42" s="143">
        <f t="shared" ref="D42:D44" si="29">E42-1</f>
        <v>48</v>
      </c>
      <c r="E42" s="142">
        <v>49</v>
      </c>
      <c r="F42" s="143">
        <f>E42+1</f>
        <v>50</v>
      </c>
      <c r="G42" s="143">
        <f>F42+1</f>
        <v>51</v>
      </c>
      <c r="H42" s="143">
        <f>G42+1.5</f>
        <v>52.5</v>
      </c>
      <c r="I42" s="143">
        <f>H42+1.5</f>
        <v>54</v>
      </c>
      <c r="J42" s="170" t="s">
        <v>187</v>
      </c>
      <c r="K42" s="170" t="s">
        <v>187</v>
      </c>
      <c r="L42" s="170" t="s">
        <v>187</v>
      </c>
      <c r="M42" s="170" t="s">
        <v>187</v>
      </c>
      <c r="N42" s="170" t="s">
        <v>187</v>
      </c>
      <c r="O42" s="170" t="s">
        <v>187</v>
      </c>
      <c r="P42" s="170"/>
    </row>
    <row r="43" s="112" customFormat="1" ht="16" customHeight="1" spans="1:16">
      <c r="A43" s="143" t="s">
        <v>201</v>
      </c>
      <c r="B43" s="143">
        <f t="shared" si="28"/>
        <v>48</v>
      </c>
      <c r="C43" s="143">
        <f>D43-1</f>
        <v>49</v>
      </c>
      <c r="D43" s="143">
        <f t="shared" si="29"/>
        <v>50</v>
      </c>
      <c r="E43" s="142">
        <v>51</v>
      </c>
      <c r="F43" s="143">
        <f>E43+1</f>
        <v>52</v>
      </c>
      <c r="G43" s="143">
        <f>F43+1</f>
        <v>53</v>
      </c>
      <c r="H43" s="143">
        <f>G43+1.5</f>
        <v>54.5</v>
      </c>
      <c r="I43" s="143">
        <f>H43+1.5</f>
        <v>56</v>
      </c>
      <c r="J43" s="170" t="s">
        <v>183</v>
      </c>
      <c r="K43" s="170" t="s">
        <v>199</v>
      </c>
      <c r="L43" s="170" t="s">
        <v>213</v>
      </c>
      <c r="M43" s="170" t="s">
        <v>213</v>
      </c>
      <c r="N43" s="170" t="s">
        <v>183</v>
      </c>
      <c r="O43" s="170" t="s">
        <v>213</v>
      </c>
      <c r="P43" s="170"/>
    </row>
    <row r="44" s="112" customFormat="1" ht="16" customHeight="1" spans="1:16">
      <c r="A44" s="127" t="s">
        <v>214</v>
      </c>
      <c r="B44" s="143">
        <f t="shared" si="28"/>
        <v>17</v>
      </c>
      <c r="C44" s="143">
        <f>D44</f>
        <v>18</v>
      </c>
      <c r="D44" s="143">
        <f t="shared" si="29"/>
        <v>18</v>
      </c>
      <c r="E44" s="146">
        <v>19</v>
      </c>
      <c r="F44" s="143">
        <f t="shared" ref="F44:I44" si="30">E44</f>
        <v>19</v>
      </c>
      <c r="G44" s="143">
        <f>F44+1.5</f>
        <v>20.5</v>
      </c>
      <c r="H44" s="143">
        <f t="shared" si="30"/>
        <v>20.5</v>
      </c>
      <c r="I44" s="143">
        <f t="shared" si="30"/>
        <v>20.5</v>
      </c>
      <c r="J44" s="170" t="s">
        <v>187</v>
      </c>
      <c r="K44" s="170" t="s">
        <v>187</v>
      </c>
      <c r="L44" s="170" t="s">
        <v>187</v>
      </c>
      <c r="M44" s="170" t="s">
        <v>187</v>
      </c>
      <c r="N44" s="170" t="s">
        <v>187</v>
      </c>
      <c r="O44" s="170" t="s">
        <v>187</v>
      </c>
      <c r="P44" s="170"/>
    </row>
    <row r="45" s="112" customFormat="1" ht="16" customHeight="1" spans="1:16">
      <c r="A45" s="265"/>
      <c r="B45" s="266"/>
      <c r="C45" s="266"/>
      <c r="D45" s="267"/>
      <c r="E45" s="266"/>
      <c r="F45" s="266"/>
      <c r="G45" s="266"/>
      <c r="H45" s="266"/>
      <c r="I45" s="280"/>
      <c r="J45" s="170"/>
      <c r="K45" s="170"/>
      <c r="L45" s="170"/>
      <c r="M45" s="170"/>
      <c r="N45" s="170"/>
      <c r="O45" s="170"/>
      <c r="P45" s="170"/>
    </row>
    <row r="46" s="112" customFormat="1" ht="16" customHeight="1" spans="1:16">
      <c r="A46" s="268"/>
      <c r="B46" s="266"/>
      <c r="C46" s="266"/>
      <c r="D46" s="267"/>
      <c r="E46" s="266"/>
      <c r="F46" s="266"/>
      <c r="G46" s="266"/>
      <c r="H46" s="266"/>
      <c r="I46" s="280"/>
      <c r="J46" s="170"/>
      <c r="K46" s="170"/>
      <c r="L46" s="170"/>
      <c r="M46" s="170"/>
      <c r="N46" s="170"/>
      <c r="O46" s="170"/>
      <c r="P46" s="170"/>
    </row>
    <row r="47" s="112" customFormat="1" ht="16" customHeight="1" spans="1:16">
      <c r="A47" s="147"/>
      <c r="B47" s="148"/>
      <c r="C47" s="148"/>
      <c r="D47" s="149"/>
      <c r="E47" s="148"/>
      <c r="F47" s="148"/>
      <c r="G47" s="148"/>
      <c r="H47" s="150"/>
      <c r="I47" s="280"/>
      <c r="J47" s="170"/>
      <c r="K47" s="170"/>
      <c r="L47" s="170"/>
      <c r="M47" s="170"/>
      <c r="N47" s="170"/>
      <c r="O47" s="170"/>
      <c r="P47" s="170"/>
    </row>
    <row r="48" s="112" customFormat="1" ht="16" customHeight="1" spans="1:16">
      <c r="A48" s="269"/>
      <c r="B48" s="140"/>
      <c r="C48" s="140"/>
      <c r="D48" s="140"/>
      <c r="E48" s="140"/>
      <c r="F48" s="140"/>
      <c r="G48" s="140"/>
      <c r="H48" s="140"/>
      <c r="I48" s="280"/>
      <c r="J48" s="168"/>
      <c r="K48" s="170"/>
      <c r="L48" s="170"/>
      <c r="M48" s="170"/>
      <c r="N48" s="170"/>
      <c r="O48" s="170"/>
      <c r="P48" s="285"/>
    </row>
    <row r="49" s="112" customFormat="1" ht="14.25" spans="1:16">
      <c r="A49" s="177" t="s">
        <v>215</v>
      </c>
      <c r="D49" s="154"/>
      <c r="E49" s="154"/>
      <c r="F49" s="154"/>
      <c r="G49" s="154"/>
      <c r="H49" s="154"/>
      <c r="I49" s="154"/>
      <c r="J49" s="154"/>
      <c r="K49" s="154"/>
      <c r="L49" s="154"/>
      <c r="M49" s="154"/>
      <c r="N49" s="154"/>
      <c r="O49" s="154"/>
      <c r="P49" s="154"/>
    </row>
    <row r="50" s="112" customFormat="1" ht="14.25" spans="1:16">
      <c r="A50" s="112" t="s">
        <v>216</v>
      </c>
      <c r="D50" s="154"/>
      <c r="E50" s="154"/>
      <c r="F50" s="154"/>
      <c r="G50" s="154"/>
      <c r="H50" s="154"/>
      <c r="I50" s="154"/>
      <c r="J50" s="154"/>
      <c r="K50" s="154"/>
      <c r="L50" s="154"/>
      <c r="M50" s="154"/>
      <c r="N50" s="154"/>
      <c r="O50" s="154"/>
      <c r="P50" s="154"/>
    </row>
    <row r="51" s="112" customFormat="1" ht="14.25" spans="1:15">
      <c r="A51" s="154"/>
      <c r="B51" s="154"/>
      <c r="C51" s="154"/>
      <c r="D51" s="154"/>
      <c r="E51" s="154"/>
      <c r="F51" s="154"/>
      <c r="G51" s="154"/>
      <c r="H51" s="154"/>
      <c r="I51" s="154"/>
      <c r="J51" s="177" t="s">
        <v>272</v>
      </c>
      <c r="K51" s="286">
        <v>45127</v>
      </c>
      <c r="L51" s="287"/>
      <c r="M51" s="177" t="s">
        <v>218</v>
      </c>
      <c r="N51" s="177"/>
      <c r="O51" s="177" t="s">
        <v>219</v>
      </c>
    </row>
  </sheetData>
  <mergeCells count="11">
    <mergeCell ref="A1:P1"/>
    <mergeCell ref="B2:C2"/>
    <mergeCell ref="E2:H2"/>
    <mergeCell ref="K2:P2"/>
    <mergeCell ref="B3:H3"/>
    <mergeCell ref="J3:P3"/>
    <mergeCell ref="B26:C26"/>
    <mergeCell ref="E26:H26"/>
    <mergeCell ref="B27:H27"/>
    <mergeCell ref="A3:A5"/>
    <mergeCell ref="A27:A29"/>
  </mergeCells>
  <pageMargins left="0.75" right="0.75" top="1" bottom="1" header="0.5" footer="0.5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50"/>
  <sheetViews>
    <sheetView topLeftCell="A34" workbookViewId="0">
      <selection activeCell="J51" sqref="J51:J52"/>
    </sheetView>
  </sheetViews>
  <sheetFormatPr defaultColWidth="9" defaultRowHeight="26.1" customHeight="1"/>
  <cols>
    <col min="1" max="1" width="17.125" style="112" customWidth="1"/>
    <col min="2" max="7" width="9.375" style="112" customWidth="1"/>
    <col min="8" max="8" width="9.68333333333333" style="112" customWidth="1"/>
    <col min="9" max="9" width="1.86666666666667" style="112" customWidth="1"/>
    <col min="10" max="10" width="20.3083333333333" style="112" customWidth="1"/>
    <col min="11" max="11" width="19.0583333333333" style="113" customWidth="1"/>
    <col min="12" max="12" width="20" style="113" customWidth="1"/>
    <col min="13" max="13" width="17.9666666666667" style="113" customWidth="1"/>
    <col min="14" max="14" width="15.775" style="113" customWidth="1"/>
    <col min="15" max="15" width="16.4" style="113" customWidth="1"/>
    <col min="16" max="16" width="16.0916666666667" style="113" customWidth="1"/>
    <col min="17" max="17" width="16.375" style="113" customWidth="1"/>
    <col min="18" max="16384" width="9" style="112"/>
  </cols>
  <sheetData>
    <row r="1" s="112" customFormat="1" ht="30" customHeight="1" spans="1:17">
      <c r="A1" s="114" t="s">
        <v>154</v>
      </c>
      <c r="B1" s="115"/>
      <c r="C1" s="115"/>
      <c r="D1" s="115"/>
      <c r="E1" s="115"/>
      <c r="F1" s="115"/>
      <c r="G1" s="115"/>
      <c r="H1" s="115"/>
      <c r="I1" s="115"/>
      <c r="J1" s="115"/>
      <c r="K1" s="155"/>
      <c r="L1" s="155"/>
      <c r="M1" s="155"/>
      <c r="N1" s="155"/>
      <c r="O1" s="155"/>
      <c r="P1" s="155"/>
      <c r="Q1" s="155"/>
    </row>
    <row r="2" s="112" customFormat="1" ht="29.1" customHeight="1" spans="1:17">
      <c r="A2" s="116" t="s">
        <v>62</v>
      </c>
      <c r="B2" s="117" t="s">
        <v>63</v>
      </c>
      <c r="C2" s="118"/>
      <c r="D2" s="119" t="s">
        <v>69</v>
      </c>
      <c r="E2" s="120" t="s">
        <v>155</v>
      </c>
      <c r="F2" s="120"/>
      <c r="G2" s="120"/>
      <c r="H2" s="120"/>
      <c r="I2" s="156"/>
      <c r="J2" s="157" t="s">
        <v>57</v>
      </c>
      <c r="K2" s="158" t="s">
        <v>273</v>
      </c>
      <c r="L2" s="158"/>
      <c r="M2" s="158"/>
      <c r="N2" s="158"/>
      <c r="O2" s="159"/>
      <c r="P2" s="159"/>
      <c r="Q2" s="179"/>
    </row>
    <row r="3" s="112" customFormat="1" ht="29.1" customHeight="1" spans="1:17">
      <c r="A3" s="121" t="s">
        <v>156</v>
      </c>
      <c r="B3" s="122" t="s">
        <v>157</v>
      </c>
      <c r="C3" s="122"/>
      <c r="D3" s="122"/>
      <c r="E3" s="122"/>
      <c r="F3" s="122"/>
      <c r="G3" s="122"/>
      <c r="H3" s="122"/>
      <c r="I3" s="160"/>
      <c r="J3" s="161" t="s">
        <v>158</v>
      </c>
      <c r="K3" s="162"/>
      <c r="L3" s="162"/>
      <c r="M3" s="162"/>
      <c r="N3" s="162"/>
      <c r="O3" s="163"/>
      <c r="P3" s="163"/>
      <c r="Q3" s="180"/>
    </row>
    <row r="4" s="112" customFormat="1" ht="29.1" customHeight="1" spans="1:17">
      <c r="A4" s="121"/>
      <c r="B4" s="123" t="s">
        <v>115</v>
      </c>
      <c r="C4" s="123" t="s">
        <v>116</v>
      </c>
      <c r="D4" s="123" t="s">
        <v>117</v>
      </c>
      <c r="E4" s="123" t="s">
        <v>118</v>
      </c>
      <c r="F4" s="123" t="s">
        <v>119</v>
      </c>
      <c r="G4" s="123" t="s">
        <v>120</v>
      </c>
      <c r="H4" s="123" t="s">
        <v>121</v>
      </c>
      <c r="I4" s="160"/>
      <c r="J4" s="164"/>
      <c r="K4" s="165" t="s">
        <v>116</v>
      </c>
      <c r="L4" s="165" t="s">
        <v>117</v>
      </c>
      <c r="M4" s="166" t="s">
        <v>118</v>
      </c>
      <c r="N4" s="165" t="s">
        <v>119</v>
      </c>
      <c r="O4" s="165" t="s">
        <v>120</v>
      </c>
      <c r="P4" s="165" t="s">
        <v>121</v>
      </c>
      <c r="Q4" s="181" t="s">
        <v>274</v>
      </c>
    </row>
    <row r="5" s="112" customFormat="1" ht="29.1" customHeight="1" spans="1:17">
      <c r="A5" s="121"/>
      <c r="B5" s="123" t="s">
        <v>159</v>
      </c>
      <c r="C5" s="123" t="s">
        <v>160</v>
      </c>
      <c r="D5" s="123" t="s">
        <v>161</v>
      </c>
      <c r="E5" s="123" t="s">
        <v>162</v>
      </c>
      <c r="F5" s="123" t="s">
        <v>163</v>
      </c>
      <c r="G5" s="123" t="s">
        <v>164</v>
      </c>
      <c r="H5" s="123" t="s">
        <v>165</v>
      </c>
      <c r="I5" s="160"/>
      <c r="J5" s="164"/>
      <c r="K5" s="167" t="s">
        <v>160</v>
      </c>
      <c r="L5" s="167" t="s">
        <v>161</v>
      </c>
      <c r="M5" s="167" t="s">
        <v>162</v>
      </c>
      <c r="N5" s="167" t="s">
        <v>163</v>
      </c>
      <c r="O5" s="167" t="s">
        <v>164</v>
      </c>
      <c r="P5" s="167" t="s">
        <v>165</v>
      </c>
      <c r="Q5" s="167" t="s">
        <v>166</v>
      </c>
    </row>
    <row r="6" s="112" customFormat="1" ht="29.1" customHeight="1" spans="1:17">
      <c r="A6" s="124" t="s">
        <v>168</v>
      </c>
      <c r="B6" s="125">
        <f t="shared" ref="B6:B8" si="0">C6-1</f>
        <v>72</v>
      </c>
      <c r="C6" s="125">
        <f t="shared" ref="C6:C8" si="1">D6-1</f>
        <v>73</v>
      </c>
      <c r="D6" s="125">
        <f t="shared" ref="D6:D8" si="2">E6-2</f>
        <v>74</v>
      </c>
      <c r="E6" s="126">
        <v>76</v>
      </c>
      <c r="F6" s="125">
        <f t="shared" ref="F6:F8" si="3">E6+2</f>
        <v>78</v>
      </c>
      <c r="G6" s="125">
        <f t="shared" ref="G6:G8" si="4">F6+2</f>
        <v>80</v>
      </c>
      <c r="H6" s="125">
        <f t="shared" ref="H6:H8" si="5">G6+1</f>
        <v>81</v>
      </c>
      <c r="I6" s="160"/>
      <c r="J6" s="124" t="s">
        <v>168</v>
      </c>
      <c r="K6" s="168" t="s">
        <v>275</v>
      </c>
      <c r="L6" s="168" t="s">
        <v>275</v>
      </c>
      <c r="M6" s="168" t="s">
        <v>276</v>
      </c>
      <c r="N6" s="168" t="s">
        <v>275</v>
      </c>
      <c r="O6" s="168" t="s">
        <v>276</v>
      </c>
      <c r="P6" s="168" t="s">
        <v>275</v>
      </c>
      <c r="Q6" s="168"/>
    </row>
    <row r="7" s="112" customFormat="1" ht="29.1" customHeight="1" spans="1:17">
      <c r="A7" s="127" t="s">
        <v>171</v>
      </c>
      <c r="B7" s="125">
        <f t="shared" si="0"/>
        <v>70</v>
      </c>
      <c r="C7" s="125">
        <f t="shared" si="1"/>
        <v>71</v>
      </c>
      <c r="D7" s="125">
        <f t="shared" si="2"/>
        <v>72</v>
      </c>
      <c r="E7" s="126">
        <v>74</v>
      </c>
      <c r="F7" s="125">
        <f t="shared" si="3"/>
        <v>76</v>
      </c>
      <c r="G7" s="125">
        <f t="shared" si="4"/>
        <v>78</v>
      </c>
      <c r="H7" s="125">
        <f t="shared" si="5"/>
        <v>79</v>
      </c>
      <c r="I7" s="160"/>
      <c r="J7" s="127" t="s">
        <v>171</v>
      </c>
      <c r="K7" s="171" t="s">
        <v>277</v>
      </c>
      <c r="L7" s="168" t="s">
        <v>275</v>
      </c>
      <c r="M7" s="168" t="s">
        <v>275</v>
      </c>
      <c r="N7" s="168" t="s">
        <v>276</v>
      </c>
      <c r="O7" s="168" t="s">
        <v>275</v>
      </c>
      <c r="P7" s="169" t="s">
        <v>278</v>
      </c>
      <c r="Q7" s="168"/>
    </row>
    <row r="8" s="112" customFormat="1" ht="29.1" customHeight="1" spans="1:17">
      <c r="A8" s="127" t="s">
        <v>174</v>
      </c>
      <c r="B8" s="125">
        <f t="shared" si="0"/>
        <v>64.5</v>
      </c>
      <c r="C8" s="125">
        <f t="shared" si="1"/>
        <v>65.5</v>
      </c>
      <c r="D8" s="125">
        <f t="shared" si="2"/>
        <v>66.5</v>
      </c>
      <c r="E8" s="126">
        <v>68.5</v>
      </c>
      <c r="F8" s="125">
        <f t="shared" si="3"/>
        <v>70.5</v>
      </c>
      <c r="G8" s="125">
        <f t="shared" si="4"/>
        <v>72.5</v>
      </c>
      <c r="H8" s="125">
        <f t="shared" si="5"/>
        <v>73.5</v>
      </c>
      <c r="I8" s="160"/>
      <c r="J8" s="127" t="s">
        <v>174</v>
      </c>
      <c r="K8" s="168" t="s">
        <v>275</v>
      </c>
      <c r="L8" s="168" t="s">
        <v>275</v>
      </c>
      <c r="M8" s="168" t="s">
        <v>275</v>
      </c>
      <c r="N8" s="168" t="s">
        <v>276</v>
      </c>
      <c r="O8" s="168" t="s">
        <v>276</v>
      </c>
      <c r="P8" s="168" t="s">
        <v>276</v>
      </c>
      <c r="Q8" s="170"/>
    </row>
    <row r="9" s="112" customFormat="1" ht="29.1" customHeight="1" spans="1:17">
      <c r="A9" s="127" t="s">
        <v>176</v>
      </c>
      <c r="B9" s="125">
        <f t="shared" ref="B9:B11" si="6">C9-4</f>
        <v>112</v>
      </c>
      <c r="C9" s="125">
        <f t="shared" ref="C9:C11" si="7">D9-4</f>
        <v>116</v>
      </c>
      <c r="D9" s="125">
        <f t="shared" ref="D9:D11" si="8">E9-4</f>
        <v>120</v>
      </c>
      <c r="E9" s="126">
        <v>124</v>
      </c>
      <c r="F9" s="125">
        <f t="shared" ref="F9:F11" si="9">E9+4</f>
        <v>128</v>
      </c>
      <c r="G9" s="125">
        <f>F9+4</f>
        <v>132</v>
      </c>
      <c r="H9" s="125">
        <f t="shared" ref="H9:H11" si="10">G9+6</f>
        <v>138</v>
      </c>
      <c r="I9" s="160"/>
      <c r="J9" s="127" t="s">
        <v>176</v>
      </c>
      <c r="K9" s="170" t="s">
        <v>279</v>
      </c>
      <c r="L9" s="168" t="s">
        <v>275</v>
      </c>
      <c r="M9" s="170" t="s">
        <v>279</v>
      </c>
      <c r="N9" s="168" t="s">
        <v>275</v>
      </c>
      <c r="O9" s="170" t="s">
        <v>279</v>
      </c>
      <c r="P9" s="168" t="s">
        <v>275</v>
      </c>
      <c r="Q9" s="168"/>
    </row>
    <row r="10" s="112" customFormat="1" ht="29.1" customHeight="1" spans="1:17">
      <c r="A10" s="127" t="s">
        <v>179</v>
      </c>
      <c r="B10" s="125">
        <f t="shared" si="6"/>
        <v>106</v>
      </c>
      <c r="C10" s="125">
        <f t="shared" si="7"/>
        <v>110</v>
      </c>
      <c r="D10" s="125">
        <f t="shared" si="8"/>
        <v>114</v>
      </c>
      <c r="E10" s="126">
        <v>118</v>
      </c>
      <c r="F10" s="125">
        <f t="shared" si="9"/>
        <v>122</v>
      </c>
      <c r="G10" s="125">
        <f>F10+5</f>
        <v>127</v>
      </c>
      <c r="H10" s="125">
        <f t="shared" si="10"/>
        <v>133</v>
      </c>
      <c r="I10" s="160"/>
      <c r="J10" s="127" t="s">
        <v>179</v>
      </c>
      <c r="K10" s="168" t="s">
        <v>276</v>
      </c>
      <c r="L10" s="171" t="s">
        <v>278</v>
      </c>
      <c r="M10" s="168" t="s">
        <v>280</v>
      </c>
      <c r="N10" s="168" t="s">
        <v>275</v>
      </c>
      <c r="O10" s="168" t="s">
        <v>281</v>
      </c>
      <c r="P10" s="168" t="s">
        <v>275</v>
      </c>
      <c r="Q10" s="170"/>
    </row>
    <row r="11" s="112" customFormat="1" ht="29.1" customHeight="1" spans="1:17">
      <c r="A11" s="127" t="s">
        <v>182</v>
      </c>
      <c r="B11" s="125">
        <f t="shared" si="6"/>
        <v>106</v>
      </c>
      <c r="C11" s="125">
        <f t="shared" si="7"/>
        <v>110</v>
      </c>
      <c r="D11" s="125">
        <f t="shared" si="8"/>
        <v>114</v>
      </c>
      <c r="E11" s="126">
        <v>118</v>
      </c>
      <c r="F11" s="125">
        <f t="shared" si="9"/>
        <v>122</v>
      </c>
      <c r="G11" s="125">
        <f>F11+5</f>
        <v>127</v>
      </c>
      <c r="H11" s="125">
        <f t="shared" si="10"/>
        <v>133</v>
      </c>
      <c r="I11" s="160"/>
      <c r="J11" s="127" t="s">
        <v>182</v>
      </c>
      <c r="K11" s="170" t="s">
        <v>282</v>
      </c>
      <c r="L11" s="168" t="s">
        <v>275</v>
      </c>
      <c r="M11" s="170" t="s">
        <v>282</v>
      </c>
      <c r="N11" s="168" t="s">
        <v>275</v>
      </c>
      <c r="O11" s="170" t="s">
        <v>282</v>
      </c>
      <c r="P11" s="171" t="s">
        <v>283</v>
      </c>
      <c r="Q11" s="170"/>
    </row>
    <row r="12" s="112" customFormat="1" ht="29.1" customHeight="1" spans="1:17">
      <c r="A12" s="128" t="s">
        <v>186</v>
      </c>
      <c r="B12" s="125">
        <f>C12-1.2</f>
        <v>45.9</v>
      </c>
      <c r="C12" s="125">
        <f>D12-1.2</f>
        <v>47.1</v>
      </c>
      <c r="D12" s="125">
        <f>E12-1.2</f>
        <v>48.3</v>
      </c>
      <c r="E12" s="126">
        <v>49.5</v>
      </c>
      <c r="F12" s="125">
        <f>E12+1.2</f>
        <v>50.7</v>
      </c>
      <c r="G12" s="125">
        <f>F12+1.2</f>
        <v>51.9</v>
      </c>
      <c r="H12" s="125">
        <f>G12+1.4</f>
        <v>53.3</v>
      </c>
      <c r="I12" s="160"/>
      <c r="J12" s="128" t="s">
        <v>186</v>
      </c>
      <c r="K12" s="170" t="s">
        <v>284</v>
      </c>
      <c r="L12" s="168" t="s">
        <v>275</v>
      </c>
      <c r="M12" s="170" t="s">
        <v>284</v>
      </c>
      <c r="N12" s="171" t="s">
        <v>285</v>
      </c>
      <c r="O12" s="170" t="s">
        <v>284</v>
      </c>
      <c r="P12" s="171" t="s">
        <v>285</v>
      </c>
      <c r="Q12" s="170"/>
    </row>
    <row r="13" s="112" customFormat="1" ht="29.1" customHeight="1" spans="1:17">
      <c r="A13" s="128" t="s">
        <v>190</v>
      </c>
      <c r="B13" s="125">
        <f>C13-0.6</f>
        <v>63.1</v>
      </c>
      <c r="C13" s="125">
        <f>D13-0.6</f>
        <v>63.7</v>
      </c>
      <c r="D13" s="125">
        <f>E13-1.2</f>
        <v>64.3</v>
      </c>
      <c r="E13" s="126">
        <v>65.5</v>
      </c>
      <c r="F13" s="125">
        <f>E13+1.2</f>
        <v>66.7</v>
      </c>
      <c r="G13" s="125">
        <f>F13+1.2</f>
        <v>67.9</v>
      </c>
      <c r="H13" s="125">
        <f>G13+0.6</f>
        <v>68.5</v>
      </c>
      <c r="I13" s="160"/>
      <c r="J13" s="128" t="s">
        <v>190</v>
      </c>
      <c r="K13" s="168" t="s">
        <v>275</v>
      </c>
      <c r="L13" s="171" t="s">
        <v>286</v>
      </c>
      <c r="M13" s="168" t="s">
        <v>275</v>
      </c>
      <c r="N13" s="168" t="s">
        <v>275</v>
      </c>
      <c r="O13" s="168" t="s">
        <v>275</v>
      </c>
      <c r="P13" s="171" t="s">
        <v>287</v>
      </c>
      <c r="Q13" s="170"/>
    </row>
    <row r="14" s="112" customFormat="1" ht="29.1" customHeight="1" spans="1:17">
      <c r="A14" s="127" t="s">
        <v>192</v>
      </c>
      <c r="B14" s="125">
        <f>C14-0.8</f>
        <v>22.6</v>
      </c>
      <c r="C14" s="125">
        <f>D14-0.8</f>
        <v>23.4</v>
      </c>
      <c r="D14" s="125">
        <f>E14-0.8</f>
        <v>24.2</v>
      </c>
      <c r="E14" s="126">
        <v>25</v>
      </c>
      <c r="F14" s="125">
        <f>E14+0.8</f>
        <v>25.8</v>
      </c>
      <c r="G14" s="125">
        <f>F14+0.8</f>
        <v>26.6</v>
      </c>
      <c r="H14" s="125">
        <f>G14+1.3</f>
        <v>27.9</v>
      </c>
      <c r="I14" s="160"/>
      <c r="J14" s="127" t="s">
        <v>192</v>
      </c>
      <c r="K14" s="170" t="s">
        <v>288</v>
      </c>
      <c r="L14" s="168" t="s">
        <v>275</v>
      </c>
      <c r="M14" s="170" t="s">
        <v>288</v>
      </c>
      <c r="N14" s="168" t="s">
        <v>275</v>
      </c>
      <c r="O14" s="170" t="s">
        <v>288</v>
      </c>
      <c r="P14" s="168" t="s">
        <v>275</v>
      </c>
      <c r="Q14" s="170"/>
    </row>
    <row r="15" s="112" customFormat="1" ht="29.1" customHeight="1" spans="1:17">
      <c r="A15" s="127" t="s">
        <v>194</v>
      </c>
      <c r="B15" s="125">
        <f>C15-0.7</f>
        <v>19.4</v>
      </c>
      <c r="C15" s="125">
        <f>D15-0.7</f>
        <v>20.1</v>
      </c>
      <c r="D15" s="125">
        <f>E15-0.7</f>
        <v>20.8</v>
      </c>
      <c r="E15" s="126">
        <v>21.5</v>
      </c>
      <c r="F15" s="125">
        <f>E15+0.7</f>
        <v>22.2</v>
      </c>
      <c r="G15" s="125">
        <f>F15+0.7</f>
        <v>22.9</v>
      </c>
      <c r="H15" s="125">
        <f>G15+1</f>
        <v>23.9</v>
      </c>
      <c r="I15" s="160"/>
      <c r="J15" s="127" t="s">
        <v>194</v>
      </c>
      <c r="K15" s="170" t="s">
        <v>289</v>
      </c>
      <c r="L15" s="171" t="s">
        <v>277</v>
      </c>
      <c r="M15" s="170" t="s">
        <v>289</v>
      </c>
      <c r="N15" s="168" t="s">
        <v>275</v>
      </c>
      <c r="O15" s="170" t="s">
        <v>289</v>
      </c>
      <c r="P15" s="168" t="s">
        <v>275</v>
      </c>
      <c r="Q15" s="170"/>
    </row>
    <row r="16" s="112" customFormat="1" ht="29.1" customHeight="1" spans="1:17">
      <c r="A16" s="127" t="s">
        <v>195</v>
      </c>
      <c r="B16" s="125">
        <f t="shared" ref="B16:B21" si="11">C16-0.5</f>
        <v>13.5</v>
      </c>
      <c r="C16" s="125">
        <f t="shared" ref="C16:C21" si="12">D16-0.5</f>
        <v>14</v>
      </c>
      <c r="D16" s="125">
        <f t="shared" ref="D16:D21" si="13">E16-0.5</f>
        <v>14.5</v>
      </c>
      <c r="E16" s="129">
        <v>15</v>
      </c>
      <c r="F16" s="125">
        <f>E16+0.5</f>
        <v>15.5</v>
      </c>
      <c r="G16" s="125">
        <f>F16+0.5</f>
        <v>16</v>
      </c>
      <c r="H16" s="125">
        <f>G16+0.7</f>
        <v>16.7</v>
      </c>
      <c r="I16" s="160"/>
      <c r="J16" s="127" t="s">
        <v>195</v>
      </c>
      <c r="K16" s="170" t="s">
        <v>289</v>
      </c>
      <c r="L16" s="171" t="s">
        <v>277</v>
      </c>
      <c r="M16" s="170" t="s">
        <v>289</v>
      </c>
      <c r="N16" s="168" t="s">
        <v>275</v>
      </c>
      <c r="O16" s="170" t="s">
        <v>289</v>
      </c>
      <c r="P16" s="168" t="s">
        <v>275</v>
      </c>
      <c r="Q16" s="170"/>
    </row>
    <row r="17" s="112" customFormat="1" ht="29.1" customHeight="1" spans="1:17">
      <c r="A17" s="127" t="s">
        <v>196</v>
      </c>
      <c r="B17" s="125">
        <f>C17</f>
        <v>10.5</v>
      </c>
      <c r="C17" s="125">
        <f>D17</f>
        <v>10.5</v>
      </c>
      <c r="D17" s="125">
        <f>E17</f>
        <v>10.5</v>
      </c>
      <c r="E17" s="129">
        <v>10.5</v>
      </c>
      <c r="F17" s="125">
        <f t="shared" ref="F17:H17" si="14">E17</f>
        <v>10.5</v>
      </c>
      <c r="G17" s="125">
        <f t="shared" si="14"/>
        <v>10.5</v>
      </c>
      <c r="H17" s="125">
        <f t="shared" si="14"/>
        <v>10.5</v>
      </c>
      <c r="I17" s="160"/>
      <c r="J17" s="127" t="s">
        <v>196</v>
      </c>
      <c r="K17" s="168" t="s">
        <v>275</v>
      </c>
      <c r="L17" s="169" t="s">
        <v>278</v>
      </c>
      <c r="M17" s="168" t="s">
        <v>275</v>
      </c>
      <c r="N17" s="169" t="s">
        <v>278</v>
      </c>
      <c r="O17" s="168" t="s">
        <v>275</v>
      </c>
      <c r="P17" s="169" t="s">
        <v>278</v>
      </c>
      <c r="Q17" s="170"/>
    </row>
    <row r="18" s="112" customFormat="1" ht="29.1" customHeight="1" spans="1:17">
      <c r="A18" s="127" t="s">
        <v>200</v>
      </c>
      <c r="B18" s="130">
        <f t="shared" ref="B18:B22" si="15">C18-1</f>
        <v>56</v>
      </c>
      <c r="C18" s="130">
        <f>D18-1</f>
        <v>57</v>
      </c>
      <c r="D18" s="130">
        <f t="shared" ref="D18:D22" si="16">E18-1</f>
        <v>58</v>
      </c>
      <c r="E18" s="131">
        <v>59</v>
      </c>
      <c r="F18" s="130">
        <f>E18+1</f>
        <v>60</v>
      </c>
      <c r="G18" s="130">
        <f t="shared" ref="G18:G23" si="17">F18+1</f>
        <v>61</v>
      </c>
      <c r="H18" s="130">
        <f>G18+1.5</f>
        <v>62.5</v>
      </c>
      <c r="I18" s="160"/>
      <c r="J18" s="127" t="s">
        <v>200</v>
      </c>
      <c r="K18" s="168"/>
      <c r="L18" s="168"/>
      <c r="M18" s="168"/>
      <c r="N18" s="168"/>
      <c r="O18" s="168"/>
      <c r="P18" s="168"/>
      <c r="Q18" s="170"/>
    </row>
    <row r="19" s="112" customFormat="1" ht="29.1" customHeight="1" spans="1:17">
      <c r="A19" s="127" t="s">
        <v>201</v>
      </c>
      <c r="B19" s="130">
        <f t="shared" si="15"/>
        <v>54</v>
      </c>
      <c r="C19" s="130">
        <f>D19-1</f>
        <v>55</v>
      </c>
      <c r="D19" s="130">
        <f t="shared" si="16"/>
        <v>56</v>
      </c>
      <c r="E19" s="131">
        <v>57</v>
      </c>
      <c r="F19" s="130">
        <f>E19+1</f>
        <v>58</v>
      </c>
      <c r="G19" s="130">
        <f t="shared" si="17"/>
        <v>59</v>
      </c>
      <c r="H19" s="130">
        <f>G19+1.5</f>
        <v>60.5</v>
      </c>
      <c r="I19" s="160"/>
      <c r="J19" s="127" t="s">
        <v>201</v>
      </c>
      <c r="K19" s="170" t="s">
        <v>289</v>
      </c>
      <c r="L19" s="171" t="s">
        <v>277</v>
      </c>
      <c r="M19" s="170" t="s">
        <v>289</v>
      </c>
      <c r="N19" s="168" t="s">
        <v>275</v>
      </c>
      <c r="O19" s="170" t="s">
        <v>289</v>
      </c>
      <c r="P19" s="168" t="s">
        <v>275</v>
      </c>
      <c r="Q19" s="170"/>
    </row>
    <row r="20" s="112" customFormat="1" ht="29.1" customHeight="1" spans="1:17">
      <c r="A20" s="127" t="s">
        <v>203</v>
      </c>
      <c r="B20" s="130">
        <f t="shared" si="11"/>
        <v>35.5</v>
      </c>
      <c r="C20" s="130">
        <f t="shared" si="12"/>
        <v>36</v>
      </c>
      <c r="D20" s="130">
        <f t="shared" si="13"/>
        <v>36.5</v>
      </c>
      <c r="E20" s="132">
        <v>37</v>
      </c>
      <c r="F20" s="130">
        <f t="shared" ref="F20:H20" si="18">E20+0.5</f>
        <v>37.5</v>
      </c>
      <c r="G20" s="130">
        <f t="shared" si="18"/>
        <v>38</v>
      </c>
      <c r="H20" s="130">
        <f t="shared" si="18"/>
        <v>38.5</v>
      </c>
      <c r="I20" s="160"/>
      <c r="J20" s="127" t="s">
        <v>203</v>
      </c>
      <c r="K20" s="170" t="s">
        <v>284</v>
      </c>
      <c r="L20" s="168" t="s">
        <v>275</v>
      </c>
      <c r="M20" s="170" t="s">
        <v>284</v>
      </c>
      <c r="N20" s="168" t="s">
        <v>275</v>
      </c>
      <c r="O20" s="170" t="s">
        <v>284</v>
      </c>
      <c r="P20" s="168" t="s">
        <v>275</v>
      </c>
      <c r="Q20" s="170"/>
    </row>
    <row r="21" s="112" customFormat="1" ht="29.1" customHeight="1" spans="1:17">
      <c r="A21" s="127" t="s">
        <v>204</v>
      </c>
      <c r="B21" s="130">
        <f t="shared" si="11"/>
        <v>24.5</v>
      </c>
      <c r="C21" s="130">
        <f t="shared" si="12"/>
        <v>25</v>
      </c>
      <c r="D21" s="130">
        <f t="shared" si="13"/>
        <v>25.5</v>
      </c>
      <c r="E21" s="131">
        <v>26</v>
      </c>
      <c r="F21" s="130">
        <f>E21+0.5</f>
        <v>26.5</v>
      </c>
      <c r="G21" s="130">
        <f>F21+0.5</f>
        <v>27</v>
      </c>
      <c r="H21" s="133">
        <f>G21+0.75</f>
        <v>27.75</v>
      </c>
      <c r="I21" s="160"/>
      <c r="J21" s="127" t="s">
        <v>204</v>
      </c>
      <c r="K21" s="168" t="s">
        <v>275</v>
      </c>
      <c r="L21" s="168" t="s">
        <v>275</v>
      </c>
      <c r="M21" s="170" t="s">
        <v>289</v>
      </c>
      <c r="N21" s="168" t="s">
        <v>275</v>
      </c>
      <c r="O21" s="170" t="s">
        <v>289</v>
      </c>
      <c r="P21" s="170" t="s">
        <v>289</v>
      </c>
      <c r="Q21" s="170"/>
    </row>
    <row r="22" s="112" customFormat="1" ht="29.1" customHeight="1" spans="1:17">
      <c r="A22" s="127" t="s">
        <v>206</v>
      </c>
      <c r="B22" s="125">
        <f t="shared" si="15"/>
        <v>16</v>
      </c>
      <c r="C22" s="125">
        <f>D22</f>
        <v>17</v>
      </c>
      <c r="D22" s="125">
        <f t="shared" si="16"/>
        <v>17</v>
      </c>
      <c r="E22" s="129">
        <v>18</v>
      </c>
      <c r="F22" s="125">
        <f>E22</f>
        <v>18</v>
      </c>
      <c r="G22" s="125">
        <f>F22+1.5</f>
        <v>19.5</v>
      </c>
      <c r="H22" s="125">
        <f>G22</f>
        <v>19.5</v>
      </c>
      <c r="I22" s="160"/>
      <c r="J22" s="127" t="s">
        <v>206</v>
      </c>
      <c r="K22" s="168" t="s">
        <v>275</v>
      </c>
      <c r="L22" s="168" t="s">
        <v>275</v>
      </c>
      <c r="M22" s="170" t="s">
        <v>290</v>
      </c>
      <c r="N22" s="171" t="s">
        <v>291</v>
      </c>
      <c r="O22" s="168" t="s">
        <v>275</v>
      </c>
      <c r="P22" s="168" t="s">
        <v>275</v>
      </c>
      <c r="Q22" s="170"/>
    </row>
    <row r="23" s="112" customFormat="1" ht="29.1" customHeight="1" spans="1:17">
      <c r="A23" s="127" t="s">
        <v>208</v>
      </c>
      <c r="B23" s="134">
        <f>C23-0.5</f>
        <v>15.5</v>
      </c>
      <c r="C23" s="134">
        <f>D23</f>
        <v>16</v>
      </c>
      <c r="D23" s="134">
        <f>E23-0.5</f>
        <v>16</v>
      </c>
      <c r="E23" s="135">
        <v>16.5</v>
      </c>
      <c r="F23" s="134">
        <f>E23</f>
        <v>16.5</v>
      </c>
      <c r="G23" s="134">
        <f t="shared" si="17"/>
        <v>17.5</v>
      </c>
      <c r="H23" s="134">
        <f>G23</f>
        <v>17.5</v>
      </c>
      <c r="I23" s="160"/>
      <c r="J23" s="127" t="s">
        <v>208</v>
      </c>
      <c r="K23" s="168" t="s">
        <v>275</v>
      </c>
      <c r="L23" s="168" t="s">
        <v>275</v>
      </c>
      <c r="M23" s="168" t="s">
        <v>275</v>
      </c>
      <c r="N23" s="168" t="s">
        <v>275</v>
      </c>
      <c r="O23" s="170" t="s">
        <v>290</v>
      </c>
      <c r="P23" s="170" t="s">
        <v>290</v>
      </c>
      <c r="Q23" s="181"/>
    </row>
    <row r="24" s="112" customFormat="1" ht="29.1" customHeight="1" spans="1:17">
      <c r="A24" s="127"/>
      <c r="B24" s="134"/>
      <c r="C24" s="134"/>
      <c r="D24" s="136"/>
      <c r="E24" s="134"/>
      <c r="F24" s="134"/>
      <c r="G24" s="134"/>
      <c r="H24" s="134"/>
      <c r="I24" s="173"/>
      <c r="J24" s="127"/>
      <c r="K24" s="270"/>
      <c r="L24" s="270"/>
      <c r="M24" s="270"/>
      <c r="N24" s="270"/>
      <c r="O24" s="270"/>
      <c r="P24" s="270"/>
      <c r="Q24" s="270"/>
    </row>
    <row r="25" s="112" customFormat="1" ht="29.1" customHeight="1" spans="1:17">
      <c r="A25" s="137"/>
      <c r="B25" s="138"/>
      <c r="C25" s="138"/>
      <c r="D25" s="139"/>
      <c r="E25" s="138"/>
      <c r="F25" s="138"/>
      <c r="G25" s="138"/>
      <c r="H25" s="140"/>
      <c r="I25" s="173"/>
      <c r="J25" s="270"/>
      <c r="K25" s="270"/>
      <c r="L25" s="270"/>
      <c r="M25" s="270"/>
      <c r="N25" s="270"/>
      <c r="O25" s="270"/>
      <c r="P25" s="270"/>
      <c r="Q25" s="270"/>
    </row>
    <row r="26" s="112" customFormat="1" ht="29.1" customHeight="1" spans="1:17">
      <c r="A26" s="116" t="s">
        <v>62</v>
      </c>
      <c r="B26" s="117" t="s">
        <v>63</v>
      </c>
      <c r="C26" s="118"/>
      <c r="D26" s="119" t="s">
        <v>69</v>
      </c>
      <c r="E26" s="120" t="s">
        <v>209</v>
      </c>
      <c r="F26" s="120"/>
      <c r="G26" s="120"/>
      <c r="H26" s="120"/>
      <c r="I26" s="173"/>
      <c r="J26" s="271" t="s">
        <v>57</v>
      </c>
      <c r="K26" s="272" t="s">
        <v>273</v>
      </c>
      <c r="L26" s="272"/>
      <c r="M26" s="272"/>
      <c r="N26" s="272"/>
      <c r="O26" s="273"/>
      <c r="P26" s="273"/>
      <c r="Q26" s="274"/>
    </row>
    <row r="27" s="112" customFormat="1" ht="29.1" customHeight="1" spans="1:17">
      <c r="A27" s="121" t="s">
        <v>156</v>
      </c>
      <c r="B27" s="122" t="s">
        <v>157</v>
      </c>
      <c r="C27" s="122"/>
      <c r="D27" s="122"/>
      <c r="E27" s="122"/>
      <c r="F27" s="122"/>
      <c r="G27" s="122"/>
      <c r="H27" s="122"/>
      <c r="I27" s="173"/>
      <c r="J27" s="161" t="s">
        <v>158</v>
      </c>
      <c r="K27" s="162"/>
      <c r="L27" s="162"/>
      <c r="M27" s="162"/>
      <c r="N27" s="162"/>
      <c r="O27" s="163"/>
      <c r="P27" s="163"/>
      <c r="Q27" s="180"/>
    </row>
    <row r="28" s="112" customFormat="1" ht="29.1" customHeight="1" spans="1:17">
      <c r="A28" s="121"/>
      <c r="B28" s="141" t="s">
        <v>115</v>
      </c>
      <c r="C28" s="141" t="s">
        <v>116</v>
      </c>
      <c r="D28" s="141" t="s">
        <v>117</v>
      </c>
      <c r="E28" s="142" t="s">
        <v>118</v>
      </c>
      <c r="F28" s="141" t="s">
        <v>119</v>
      </c>
      <c r="G28" s="141" t="s">
        <v>120</v>
      </c>
      <c r="H28" s="141" t="s">
        <v>121</v>
      </c>
      <c r="I28" s="173"/>
      <c r="J28" s="164"/>
      <c r="K28" s="165" t="s">
        <v>116</v>
      </c>
      <c r="L28" s="165" t="s">
        <v>117</v>
      </c>
      <c r="M28" s="166" t="s">
        <v>118</v>
      </c>
      <c r="N28" s="165" t="s">
        <v>119</v>
      </c>
      <c r="O28" s="165" t="s">
        <v>120</v>
      </c>
      <c r="P28" s="165" t="s">
        <v>121</v>
      </c>
      <c r="Q28" s="181" t="s">
        <v>274</v>
      </c>
    </row>
    <row r="29" s="112" customFormat="1" ht="29.1" customHeight="1" spans="1:17">
      <c r="A29" s="121"/>
      <c r="B29" s="141" t="s">
        <v>159</v>
      </c>
      <c r="C29" s="141" t="s">
        <v>160</v>
      </c>
      <c r="D29" s="141" t="s">
        <v>161</v>
      </c>
      <c r="E29" s="142" t="s">
        <v>162</v>
      </c>
      <c r="F29" s="141" t="s">
        <v>163</v>
      </c>
      <c r="G29" s="141" t="s">
        <v>164</v>
      </c>
      <c r="H29" s="141" t="s">
        <v>165</v>
      </c>
      <c r="I29" s="173"/>
      <c r="J29" s="164"/>
      <c r="K29" s="167" t="s">
        <v>160</v>
      </c>
      <c r="L29" s="167" t="s">
        <v>161</v>
      </c>
      <c r="M29" s="167" t="s">
        <v>162</v>
      </c>
      <c r="N29" s="167" t="s">
        <v>163</v>
      </c>
      <c r="O29" s="167" t="s">
        <v>164</v>
      </c>
      <c r="P29" s="167" t="s">
        <v>165</v>
      </c>
      <c r="Q29" s="167" t="s">
        <v>166</v>
      </c>
    </row>
    <row r="30" s="112" customFormat="1" ht="29.1" customHeight="1" spans="1:17">
      <c r="A30" s="143" t="s">
        <v>168</v>
      </c>
      <c r="B30" s="143">
        <f>C30-1</f>
        <v>67</v>
      </c>
      <c r="C30" s="143">
        <f>D30-1</f>
        <v>68</v>
      </c>
      <c r="D30" s="143">
        <f>E30-2</f>
        <v>69</v>
      </c>
      <c r="E30" s="142">
        <v>71</v>
      </c>
      <c r="F30" s="143">
        <f>E30+2</f>
        <v>73</v>
      </c>
      <c r="G30" s="143">
        <f>F30+2</f>
        <v>75</v>
      </c>
      <c r="H30" s="143">
        <f>G30+1</f>
        <v>76</v>
      </c>
      <c r="I30" s="173"/>
      <c r="J30" s="143" t="s">
        <v>168</v>
      </c>
      <c r="K30" s="170" t="s">
        <v>284</v>
      </c>
      <c r="L30" s="168" t="s">
        <v>275</v>
      </c>
      <c r="M30" s="170" t="s">
        <v>284</v>
      </c>
      <c r="N30" s="171" t="s">
        <v>285</v>
      </c>
      <c r="O30" s="170" t="s">
        <v>284</v>
      </c>
      <c r="P30" s="171" t="s">
        <v>285</v>
      </c>
      <c r="Q30" s="181"/>
    </row>
    <row r="31" s="112" customFormat="1" ht="29.1" customHeight="1" spans="1:17">
      <c r="A31" s="143" t="s">
        <v>171</v>
      </c>
      <c r="B31" s="143">
        <f>C31-1</f>
        <v>64.5</v>
      </c>
      <c r="C31" s="143">
        <f>D31-1</f>
        <v>65.5</v>
      </c>
      <c r="D31" s="143">
        <f>E31-2</f>
        <v>66.5</v>
      </c>
      <c r="E31" s="142">
        <v>68.5</v>
      </c>
      <c r="F31" s="143">
        <f>E31+2</f>
        <v>70.5</v>
      </c>
      <c r="G31" s="143">
        <f>F31+2</f>
        <v>72.5</v>
      </c>
      <c r="H31" s="143">
        <f>G31+1</f>
        <v>73.5</v>
      </c>
      <c r="I31" s="173"/>
      <c r="J31" s="143" t="s">
        <v>171</v>
      </c>
      <c r="K31" s="170" t="s">
        <v>284</v>
      </c>
      <c r="L31" s="168" t="s">
        <v>275</v>
      </c>
      <c r="M31" s="170" t="s">
        <v>284</v>
      </c>
      <c r="N31" s="168" t="s">
        <v>275</v>
      </c>
      <c r="O31" s="170" t="s">
        <v>284</v>
      </c>
      <c r="P31" s="168" t="s">
        <v>275</v>
      </c>
      <c r="Q31" s="181"/>
    </row>
    <row r="32" s="112" customFormat="1" ht="29.1" customHeight="1" spans="1:17">
      <c r="A32" s="143" t="s">
        <v>176</v>
      </c>
      <c r="B32" s="143">
        <f t="shared" ref="B32:B34" si="19">C32-4</f>
        <v>100</v>
      </c>
      <c r="C32" s="143">
        <f t="shared" ref="C32:C34" si="20">D32-4</f>
        <v>104</v>
      </c>
      <c r="D32" s="143">
        <f t="shared" ref="D32:D34" si="21">E32-4</f>
        <v>108</v>
      </c>
      <c r="E32" s="144">
        <v>112</v>
      </c>
      <c r="F32" s="143">
        <f t="shared" ref="F32:F34" si="22">E32+4</f>
        <v>116</v>
      </c>
      <c r="G32" s="143">
        <f>F32+4</f>
        <v>120</v>
      </c>
      <c r="H32" s="143">
        <f t="shared" ref="H32:H34" si="23">G32+6</f>
        <v>126</v>
      </c>
      <c r="I32" s="173"/>
      <c r="J32" s="143" t="s">
        <v>176</v>
      </c>
      <c r="K32" s="168" t="s">
        <v>275</v>
      </c>
      <c r="L32" s="168" t="s">
        <v>275</v>
      </c>
      <c r="M32" s="170" t="s">
        <v>292</v>
      </c>
      <c r="N32" s="171" t="s">
        <v>293</v>
      </c>
      <c r="O32" s="170" t="s">
        <v>290</v>
      </c>
      <c r="P32" s="170" t="s">
        <v>290</v>
      </c>
      <c r="Q32" s="181"/>
    </row>
    <row r="33" s="112" customFormat="1" ht="29.1" customHeight="1" spans="1:17">
      <c r="A33" s="143" t="s">
        <v>179</v>
      </c>
      <c r="B33" s="143">
        <f t="shared" si="19"/>
        <v>96</v>
      </c>
      <c r="C33" s="143">
        <f t="shared" si="20"/>
        <v>100</v>
      </c>
      <c r="D33" s="143">
        <f t="shared" si="21"/>
        <v>104</v>
      </c>
      <c r="E33" s="144">
        <v>108</v>
      </c>
      <c r="F33" s="143">
        <f t="shared" si="22"/>
        <v>112</v>
      </c>
      <c r="G33" s="143">
        <f>F33+5</f>
        <v>117</v>
      </c>
      <c r="H33" s="143">
        <f t="shared" si="23"/>
        <v>123</v>
      </c>
      <c r="I33" s="173"/>
      <c r="J33" s="143" t="s">
        <v>179</v>
      </c>
      <c r="K33" s="168" t="s">
        <v>275</v>
      </c>
      <c r="L33" s="170" t="s">
        <v>284</v>
      </c>
      <c r="M33" s="168" t="s">
        <v>275</v>
      </c>
      <c r="N33" s="168" t="s">
        <v>275</v>
      </c>
      <c r="O33" s="168" t="s">
        <v>275</v>
      </c>
      <c r="P33" s="168" t="s">
        <v>275</v>
      </c>
      <c r="Q33" s="181"/>
    </row>
    <row r="34" s="112" customFormat="1" ht="29.1" customHeight="1" spans="1:17">
      <c r="A34" s="143" t="s">
        <v>182</v>
      </c>
      <c r="B34" s="143">
        <f t="shared" si="19"/>
        <v>96</v>
      </c>
      <c r="C34" s="143">
        <f t="shared" si="20"/>
        <v>100</v>
      </c>
      <c r="D34" s="143">
        <f t="shared" si="21"/>
        <v>104</v>
      </c>
      <c r="E34" s="144">
        <v>108</v>
      </c>
      <c r="F34" s="143">
        <f t="shared" si="22"/>
        <v>112</v>
      </c>
      <c r="G34" s="143">
        <f>F34+5</f>
        <v>117</v>
      </c>
      <c r="H34" s="143">
        <f t="shared" si="23"/>
        <v>123</v>
      </c>
      <c r="I34" s="173"/>
      <c r="J34" s="143" t="s">
        <v>182</v>
      </c>
      <c r="K34" s="168" t="s">
        <v>275</v>
      </c>
      <c r="L34" s="170" t="s">
        <v>292</v>
      </c>
      <c r="M34" s="168" t="s">
        <v>275</v>
      </c>
      <c r="N34" s="170" t="s">
        <v>289</v>
      </c>
      <c r="O34" s="168" t="s">
        <v>275</v>
      </c>
      <c r="P34" s="168" t="s">
        <v>275</v>
      </c>
      <c r="Q34" s="181"/>
    </row>
    <row r="35" s="112" customFormat="1" ht="29.1" customHeight="1" spans="1:17">
      <c r="A35" s="143" t="s">
        <v>186</v>
      </c>
      <c r="B35" s="143">
        <f>C35-1.2</f>
        <v>43.4</v>
      </c>
      <c r="C35" s="143">
        <f>D35-1.2</f>
        <v>44.6</v>
      </c>
      <c r="D35" s="143">
        <f>E35-1.2</f>
        <v>45.8</v>
      </c>
      <c r="E35" s="142">
        <v>47</v>
      </c>
      <c r="F35" s="143">
        <f>E35+1.2</f>
        <v>48.2</v>
      </c>
      <c r="G35" s="143">
        <f>F35+1.2</f>
        <v>49.4</v>
      </c>
      <c r="H35" s="143">
        <f>G35+1.4</f>
        <v>50.8</v>
      </c>
      <c r="I35" s="173"/>
      <c r="J35" s="143" t="s">
        <v>186</v>
      </c>
      <c r="K35" s="168" t="s">
        <v>275</v>
      </c>
      <c r="L35" s="168" t="s">
        <v>275</v>
      </c>
      <c r="M35" s="170" t="s">
        <v>284</v>
      </c>
      <c r="N35" s="170" t="s">
        <v>292</v>
      </c>
      <c r="O35" s="170" t="s">
        <v>290</v>
      </c>
      <c r="P35" s="168" t="s">
        <v>275</v>
      </c>
      <c r="Q35" s="181"/>
    </row>
    <row r="36" s="112" customFormat="1" ht="29.1" customHeight="1" spans="1:17">
      <c r="A36" s="143" t="s">
        <v>190</v>
      </c>
      <c r="B36" s="143">
        <f>C36-0.6</f>
        <v>59.6</v>
      </c>
      <c r="C36" s="143">
        <f>D36-0.6</f>
        <v>60.2</v>
      </c>
      <c r="D36" s="143">
        <f>E36-1.2</f>
        <v>60.8</v>
      </c>
      <c r="E36" s="142">
        <v>62</v>
      </c>
      <c r="F36" s="143">
        <f>E36+1.2</f>
        <v>63.2</v>
      </c>
      <c r="G36" s="143">
        <f>F36+1.2</f>
        <v>64.4</v>
      </c>
      <c r="H36" s="143">
        <f t="shared" ref="H36:H40" si="24">G36+0.6</f>
        <v>65</v>
      </c>
      <c r="I36" s="173"/>
      <c r="J36" s="143" t="s">
        <v>190</v>
      </c>
      <c r="K36" s="168" t="s">
        <v>275</v>
      </c>
      <c r="L36" s="170" t="s">
        <v>284</v>
      </c>
      <c r="M36" s="170" t="s">
        <v>289</v>
      </c>
      <c r="N36" s="168" t="s">
        <v>275</v>
      </c>
      <c r="O36" s="170" t="s">
        <v>280</v>
      </c>
      <c r="P36" s="170" t="s">
        <v>289</v>
      </c>
      <c r="Q36" s="181"/>
    </row>
    <row r="37" s="112" customFormat="1" ht="29.1" customHeight="1" spans="1:17">
      <c r="A37" s="143" t="s">
        <v>210</v>
      </c>
      <c r="B37" s="143">
        <f>C37-0.8</f>
        <v>20.1</v>
      </c>
      <c r="C37" s="143">
        <f>D37-0.8</f>
        <v>20.9</v>
      </c>
      <c r="D37" s="143">
        <f>E37-0.8</f>
        <v>21.7</v>
      </c>
      <c r="E37" s="142">
        <v>22.5</v>
      </c>
      <c r="F37" s="143">
        <f>E37+0.8</f>
        <v>23.3</v>
      </c>
      <c r="G37" s="143">
        <f>F37+0.8</f>
        <v>24.1</v>
      </c>
      <c r="H37" s="143">
        <f>G37+1.3</f>
        <v>25.4</v>
      </c>
      <c r="I37" s="173"/>
      <c r="J37" s="143" t="s">
        <v>210</v>
      </c>
      <c r="K37" s="171" t="s">
        <v>285</v>
      </c>
      <c r="L37" s="170" t="s">
        <v>292</v>
      </c>
      <c r="M37" s="170" t="s">
        <v>289</v>
      </c>
      <c r="N37" s="170" t="s">
        <v>290</v>
      </c>
      <c r="O37" s="168" t="s">
        <v>275</v>
      </c>
      <c r="P37" s="170" t="s">
        <v>290</v>
      </c>
      <c r="Q37" s="181"/>
    </row>
    <row r="38" s="112" customFormat="1" ht="29.1" customHeight="1" spans="1:17">
      <c r="A38" s="143" t="s">
        <v>194</v>
      </c>
      <c r="B38" s="143">
        <f>C38-0.6</f>
        <v>16.7</v>
      </c>
      <c r="C38" s="143">
        <f>D38-0.6</f>
        <v>17.3</v>
      </c>
      <c r="D38" s="143">
        <f>E38-0.6</f>
        <v>17.9</v>
      </c>
      <c r="E38" s="142">
        <v>18.5</v>
      </c>
      <c r="F38" s="143">
        <f>E38+0.6</f>
        <v>19.1</v>
      </c>
      <c r="G38" s="143">
        <f>F38+0.6</f>
        <v>19.7</v>
      </c>
      <c r="H38" s="143">
        <f>G38+0.95</f>
        <v>20.65</v>
      </c>
      <c r="I38" s="173"/>
      <c r="J38" s="143" t="s">
        <v>194</v>
      </c>
      <c r="K38" s="170" t="s">
        <v>284</v>
      </c>
      <c r="L38" s="168" t="s">
        <v>275</v>
      </c>
      <c r="M38" s="168" t="s">
        <v>275</v>
      </c>
      <c r="N38" s="170" t="s">
        <v>284</v>
      </c>
      <c r="O38" s="168" t="s">
        <v>275</v>
      </c>
      <c r="P38" s="168" t="s">
        <v>275</v>
      </c>
      <c r="Q38" s="181"/>
    </row>
    <row r="39" s="112" customFormat="1" ht="29.1" customHeight="1" spans="1:17">
      <c r="A39" s="143" t="s">
        <v>211</v>
      </c>
      <c r="B39" s="143">
        <f>C39-0.4</f>
        <v>13.3</v>
      </c>
      <c r="C39" s="143">
        <f>D39-0.4</f>
        <v>13.7</v>
      </c>
      <c r="D39" s="143">
        <f>E39-0.4</f>
        <v>14.1</v>
      </c>
      <c r="E39" s="142">
        <v>14.5</v>
      </c>
      <c r="F39" s="143">
        <f>E39+0.4</f>
        <v>14.9</v>
      </c>
      <c r="G39" s="143">
        <f>F39+0.4</f>
        <v>15.3</v>
      </c>
      <c r="H39" s="143">
        <f t="shared" si="24"/>
        <v>15.9</v>
      </c>
      <c r="I39" s="173"/>
      <c r="J39" s="143" t="s">
        <v>211</v>
      </c>
      <c r="K39" s="170" t="s">
        <v>292</v>
      </c>
      <c r="L39" s="168" t="s">
        <v>275</v>
      </c>
      <c r="M39" s="168" t="s">
        <v>275</v>
      </c>
      <c r="N39" s="170" t="s">
        <v>292</v>
      </c>
      <c r="O39" s="170" t="s">
        <v>284</v>
      </c>
      <c r="P39" s="168" t="s">
        <v>275</v>
      </c>
      <c r="Q39" s="181"/>
    </row>
    <row r="40" s="112" customFormat="1" ht="29.1" customHeight="1" spans="1:17">
      <c r="A40" s="143" t="s">
        <v>212</v>
      </c>
      <c r="B40" s="143">
        <f>C40-0.4</f>
        <v>9.8</v>
      </c>
      <c r="C40" s="143">
        <f>D40-0.4</f>
        <v>10.2</v>
      </c>
      <c r="D40" s="143">
        <f>E40-0.4</f>
        <v>10.6</v>
      </c>
      <c r="E40" s="142">
        <v>11</v>
      </c>
      <c r="F40" s="143">
        <f>E40+0.4</f>
        <v>11.4</v>
      </c>
      <c r="G40" s="143">
        <f>F40+0.4</f>
        <v>11.8</v>
      </c>
      <c r="H40" s="143">
        <f t="shared" si="24"/>
        <v>12.4</v>
      </c>
      <c r="I40" s="173"/>
      <c r="J40" s="143" t="s">
        <v>212</v>
      </c>
      <c r="K40" s="168" t="s">
        <v>275</v>
      </c>
      <c r="L40" s="168" t="s">
        <v>275</v>
      </c>
      <c r="M40" s="168" t="s">
        <v>275</v>
      </c>
      <c r="N40" s="168" t="s">
        <v>275</v>
      </c>
      <c r="O40" s="168" t="s">
        <v>275</v>
      </c>
      <c r="P40" s="168" t="s">
        <v>275</v>
      </c>
      <c r="Q40" s="181"/>
    </row>
    <row r="41" s="112" customFormat="1" ht="29.1" customHeight="1" spans="1:17">
      <c r="A41" s="143" t="s">
        <v>196</v>
      </c>
      <c r="B41" s="145">
        <f>C41</f>
        <v>8</v>
      </c>
      <c r="C41" s="145">
        <v>8</v>
      </c>
      <c r="D41" s="145">
        <v>8</v>
      </c>
      <c r="E41" s="142">
        <v>8</v>
      </c>
      <c r="F41" s="145">
        <v>8</v>
      </c>
      <c r="G41" s="145">
        <v>8</v>
      </c>
      <c r="H41" s="145">
        <v>8</v>
      </c>
      <c r="I41" s="173"/>
      <c r="J41" s="143" t="s">
        <v>196</v>
      </c>
      <c r="K41" s="170" t="s">
        <v>289</v>
      </c>
      <c r="L41" s="168" t="s">
        <v>275</v>
      </c>
      <c r="M41" s="170" t="s">
        <v>289</v>
      </c>
      <c r="N41" s="168" t="s">
        <v>275</v>
      </c>
      <c r="O41" s="170" t="s">
        <v>284</v>
      </c>
      <c r="P41" s="168" t="s">
        <v>275</v>
      </c>
      <c r="Q41" s="181"/>
    </row>
    <row r="42" s="112" customFormat="1" ht="29.1" customHeight="1" spans="1:17">
      <c r="A42" s="143" t="s">
        <v>200</v>
      </c>
      <c r="B42" s="143">
        <f t="shared" ref="B42:B44" si="25">C42-1</f>
        <v>46</v>
      </c>
      <c r="C42" s="143">
        <f>D42-1</f>
        <v>47</v>
      </c>
      <c r="D42" s="143">
        <f t="shared" ref="D42:D44" si="26">E42-1</f>
        <v>48</v>
      </c>
      <c r="E42" s="142">
        <v>49</v>
      </c>
      <c r="F42" s="143">
        <f>E42+1</f>
        <v>50</v>
      </c>
      <c r="G42" s="143">
        <f>F42+1</f>
        <v>51</v>
      </c>
      <c r="H42" s="143">
        <f>G42+1.5</f>
        <v>52.5</v>
      </c>
      <c r="I42" s="173"/>
      <c r="J42" s="143" t="s">
        <v>200</v>
      </c>
      <c r="K42" s="170" t="s">
        <v>289</v>
      </c>
      <c r="L42" s="170" t="s">
        <v>292</v>
      </c>
      <c r="M42" s="168" t="s">
        <v>275</v>
      </c>
      <c r="N42" s="171" t="s">
        <v>294</v>
      </c>
      <c r="O42" s="170" t="s">
        <v>292</v>
      </c>
      <c r="P42" s="168" t="s">
        <v>275</v>
      </c>
      <c r="Q42" s="181"/>
    </row>
    <row r="43" s="112" customFormat="1" ht="29.1" customHeight="1" spans="1:17">
      <c r="A43" s="143" t="s">
        <v>201</v>
      </c>
      <c r="B43" s="143">
        <f t="shared" si="25"/>
        <v>48</v>
      </c>
      <c r="C43" s="143">
        <f>D43-1</f>
        <v>49</v>
      </c>
      <c r="D43" s="143">
        <f t="shared" si="26"/>
        <v>50</v>
      </c>
      <c r="E43" s="142">
        <v>51</v>
      </c>
      <c r="F43" s="143">
        <f>E43+1</f>
        <v>52</v>
      </c>
      <c r="G43" s="143">
        <f>F43+1</f>
        <v>53</v>
      </c>
      <c r="H43" s="143">
        <f>G43+1.5</f>
        <v>54.5</v>
      </c>
      <c r="I43" s="173"/>
      <c r="J43" s="143" t="s">
        <v>201</v>
      </c>
      <c r="K43" s="170" t="s">
        <v>284</v>
      </c>
      <c r="L43" s="168" t="s">
        <v>275</v>
      </c>
      <c r="M43" s="170" t="s">
        <v>284</v>
      </c>
      <c r="N43" s="170" t="s">
        <v>289</v>
      </c>
      <c r="O43" s="168" t="s">
        <v>275</v>
      </c>
      <c r="P43" s="170" t="s">
        <v>284</v>
      </c>
      <c r="Q43" s="181"/>
    </row>
    <row r="44" s="112" customFormat="1" ht="29.1" customHeight="1" spans="1:17">
      <c r="A44" s="127" t="s">
        <v>214</v>
      </c>
      <c r="B44" s="143">
        <f t="shared" si="25"/>
        <v>17</v>
      </c>
      <c r="C44" s="143">
        <f>D44</f>
        <v>18</v>
      </c>
      <c r="D44" s="143">
        <f t="shared" si="26"/>
        <v>18</v>
      </c>
      <c r="E44" s="146">
        <v>19</v>
      </c>
      <c r="F44" s="143">
        <f>E44</f>
        <v>19</v>
      </c>
      <c r="G44" s="143">
        <f>F44+1.5</f>
        <v>20.5</v>
      </c>
      <c r="H44" s="143">
        <f>G44</f>
        <v>20.5</v>
      </c>
      <c r="I44" s="173"/>
      <c r="J44" s="127" t="s">
        <v>214</v>
      </c>
      <c r="K44" s="168" t="s">
        <v>275</v>
      </c>
      <c r="L44" s="168" t="s">
        <v>275</v>
      </c>
      <c r="M44" s="170" t="s">
        <v>292</v>
      </c>
      <c r="N44" s="170" t="s">
        <v>289</v>
      </c>
      <c r="O44" s="168" t="s">
        <v>275</v>
      </c>
      <c r="P44" s="170" t="s">
        <v>292</v>
      </c>
      <c r="Q44" s="181"/>
    </row>
    <row r="45" s="112" customFormat="1" ht="29.1" customHeight="1" spans="1:17">
      <c r="A45" s="265"/>
      <c r="B45" s="266"/>
      <c r="C45" s="266"/>
      <c r="D45" s="267"/>
      <c r="E45" s="266"/>
      <c r="F45" s="266"/>
      <c r="G45" s="266"/>
      <c r="H45" s="266"/>
      <c r="I45" s="173"/>
      <c r="J45" s="268"/>
      <c r="K45" s="168"/>
      <c r="L45" s="168"/>
      <c r="M45" s="170"/>
      <c r="N45" s="170"/>
      <c r="O45" s="168"/>
      <c r="P45" s="170"/>
      <c r="Q45" s="181"/>
    </row>
    <row r="46" s="112" customFormat="1" ht="29.1" customHeight="1" spans="1:17">
      <c r="A46" s="268"/>
      <c r="B46" s="266"/>
      <c r="C46" s="266"/>
      <c r="D46" s="267"/>
      <c r="E46" s="266"/>
      <c r="F46" s="266"/>
      <c r="G46" s="266"/>
      <c r="H46" s="266"/>
      <c r="I46" s="173"/>
      <c r="J46" s="147"/>
      <c r="K46" s="168"/>
      <c r="L46" s="168"/>
      <c r="M46" s="170"/>
      <c r="N46" s="168"/>
      <c r="O46" s="170"/>
      <c r="P46" s="168"/>
      <c r="Q46" s="181"/>
    </row>
    <row r="47" s="112" customFormat="1" ht="29.1" customHeight="1" spans="1:17">
      <c r="A47" s="147"/>
      <c r="B47" s="148"/>
      <c r="C47" s="148"/>
      <c r="D47" s="149"/>
      <c r="E47" s="148"/>
      <c r="F47" s="148"/>
      <c r="G47" s="148"/>
      <c r="H47" s="150"/>
      <c r="I47" s="173"/>
      <c r="J47" s="137"/>
      <c r="K47" s="168"/>
      <c r="L47" s="168"/>
      <c r="M47" s="170"/>
      <c r="N47" s="168"/>
      <c r="O47" s="170"/>
      <c r="P47" s="168"/>
      <c r="Q47" s="181"/>
    </row>
    <row r="48" s="112" customFormat="1" ht="16.5" spans="1:17">
      <c r="A48" s="269"/>
      <c r="B48" s="140"/>
      <c r="C48" s="140"/>
      <c r="D48" s="140"/>
      <c r="E48" s="140"/>
      <c r="F48" s="140"/>
      <c r="G48" s="140"/>
      <c r="H48" s="140"/>
      <c r="I48" s="174"/>
      <c r="J48" s="175"/>
      <c r="K48" s="176"/>
      <c r="L48" s="176"/>
      <c r="M48" s="176"/>
      <c r="N48" s="176"/>
      <c r="O48" s="176"/>
      <c r="P48" s="176"/>
      <c r="Q48" s="176"/>
    </row>
    <row r="49" s="112" customFormat="1" ht="14.25" spans="1:17">
      <c r="A49" s="112" t="s">
        <v>216</v>
      </c>
      <c r="B49" s="154"/>
      <c r="C49" s="154"/>
      <c r="D49" s="154"/>
      <c r="E49" s="154"/>
      <c r="F49" s="154"/>
      <c r="G49" s="154"/>
      <c r="H49" s="154"/>
      <c r="I49" s="154"/>
      <c r="J49" s="177" t="s">
        <v>295</v>
      </c>
      <c r="K49" s="178"/>
      <c r="L49" s="178" t="s">
        <v>218</v>
      </c>
      <c r="M49" s="178"/>
      <c r="N49" s="178" t="s">
        <v>219</v>
      </c>
      <c r="O49" s="178"/>
      <c r="P49" s="178"/>
      <c r="Q49" s="113"/>
    </row>
    <row r="50" s="112" customFormat="1" customHeight="1" spans="1:17">
      <c r="A50" s="154"/>
      <c r="K50" s="113"/>
      <c r="L50" s="113"/>
      <c r="M50" s="113"/>
      <c r="N50" s="113"/>
      <c r="O50" s="113"/>
      <c r="P50" s="113"/>
      <c r="Q50" s="113"/>
    </row>
  </sheetData>
  <mergeCells count="13">
    <mergeCell ref="A1:Q1"/>
    <mergeCell ref="B2:C2"/>
    <mergeCell ref="E2:H2"/>
    <mergeCell ref="K2:Q2"/>
    <mergeCell ref="B3:H3"/>
    <mergeCell ref="J3:Q3"/>
    <mergeCell ref="B26:C26"/>
    <mergeCell ref="E26:H26"/>
    <mergeCell ref="K26:Q26"/>
    <mergeCell ref="B27:H27"/>
    <mergeCell ref="J27:Q27"/>
    <mergeCell ref="A3:A5"/>
    <mergeCell ref="A27:A29"/>
  </mergeCells>
  <pageMargins left="0.7" right="0.7" top="0.75" bottom="0.75" header="0.3" footer="0.3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7"/>
  <sheetViews>
    <sheetView tabSelected="1" workbookViewId="0">
      <selection activeCell="L26" sqref="L26"/>
    </sheetView>
  </sheetViews>
  <sheetFormatPr defaultColWidth="10.125" defaultRowHeight="14.25"/>
  <cols>
    <col min="1" max="1" width="9.625" style="182" customWidth="1"/>
    <col min="2" max="2" width="11.125" style="182" customWidth="1"/>
    <col min="3" max="3" width="9.125" style="182" customWidth="1"/>
    <col min="4" max="4" width="9.5" style="182" customWidth="1"/>
    <col min="5" max="5" width="11" style="182" customWidth="1"/>
    <col min="6" max="6" width="10.375" style="182" customWidth="1"/>
    <col min="7" max="7" width="9.5" style="182" customWidth="1"/>
    <col min="8" max="8" width="9.125" style="182" customWidth="1"/>
    <col min="9" max="9" width="8.125" style="182" customWidth="1"/>
    <col min="10" max="10" width="10.5" style="182" customWidth="1"/>
    <col min="11" max="11" width="12.125" style="182" customWidth="1"/>
    <col min="12" max="16384" width="10.125" style="182"/>
  </cols>
  <sheetData>
    <row r="1" s="182" customFormat="1" ht="26.25" spans="1:11">
      <c r="A1" s="185" t="s">
        <v>296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</row>
    <row r="2" s="182" customFormat="1" spans="1:11">
      <c r="A2" s="186" t="s">
        <v>53</v>
      </c>
      <c r="B2" s="187" t="s">
        <v>54</v>
      </c>
      <c r="C2" s="187"/>
      <c r="D2" s="188" t="s">
        <v>62</v>
      </c>
      <c r="E2" s="117" t="s">
        <v>63</v>
      </c>
      <c r="F2" s="118"/>
      <c r="G2" s="189" t="s">
        <v>70</v>
      </c>
      <c r="H2" s="189"/>
      <c r="I2" s="221" t="s">
        <v>57</v>
      </c>
      <c r="J2" s="189" t="s">
        <v>297</v>
      </c>
      <c r="K2" s="246"/>
    </row>
    <row r="3" s="182" customFormat="1" ht="42" customHeight="1" spans="1:11">
      <c r="A3" s="190" t="s">
        <v>78</v>
      </c>
      <c r="B3" s="191">
        <v>17900</v>
      </c>
      <c r="C3" s="191"/>
      <c r="D3" s="192" t="s">
        <v>298</v>
      </c>
      <c r="E3" s="193" t="s">
        <v>299</v>
      </c>
      <c r="F3" s="194"/>
      <c r="G3" s="194"/>
      <c r="H3" s="195" t="s">
        <v>300</v>
      </c>
      <c r="I3" s="195"/>
      <c r="J3" s="195"/>
      <c r="K3" s="247"/>
    </row>
    <row r="4" s="182" customFormat="1" spans="1:11">
      <c r="A4" s="196" t="s">
        <v>74</v>
      </c>
      <c r="B4" s="197">
        <v>5</v>
      </c>
      <c r="C4" s="197">
        <v>7</v>
      </c>
      <c r="D4" s="198" t="s">
        <v>301</v>
      </c>
      <c r="E4" s="199"/>
      <c r="F4" s="199"/>
      <c r="G4" s="199"/>
      <c r="H4" s="198" t="s">
        <v>302</v>
      </c>
      <c r="I4" s="198"/>
      <c r="J4" s="213" t="s">
        <v>67</v>
      </c>
      <c r="K4" s="248" t="s">
        <v>68</v>
      </c>
    </row>
    <row r="5" s="182" customFormat="1" spans="1:11">
      <c r="A5" s="196" t="s">
        <v>303</v>
      </c>
      <c r="B5" s="191">
        <v>1</v>
      </c>
      <c r="C5" s="191"/>
      <c r="D5" s="192" t="s">
        <v>304</v>
      </c>
      <c r="E5" s="192" t="s">
        <v>305</v>
      </c>
      <c r="F5" s="192" t="s">
        <v>306</v>
      </c>
      <c r="G5" s="192" t="s">
        <v>307</v>
      </c>
      <c r="H5" s="198" t="s">
        <v>308</v>
      </c>
      <c r="I5" s="198"/>
      <c r="J5" s="213" t="s">
        <v>67</v>
      </c>
      <c r="K5" s="248" t="s">
        <v>68</v>
      </c>
    </row>
    <row r="6" s="182" customFormat="1" ht="15" spans="1:11">
      <c r="A6" s="200" t="s">
        <v>309</v>
      </c>
      <c r="B6" s="201">
        <v>50</v>
      </c>
      <c r="C6" s="201"/>
      <c r="D6" s="202" t="s">
        <v>310</v>
      </c>
      <c r="E6" s="203"/>
      <c r="F6" s="204">
        <v>328</v>
      </c>
      <c r="G6" s="202"/>
      <c r="H6" s="205" t="s">
        <v>311</v>
      </c>
      <c r="I6" s="205"/>
      <c r="J6" s="219" t="s">
        <v>67</v>
      </c>
      <c r="K6" s="249" t="s">
        <v>68</v>
      </c>
    </row>
    <row r="7" s="182" customFormat="1" ht="15" spans="1:11">
      <c r="A7" s="206"/>
      <c r="B7" s="207"/>
      <c r="C7" s="207"/>
      <c r="D7" s="206"/>
      <c r="E7" s="207"/>
      <c r="F7" s="208"/>
      <c r="G7" s="206"/>
      <c r="H7" s="208"/>
      <c r="I7" s="207"/>
      <c r="J7" s="207"/>
      <c r="K7" s="207"/>
    </row>
    <row r="8" s="182" customFormat="1" spans="1:11">
      <c r="A8" s="209" t="s">
        <v>312</v>
      </c>
      <c r="B8" s="210" t="s">
        <v>313</v>
      </c>
      <c r="C8" s="210" t="s">
        <v>314</v>
      </c>
      <c r="D8" s="210" t="s">
        <v>315</v>
      </c>
      <c r="E8" s="210" t="s">
        <v>316</v>
      </c>
      <c r="F8" s="210" t="s">
        <v>317</v>
      </c>
      <c r="G8" s="264" t="s">
        <v>318</v>
      </c>
      <c r="H8" s="231"/>
      <c r="I8" s="231"/>
      <c r="J8" s="231"/>
      <c r="K8" s="258"/>
    </row>
    <row r="9" s="182" customFormat="1" spans="1:11">
      <c r="A9" s="196" t="s">
        <v>319</v>
      </c>
      <c r="B9" s="198"/>
      <c r="C9" s="213" t="s">
        <v>67</v>
      </c>
      <c r="D9" s="213" t="s">
        <v>68</v>
      </c>
      <c r="E9" s="192" t="s">
        <v>320</v>
      </c>
      <c r="F9" s="214" t="s">
        <v>321</v>
      </c>
      <c r="G9" s="215"/>
      <c r="H9" s="216"/>
      <c r="I9" s="216"/>
      <c r="J9" s="216"/>
      <c r="K9" s="251"/>
    </row>
    <row r="10" s="182" customFormat="1" spans="1:11">
      <c r="A10" s="196" t="s">
        <v>322</v>
      </c>
      <c r="B10" s="198"/>
      <c r="C10" s="213" t="s">
        <v>67</v>
      </c>
      <c r="D10" s="213" t="s">
        <v>68</v>
      </c>
      <c r="E10" s="192" t="s">
        <v>323</v>
      </c>
      <c r="F10" s="214" t="s">
        <v>324</v>
      </c>
      <c r="G10" s="215" t="s">
        <v>325</v>
      </c>
      <c r="H10" s="216"/>
      <c r="I10" s="216"/>
      <c r="J10" s="216"/>
      <c r="K10" s="251"/>
    </row>
    <row r="11" s="182" customFormat="1" spans="1:11">
      <c r="A11" s="217" t="s">
        <v>221</v>
      </c>
      <c r="B11" s="218"/>
      <c r="C11" s="218"/>
      <c r="D11" s="218"/>
      <c r="E11" s="218"/>
      <c r="F11" s="218"/>
      <c r="G11" s="218"/>
      <c r="H11" s="218"/>
      <c r="I11" s="218"/>
      <c r="J11" s="218"/>
      <c r="K11" s="252"/>
    </row>
    <row r="12" s="182" customFormat="1" spans="1:11">
      <c r="A12" s="190" t="s">
        <v>93</v>
      </c>
      <c r="B12" s="213" t="s">
        <v>89</v>
      </c>
      <c r="C12" s="213" t="s">
        <v>90</v>
      </c>
      <c r="D12" s="214"/>
      <c r="E12" s="192" t="s">
        <v>91</v>
      </c>
      <c r="F12" s="213" t="s">
        <v>89</v>
      </c>
      <c r="G12" s="213" t="s">
        <v>90</v>
      </c>
      <c r="H12" s="213"/>
      <c r="I12" s="192" t="s">
        <v>326</v>
      </c>
      <c r="J12" s="213" t="s">
        <v>89</v>
      </c>
      <c r="K12" s="248" t="s">
        <v>90</v>
      </c>
    </row>
    <row r="13" s="182" customFormat="1" spans="1:11">
      <c r="A13" s="190" t="s">
        <v>96</v>
      </c>
      <c r="B13" s="213" t="s">
        <v>89</v>
      </c>
      <c r="C13" s="213" t="s">
        <v>90</v>
      </c>
      <c r="D13" s="214"/>
      <c r="E13" s="192" t="s">
        <v>101</v>
      </c>
      <c r="F13" s="213" t="s">
        <v>89</v>
      </c>
      <c r="G13" s="213" t="s">
        <v>90</v>
      </c>
      <c r="H13" s="213"/>
      <c r="I13" s="192" t="s">
        <v>327</v>
      </c>
      <c r="J13" s="213" t="s">
        <v>89</v>
      </c>
      <c r="K13" s="248" t="s">
        <v>90</v>
      </c>
    </row>
    <row r="14" s="182" customFormat="1" ht="15" spans="1:11">
      <c r="A14" s="200" t="s">
        <v>328</v>
      </c>
      <c r="B14" s="219" t="s">
        <v>89</v>
      </c>
      <c r="C14" s="219" t="s">
        <v>90</v>
      </c>
      <c r="D14" s="203"/>
      <c r="E14" s="202" t="s">
        <v>329</v>
      </c>
      <c r="F14" s="219" t="s">
        <v>89</v>
      </c>
      <c r="G14" s="219" t="s">
        <v>90</v>
      </c>
      <c r="H14" s="219"/>
      <c r="I14" s="202" t="s">
        <v>330</v>
      </c>
      <c r="J14" s="219" t="s">
        <v>89</v>
      </c>
      <c r="K14" s="249" t="s">
        <v>90</v>
      </c>
    </row>
    <row r="15" s="182" customFormat="1" ht="15" spans="1:11">
      <c r="A15" s="206"/>
      <c r="B15" s="220"/>
      <c r="C15" s="220"/>
      <c r="D15" s="207"/>
      <c r="E15" s="206"/>
      <c r="F15" s="220"/>
      <c r="G15" s="220"/>
      <c r="H15" s="220"/>
      <c r="I15" s="206"/>
      <c r="J15" s="220"/>
      <c r="K15" s="220"/>
    </row>
    <row r="16" s="183" customFormat="1" spans="1:11">
      <c r="A16" s="186" t="s">
        <v>331</v>
      </c>
      <c r="B16" s="221"/>
      <c r="C16" s="221"/>
      <c r="D16" s="221"/>
      <c r="E16" s="221"/>
      <c r="F16" s="221"/>
      <c r="G16" s="221"/>
      <c r="H16" s="221"/>
      <c r="I16" s="221"/>
      <c r="J16" s="221"/>
      <c r="K16" s="253"/>
    </row>
    <row r="17" s="182" customFormat="1" spans="1:11">
      <c r="A17" s="196" t="s">
        <v>332</v>
      </c>
      <c r="B17" s="198"/>
      <c r="C17" s="198"/>
      <c r="D17" s="198"/>
      <c r="E17" s="198"/>
      <c r="F17" s="198"/>
      <c r="G17" s="198"/>
      <c r="H17" s="198"/>
      <c r="I17" s="198"/>
      <c r="J17" s="198"/>
      <c r="K17" s="254"/>
    </row>
    <row r="18" s="182" customFormat="1" spans="1:11">
      <c r="A18" s="196" t="s">
        <v>333</v>
      </c>
      <c r="B18" s="198"/>
      <c r="C18" s="198"/>
      <c r="D18" s="198"/>
      <c r="E18" s="198"/>
      <c r="F18" s="198"/>
      <c r="G18" s="198"/>
      <c r="H18" s="198"/>
      <c r="I18" s="198"/>
      <c r="J18" s="198"/>
      <c r="K18" s="254"/>
    </row>
    <row r="19" s="182" customFormat="1" spans="1:11">
      <c r="A19" s="222" t="s">
        <v>334</v>
      </c>
      <c r="B19" s="198"/>
      <c r="C19" s="198"/>
      <c r="D19" s="198"/>
      <c r="E19" s="198"/>
      <c r="F19" s="198"/>
      <c r="G19" s="198"/>
      <c r="H19" s="198"/>
      <c r="I19" s="198"/>
      <c r="J19" s="198"/>
      <c r="K19" s="254"/>
    </row>
    <row r="20" s="182" customFormat="1" spans="1:11">
      <c r="A20" s="222" t="s">
        <v>335</v>
      </c>
      <c r="B20" s="213"/>
      <c r="C20" s="213"/>
      <c r="D20" s="213"/>
      <c r="E20" s="213"/>
      <c r="F20" s="213"/>
      <c r="G20" s="213"/>
      <c r="H20" s="213"/>
      <c r="I20" s="213"/>
      <c r="J20" s="213"/>
      <c r="K20" s="248"/>
    </row>
    <row r="21" s="182" customFormat="1" spans="1:11">
      <c r="A21" s="223" t="s">
        <v>336</v>
      </c>
      <c r="B21" s="224"/>
      <c r="C21" s="224"/>
      <c r="D21" s="224"/>
      <c r="E21" s="224"/>
      <c r="F21" s="224"/>
      <c r="G21" s="224"/>
      <c r="H21" s="224"/>
      <c r="I21" s="224"/>
      <c r="J21" s="224"/>
      <c r="K21" s="255"/>
    </row>
    <row r="22" s="182" customFormat="1" spans="1:11">
      <c r="A22" s="223" t="s">
        <v>337</v>
      </c>
      <c r="B22" s="224"/>
      <c r="C22" s="224"/>
      <c r="D22" s="224"/>
      <c r="E22" s="224"/>
      <c r="F22" s="224"/>
      <c r="G22" s="224"/>
      <c r="H22" s="224"/>
      <c r="I22" s="224"/>
      <c r="J22" s="224"/>
      <c r="K22" s="255"/>
    </row>
    <row r="23" s="182" customFormat="1" spans="1:11">
      <c r="A23" s="223"/>
      <c r="B23" s="224"/>
      <c r="C23" s="224"/>
      <c r="D23" s="224"/>
      <c r="E23" s="224"/>
      <c r="F23" s="224"/>
      <c r="G23" s="224"/>
      <c r="H23" s="224"/>
      <c r="I23" s="224"/>
      <c r="J23" s="224"/>
      <c r="K23" s="255"/>
    </row>
    <row r="24" s="182" customFormat="1" spans="1:11">
      <c r="A24" s="225"/>
      <c r="B24" s="226"/>
      <c r="C24" s="226"/>
      <c r="D24" s="226"/>
      <c r="E24" s="226"/>
      <c r="F24" s="226"/>
      <c r="G24" s="226"/>
      <c r="H24" s="226"/>
      <c r="I24" s="226"/>
      <c r="J24" s="226"/>
      <c r="K24" s="256"/>
    </row>
    <row r="25" s="182" customFormat="1" spans="1:11">
      <c r="A25" s="196" t="s">
        <v>133</v>
      </c>
      <c r="B25" s="198"/>
      <c r="C25" s="213" t="s">
        <v>67</v>
      </c>
      <c r="D25" s="213" t="s">
        <v>68</v>
      </c>
      <c r="E25" s="195"/>
      <c r="F25" s="195"/>
      <c r="G25" s="195"/>
      <c r="H25" s="195"/>
      <c r="I25" s="195"/>
      <c r="J25" s="195"/>
      <c r="K25" s="247"/>
    </row>
    <row r="26" s="182" customFormat="1" ht="15" spans="1:11">
      <c r="A26" s="227" t="s">
        <v>338</v>
      </c>
      <c r="B26" s="228"/>
      <c r="C26" s="228"/>
      <c r="D26" s="228"/>
      <c r="E26" s="228"/>
      <c r="F26" s="228"/>
      <c r="G26" s="228"/>
      <c r="H26" s="228"/>
      <c r="I26" s="228"/>
      <c r="J26" s="228"/>
      <c r="K26" s="257"/>
    </row>
    <row r="27" s="182" customFormat="1" ht="15" spans="1:11">
      <c r="A27" s="229"/>
      <c r="B27" s="229"/>
      <c r="C27" s="229"/>
      <c r="D27" s="229"/>
      <c r="E27" s="229"/>
      <c r="F27" s="229"/>
      <c r="G27" s="229"/>
      <c r="H27" s="229"/>
      <c r="I27" s="229"/>
      <c r="J27" s="229"/>
      <c r="K27" s="229"/>
    </row>
    <row r="28" s="182" customFormat="1" spans="1:11">
      <c r="A28" s="230" t="s">
        <v>339</v>
      </c>
      <c r="B28" s="231"/>
      <c r="C28" s="231"/>
      <c r="D28" s="231"/>
      <c r="E28" s="231"/>
      <c r="F28" s="231"/>
      <c r="G28" s="231"/>
      <c r="H28" s="231"/>
      <c r="I28" s="231"/>
      <c r="J28" s="231"/>
      <c r="K28" s="258"/>
    </row>
    <row r="29" s="182" customFormat="1" spans="1:11">
      <c r="A29" s="232"/>
      <c r="B29" s="233"/>
      <c r="C29" s="233"/>
      <c r="D29" s="233"/>
      <c r="E29" s="233"/>
      <c r="F29" s="233"/>
      <c r="G29" s="233"/>
      <c r="H29" s="233"/>
      <c r="I29" s="233"/>
      <c r="J29" s="233"/>
      <c r="K29" s="259"/>
    </row>
    <row r="30" s="182" customFormat="1" ht="17.25" customHeight="1" spans="1:11">
      <c r="A30" s="234" t="s">
        <v>340</v>
      </c>
      <c r="B30" s="235"/>
      <c r="C30" s="235"/>
      <c r="D30" s="235"/>
      <c r="E30" s="235"/>
      <c r="F30" s="235"/>
      <c r="G30" s="235"/>
      <c r="H30" s="235"/>
      <c r="I30" s="235"/>
      <c r="J30" s="235"/>
      <c r="K30" s="260"/>
    </row>
    <row r="31" s="182" customFormat="1" ht="17.25" customHeight="1" spans="1:11">
      <c r="A31" s="234" t="s">
        <v>341</v>
      </c>
      <c r="B31" s="235"/>
      <c r="C31" s="235"/>
      <c r="D31" s="235"/>
      <c r="E31" s="235"/>
      <c r="F31" s="235"/>
      <c r="G31" s="235"/>
      <c r="H31" s="235"/>
      <c r="I31" s="235"/>
      <c r="J31" s="235"/>
      <c r="K31" s="260"/>
    </row>
    <row r="32" s="182" customFormat="1" ht="17.25" customHeight="1" spans="1:11">
      <c r="A32" s="234"/>
      <c r="B32" s="235"/>
      <c r="C32" s="235"/>
      <c r="D32" s="235"/>
      <c r="E32" s="235"/>
      <c r="F32" s="235"/>
      <c r="G32" s="235"/>
      <c r="H32" s="235"/>
      <c r="I32" s="235"/>
      <c r="J32" s="235"/>
      <c r="K32" s="260"/>
    </row>
    <row r="33" s="182" customFormat="1" ht="17.25" customHeight="1" spans="1:11">
      <c r="A33" s="234"/>
      <c r="B33" s="235"/>
      <c r="C33" s="235"/>
      <c r="D33" s="235"/>
      <c r="E33" s="235"/>
      <c r="F33" s="235"/>
      <c r="G33" s="235"/>
      <c r="H33" s="235"/>
      <c r="I33" s="235"/>
      <c r="J33" s="235"/>
      <c r="K33" s="260"/>
    </row>
    <row r="34" s="182" customFormat="1" ht="17.25" customHeight="1" spans="1:11">
      <c r="A34" s="234"/>
      <c r="B34" s="235"/>
      <c r="C34" s="235"/>
      <c r="D34" s="235"/>
      <c r="E34" s="235"/>
      <c r="F34" s="235"/>
      <c r="G34" s="235"/>
      <c r="H34" s="235"/>
      <c r="I34" s="235"/>
      <c r="J34" s="235"/>
      <c r="K34" s="260"/>
    </row>
    <row r="35" s="182" customFormat="1" ht="17.25" customHeight="1" spans="1:11">
      <c r="A35" s="234"/>
      <c r="B35" s="235"/>
      <c r="C35" s="235"/>
      <c r="D35" s="235"/>
      <c r="E35" s="235"/>
      <c r="F35" s="235"/>
      <c r="G35" s="235"/>
      <c r="H35" s="235"/>
      <c r="I35" s="235"/>
      <c r="J35" s="235"/>
      <c r="K35" s="260"/>
    </row>
    <row r="36" s="182" customFormat="1" ht="17.25" customHeight="1" spans="1:11">
      <c r="A36" s="223"/>
      <c r="B36" s="224"/>
      <c r="C36" s="224"/>
      <c r="D36" s="224"/>
      <c r="E36" s="224"/>
      <c r="F36" s="224"/>
      <c r="G36" s="224"/>
      <c r="H36" s="224"/>
      <c r="I36" s="224"/>
      <c r="J36" s="224"/>
      <c r="K36" s="255"/>
    </row>
    <row r="37" s="182" customFormat="1" ht="17.25" customHeight="1" spans="1:11">
      <c r="A37" s="236"/>
      <c r="B37" s="224"/>
      <c r="C37" s="224"/>
      <c r="D37" s="224"/>
      <c r="E37" s="224"/>
      <c r="F37" s="224"/>
      <c r="G37" s="224"/>
      <c r="H37" s="224"/>
      <c r="I37" s="224"/>
      <c r="J37" s="224"/>
      <c r="K37" s="255"/>
    </row>
    <row r="38" s="182" customFormat="1" ht="17.25" customHeight="1" spans="1:11">
      <c r="A38" s="237"/>
      <c r="B38" s="238"/>
      <c r="C38" s="238"/>
      <c r="D38" s="238"/>
      <c r="E38" s="238"/>
      <c r="F38" s="238"/>
      <c r="G38" s="238"/>
      <c r="H38" s="238"/>
      <c r="I38" s="238"/>
      <c r="J38" s="238"/>
      <c r="K38" s="261"/>
    </row>
    <row r="39" s="182" customFormat="1" ht="18.75" customHeight="1" spans="1:11">
      <c r="A39" s="239" t="s">
        <v>342</v>
      </c>
      <c r="B39" s="240"/>
      <c r="C39" s="240"/>
      <c r="D39" s="240"/>
      <c r="E39" s="240"/>
      <c r="F39" s="240"/>
      <c r="G39" s="240"/>
      <c r="H39" s="240"/>
      <c r="I39" s="240"/>
      <c r="J39" s="240"/>
      <c r="K39" s="262"/>
    </row>
    <row r="40" s="184" customFormat="1" ht="18.75" customHeight="1" spans="1:11">
      <c r="A40" s="196" t="s">
        <v>343</v>
      </c>
      <c r="B40" s="198"/>
      <c r="C40" s="198"/>
      <c r="D40" s="195" t="s">
        <v>344</v>
      </c>
      <c r="E40" s="195"/>
      <c r="F40" s="241" t="s">
        <v>345</v>
      </c>
      <c r="G40" s="242"/>
      <c r="H40" s="198" t="s">
        <v>346</v>
      </c>
      <c r="I40" s="198"/>
      <c r="J40" s="198" t="s">
        <v>347</v>
      </c>
      <c r="K40" s="254"/>
    </row>
    <row r="41" s="182" customFormat="1" ht="18.75" customHeight="1" spans="1:13">
      <c r="A41" s="196" t="s">
        <v>215</v>
      </c>
      <c r="B41" s="198"/>
      <c r="C41" s="198"/>
      <c r="D41" s="198"/>
      <c r="E41" s="198"/>
      <c r="F41" s="198"/>
      <c r="G41" s="198"/>
      <c r="H41" s="198"/>
      <c r="I41" s="198"/>
      <c r="J41" s="198"/>
      <c r="K41" s="254"/>
      <c r="M41" s="184"/>
    </row>
    <row r="42" s="182" customFormat="1" ht="30.95" customHeight="1" spans="1:11">
      <c r="A42" s="196"/>
      <c r="B42" s="198"/>
      <c r="C42" s="198"/>
      <c r="D42" s="198"/>
      <c r="E42" s="198"/>
      <c r="F42" s="198"/>
      <c r="G42" s="198"/>
      <c r="H42" s="198"/>
      <c r="I42" s="198"/>
      <c r="J42" s="198"/>
      <c r="K42" s="254"/>
    </row>
    <row r="43" s="182" customFormat="1" ht="18.75" customHeight="1" spans="1:11">
      <c r="A43" s="196"/>
      <c r="B43" s="198"/>
      <c r="C43" s="198"/>
      <c r="D43" s="198"/>
      <c r="E43" s="198"/>
      <c r="F43" s="198"/>
      <c r="G43" s="198"/>
      <c r="H43" s="198"/>
      <c r="I43" s="198"/>
      <c r="J43" s="198"/>
      <c r="K43" s="254"/>
    </row>
    <row r="44" s="182" customFormat="1" ht="32.1" customHeight="1" spans="1:11">
      <c r="A44" s="200" t="s">
        <v>145</v>
      </c>
      <c r="B44" s="243" t="s">
        <v>348</v>
      </c>
      <c r="C44" s="243"/>
      <c r="D44" s="202" t="s">
        <v>349</v>
      </c>
      <c r="E44" s="203" t="s">
        <v>350</v>
      </c>
      <c r="F44" s="202" t="s">
        <v>149</v>
      </c>
      <c r="G44" s="244" t="s">
        <v>351</v>
      </c>
      <c r="H44" s="245" t="s">
        <v>150</v>
      </c>
      <c r="I44" s="245"/>
      <c r="J44" s="243" t="s">
        <v>151</v>
      </c>
      <c r="K44" s="263"/>
    </row>
    <row r="45" s="182" customFormat="1" ht="16.5" customHeight="1"/>
    <row r="46" s="182" customFormat="1" ht="16.5" customHeight="1"/>
    <row r="47" s="182" customFormat="1" ht="16.5" customHeight="1"/>
  </sheetData>
  <mergeCells count="53">
    <mergeCell ref="A1:K1"/>
    <mergeCell ref="B2:C2"/>
    <mergeCell ref="E2:F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20:K20"/>
    <mergeCell ref="A22:K22"/>
    <mergeCell ref="A23:K23"/>
    <mergeCell ref="A24:K24"/>
    <mergeCell ref="A25:B25"/>
    <mergeCell ref="E25:K25"/>
    <mergeCell ref="B26:K26"/>
    <mergeCell ref="A27:K27"/>
    <mergeCell ref="A28:K28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C40"/>
    <mergeCell ref="D40:E40"/>
    <mergeCell ref="F40:G40"/>
    <mergeCell ref="H40:I40"/>
    <mergeCell ref="J40:K40"/>
    <mergeCell ref="B41:K41"/>
    <mergeCell ref="A42:K42"/>
    <mergeCell ref="A43:K43"/>
    <mergeCell ref="B44:C44"/>
    <mergeCell ref="H44:I44"/>
    <mergeCell ref="J44:K44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39</xdr:row>
                    <xdr:rowOff>0</xdr:rowOff>
                  </from>
                  <to>
                    <xdr:col>2</xdr:col>
                    <xdr:colOff>76200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39</xdr:row>
                    <xdr:rowOff>0</xdr:rowOff>
                  </from>
                  <to>
                    <xdr:col>6</xdr:col>
                    <xdr:colOff>447675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39</xdr:row>
                    <xdr:rowOff>0</xdr:rowOff>
                  </from>
                  <to>
                    <xdr:col>8</xdr:col>
                    <xdr:colOff>485775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39</xdr:row>
                    <xdr:rowOff>9525</xdr:rowOff>
                  </from>
                  <to>
                    <xdr:col>10</xdr:col>
                    <xdr:colOff>457200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323850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238125</xdr:colOff>
                    <xdr:row>23</xdr:row>
                    <xdr:rowOff>161925</xdr:rowOff>
                  </from>
                  <to>
                    <xdr:col>3</xdr:col>
                    <xdr:colOff>638175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180975</xdr:colOff>
                    <xdr:row>22</xdr:row>
                    <xdr:rowOff>161925</xdr:rowOff>
                  </from>
                  <to>
                    <xdr:col>3</xdr:col>
                    <xdr:colOff>504825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name="Check Box 40" r:id="rId42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name="Check Box 41" r:id="rId43">
              <controlPr defaultSize="0">
                <anchor moveWithCells="1">
                  <from>
                    <xdr:col>1</xdr:col>
                    <xdr:colOff>533400</xdr:colOff>
                    <xdr:row>39</xdr:row>
                    <xdr:rowOff>0</xdr:rowOff>
                  </from>
                  <to>
                    <xdr:col>2</xdr:col>
                    <xdr:colOff>76200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name="Check Box 42" r:id="rId44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name="Check Box 43" r:id="rId45">
              <controlPr defaultSize="0">
                <anchor moveWithCells="1">
                  <from>
                    <xdr:col>6</xdr:col>
                    <xdr:colOff>47625</xdr:colOff>
                    <xdr:row>39</xdr:row>
                    <xdr:rowOff>0</xdr:rowOff>
                  </from>
                  <to>
                    <xdr:col>6</xdr:col>
                    <xdr:colOff>447675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name="Check Box 44" r:id="rId46">
              <controlPr defaultSize="0">
                <anchor moveWithCells="1">
                  <from>
                    <xdr:col>8</xdr:col>
                    <xdr:colOff>85725</xdr:colOff>
                    <xdr:row>39</xdr:row>
                    <xdr:rowOff>0</xdr:rowOff>
                  </from>
                  <to>
                    <xdr:col>8</xdr:col>
                    <xdr:colOff>485775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name="Check Box 45" r:id="rId47">
              <controlPr defaultSize="0">
                <anchor moveWithCells="1">
                  <from>
                    <xdr:col>10</xdr:col>
                    <xdr:colOff>66675</xdr:colOff>
                    <xdr:row>39</xdr:row>
                    <xdr:rowOff>9525</xdr:rowOff>
                  </from>
                  <to>
                    <xdr:col>10</xdr:col>
                    <xdr:colOff>457200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name="Check Box 46" r:id="rId48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name="Check Box 47" r:id="rId49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name="Check Box 48" r:id="rId50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name="Check Box 49" r:id="rId51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name="Check Box 50" r:id="rId52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name="Check Box 51" r:id="rId53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name="Check Box 52" r:id="rId54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name="Check Box 53" r:id="rId55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name="Check Box 54" r:id="rId56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name="Check Box 55" r:id="rId57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name="Check Box 56" r:id="rId58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name="Check Box 57" r:id="rId59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name="Check Box 58" r:id="rId60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name="Check Box 59" r:id="rId6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name="Check Box 60" r:id="rId62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name="Check Box 61" r:id="rId63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name="Check Box 62" r:id="rId64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323850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name="Check Box 63" r:id="rId65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name="Check Box 64" r:id="rId66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name="Check Box 65" r:id="rId67">
              <controlPr defaultSize="0">
                <anchor moveWithCells="1">
                  <from>
                    <xdr:col>3</xdr:col>
                    <xdr:colOff>238125</xdr:colOff>
                    <xdr:row>23</xdr:row>
                    <xdr:rowOff>161925</xdr:rowOff>
                  </from>
                  <to>
                    <xdr:col>3</xdr:col>
                    <xdr:colOff>638175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name="Check Box 66" r:id="rId68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name="Check Box 67" r:id="rId69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name="Check Box 68" r:id="rId70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name="Check Box 69" r:id="rId71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name="Check Box 70" r:id="rId7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name="Check Box 71" r:id="rId73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name="Check Box 72" r:id="rId74">
              <controlPr defaultSize="0">
                <anchor moveWithCells="1">
                  <from>
                    <xdr:col>2</xdr:col>
                    <xdr:colOff>180975</xdr:colOff>
                    <xdr:row>22</xdr:row>
                    <xdr:rowOff>161925</xdr:rowOff>
                  </from>
                  <to>
                    <xdr:col>3</xdr:col>
                    <xdr:colOff>504825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name="Check Box 73" r:id="rId75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name="Check Box 74" r:id="rId76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name="Check Box 75" r:id="rId77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4" name="Check Box 76" r:id="rId78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5" name="Check Box 77" r:id="rId79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6" name="Check Box 78" r:id="rId80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7"/>
  <sheetViews>
    <sheetView workbookViewId="0">
      <selection activeCell="N27" sqref="N27"/>
    </sheetView>
  </sheetViews>
  <sheetFormatPr defaultColWidth="10.125" defaultRowHeight="14.25"/>
  <cols>
    <col min="1" max="1" width="9.625" style="182" customWidth="1"/>
    <col min="2" max="2" width="11.125" style="182" customWidth="1"/>
    <col min="3" max="3" width="9.125" style="182" customWidth="1"/>
    <col min="4" max="4" width="9.5" style="182" customWidth="1"/>
    <col min="5" max="5" width="11" style="182" customWidth="1"/>
    <col min="6" max="6" width="10.375" style="182" customWidth="1"/>
    <col min="7" max="7" width="9.5" style="182" customWidth="1"/>
    <col min="8" max="8" width="9.125" style="182" customWidth="1"/>
    <col min="9" max="9" width="8.125" style="182" customWidth="1"/>
    <col min="10" max="10" width="10.5" style="182" customWidth="1"/>
    <col min="11" max="11" width="12.125" style="182" customWidth="1"/>
    <col min="12" max="16384" width="10.125" style="182"/>
  </cols>
  <sheetData>
    <row r="1" s="182" customFormat="1" ht="26.25" spans="1:11">
      <c r="A1" s="185" t="s">
        <v>296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</row>
    <row r="2" s="182" customFormat="1" spans="1:11">
      <c r="A2" s="186" t="s">
        <v>53</v>
      </c>
      <c r="B2" s="187" t="s">
        <v>54</v>
      </c>
      <c r="C2" s="187"/>
      <c r="D2" s="188" t="s">
        <v>62</v>
      </c>
      <c r="E2" s="117" t="s">
        <v>63</v>
      </c>
      <c r="F2" s="118"/>
      <c r="G2" s="189" t="s">
        <v>70</v>
      </c>
      <c r="H2" s="189"/>
      <c r="I2" s="221" t="s">
        <v>57</v>
      </c>
      <c r="J2" s="189" t="s">
        <v>297</v>
      </c>
      <c r="K2" s="246"/>
    </row>
    <row r="3" s="182" customFormat="1" ht="42" customHeight="1" spans="1:11">
      <c r="A3" s="190" t="s">
        <v>78</v>
      </c>
      <c r="B3" s="191">
        <v>17900</v>
      </c>
      <c r="C3" s="191"/>
      <c r="D3" s="192" t="s">
        <v>298</v>
      </c>
      <c r="E3" s="193" t="s">
        <v>299</v>
      </c>
      <c r="F3" s="194"/>
      <c r="G3" s="194"/>
      <c r="H3" s="195" t="s">
        <v>300</v>
      </c>
      <c r="I3" s="195"/>
      <c r="J3" s="195"/>
      <c r="K3" s="247"/>
    </row>
    <row r="4" s="182" customFormat="1" spans="1:11">
      <c r="A4" s="196" t="s">
        <v>74</v>
      </c>
      <c r="B4" s="197">
        <v>5</v>
      </c>
      <c r="C4" s="197">
        <v>7</v>
      </c>
      <c r="D4" s="198" t="s">
        <v>301</v>
      </c>
      <c r="E4" s="199"/>
      <c r="F4" s="199"/>
      <c r="G4" s="199"/>
      <c r="H4" s="198" t="s">
        <v>302</v>
      </c>
      <c r="I4" s="198"/>
      <c r="J4" s="213" t="s">
        <v>67</v>
      </c>
      <c r="K4" s="248" t="s">
        <v>68</v>
      </c>
    </row>
    <row r="5" s="182" customFormat="1" spans="1:11">
      <c r="A5" s="196" t="s">
        <v>303</v>
      </c>
      <c r="B5" s="191">
        <v>1</v>
      </c>
      <c r="C5" s="191"/>
      <c r="D5" s="192" t="s">
        <v>304</v>
      </c>
      <c r="E5" s="192" t="s">
        <v>305</v>
      </c>
      <c r="F5" s="192" t="s">
        <v>306</v>
      </c>
      <c r="G5" s="192" t="s">
        <v>307</v>
      </c>
      <c r="H5" s="198" t="s">
        <v>308</v>
      </c>
      <c r="I5" s="198"/>
      <c r="J5" s="213" t="s">
        <v>67</v>
      </c>
      <c r="K5" s="248" t="s">
        <v>68</v>
      </c>
    </row>
    <row r="6" s="182" customFormat="1" ht="15" spans="1:11">
      <c r="A6" s="200" t="s">
        <v>309</v>
      </c>
      <c r="B6" s="201">
        <v>125</v>
      </c>
      <c r="C6" s="201"/>
      <c r="D6" s="202" t="s">
        <v>310</v>
      </c>
      <c r="E6" s="203"/>
      <c r="F6" s="204">
        <v>2052</v>
      </c>
      <c r="G6" s="202"/>
      <c r="H6" s="205" t="s">
        <v>311</v>
      </c>
      <c r="I6" s="205"/>
      <c r="J6" s="219" t="s">
        <v>67</v>
      </c>
      <c r="K6" s="249" t="s">
        <v>68</v>
      </c>
    </row>
    <row r="7" s="182" customFormat="1" ht="15" spans="1:11">
      <c r="A7" s="206"/>
      <c r="B7" s="207"/>
      <c r="C7" s="207"/>
      <c r="D7" s="206"/>
      <c r="E7" s="207"/>
      <c r="F7" s="208"/>
      <c r="G7" s="206"/>
      <c r="H7" s="208"/>
      <c r="I7" s="207"/>
      <c r="J7" s="207"/>
      <c r="K7" s="207"/>
    </row>
    <row r="8" s="182" customFormat="1" spans="1:11">
      <c r="A8" s="209" t="s">
        <v>312</v>
      </c>
      <c r="B8" s="210" t="s">
        <v>313</v>
      </c>
      <c r="C8" s="210" t="s">
        <v>314</v>
      </c>
      <c r="D8" s="210" t="s">
        <v>315</v>
      </c>
      <c r="E8" s="210" t="s">
        <v>316</v>
      </c>
      <c r="F8" s="210" t="s">
        <v>317</v>
      </c>
      <c r="G8" s="264" t="s">
        <v>352</v>
      </c>
      <c r="H8" s="231"/>
      <c r="I8" s="231"/>
      <c r="J8" s="231"/>
      <c r="K8" s="258"/>
    </row>
    <row r="9" s="182" customFormat="1" spans="1:11">
      <c r="A9" s="196" t="s">
        <v>319</v>
      </c>
      <c r="B9" s="198"/>
      <c r="C9" s="213" t="s">
        <v>67</v>
      </c>
      <c r="D9" s="213" t="s">
        <v>68</v>
      </c>
      <c r="E9" s="192" t="s">
        <v>320</v>
      </c>
      <c r="F9" s="214" t="s">
        <v>321</v>
      </c>
      <c r="G9" s="215"/>
      <c r="H9" s="216"/>
      <c r="I9" s="216"/>
      <c r="J9" s="216"/>
      <c r="K9" s="251"/>
    </row>
    <row r="10" s="182" customFormat="1" spans="1:11">
      <c r="A10" s="196" t="s">
        <v>322</v>
      </c>
      <c r="B10" s="198"/>
      <c r="C10" s="213" t="s">
        <v>67</v>
      </c>
      <c r="D10" s="213" t="s">
        <v>68</v>
      </c>
      <c r="E10" s="192" t="s">
        <v>323</v>
      </c>
      <c r="F10" s="214" t="s">
        <v>324</v>
      </c>
      <c r="G10" s="215" t="s">
        <v>325</v>
      </c>
      <c r="H10" s="216"/>
      <c r="I10" s="216"/>
      <c r="J10" s="216"/>
      <c r="K10" s="251"/>
    </row>
    <row r="11" s="182" customFormat="1" spans="1:11">
      <c r="A11" s="217" t="s">
        <v>221</v>
      </c>
      <c r="B11" s="218"/>
      <c r="C11" s="218"/>
      <c r="D11" s="218"/>
      <c r="E11" s="218"/>
      <c r="F11" s="218"/>
      <c r="G11" s="218"/>
      <c r="H11" s="218"/>
      <c r="I11" s="218"/>
      <c r="J11" s="218"/>
      <c r="K11" s="252"/>
    </row>
    <row r="12" s="182" customFormat="1" spans="1:11">
      <c r="A12" s="190" t="s">
        <v>93</v>
      </c>
      <c r="B12" s="213" t="s">
        <v>89</v>
      </c>
      <c r="C12" s="213" t="s">
        <v>90</v>
      </c>
      <c r="D12" s="214"/>
      <c r="E12" s="192" t="s">
        <v>91</v>
      </c>
      <c r="F12" s="213" t="s">
        <v>89</v>
      </c>
      <c r="G12" s="213" t="s">
        <v>90</v>
      </c>
      <c r="H12" s="213"/>
      <c r="I12" s="192" t="s">
        <v>326</v>
      </c>
      <c r="J12" s="213" t="s">
        <v>89</v>
      </c>
      <c r="K12" s="248" t="s">
        <v>90</v>
      </c>
    </row>
    <row r="13" s="182" customFormat="1" spans="1:11">
      <c r="A13" s="190" t="s">
        <v>96</v>
      </c>
      <c r="B13" s="213" t="s">
        <v>89</v>
      </c>
      <c r="C13" s="213" t="s">
        <v>90</v>
      </c>
      <c r="D13" s="214"/>
      <c r="E13" s="192" t="s">
        <v>101</v>
      </c>
      <c r="F13" s="213" t="s">
        <v>89</v>
      </c>
      <c r="G13" s="213" t="s">
        <v>90</v>
      </c>
      <c r="H13" s="213"/>
      <c r="I13" s="192" t="s">
        <v>327</v>
      </c>
      <c r="J13" s="213" t="s">
        <v>89</v>
      </c>
      <c r="K13" s="248" t="s">
        <v>90</v>
      </c>
    </row>
    <row r="14" s="182" customFormat="1" ht="15" spans="1:11">
      <c r="A14" s="200" t="s">
        <v>328</v>
      </c>
      <c r="B14" s="219" t="s">
        <v>89</v>
      </c>
      <c r="C14" s="219" t="s">
        <v>90</v>
      </c>
      <c r="D14" s="203"/>
      <c r="E14" s="202" t="s">
        <v>329</v>
      </c>
      <c r="F14" s="219" t="s">
        <v>89</v>
      </c>
      <c r="G14" s="219" t="s">
        <v>90</v>
      </c>
      <c r="H14" s="219"/>
      <c r="I14" s="202" t="s">
        <v>330</v>
      </c>
      <c r="J14" s="219" t="s">
        <v>89</v>
      </c>
      <c r="K14" s="249" t="s">
        <v>90</v>
      </c>
    </row>
    <row r="15" s="182" customFormat="1" ht="15" spans="1:11">
      <c r="A15" s="206"/>
      <c r="B15" s="220"/>
      <c r="C15" s="220"/>
      <c r="D15" s="207"/>
      <c r="E15" s="206"/>
      <c r="F15" s="220"/>
      <c r="G15" s="220"/>
      <c r="H15" s="220"/>
      <c r="I15" s="206"/>
      <c r="J15" s="220"/>
      <c r="K15" s="220"/>
    </row>
    <row r="16" s="183" customFormat="1" spans="1:11">
      <c r="A16" s="186" t="s">
        <v>331</v>
      </c>
      <c r="B16" s="221"/>
      <c r="C16" s="221"/>
      <c r="D16" s="221"/>
      <c r="E16" s="221"/>
      <c r="F16" s="221"/>
      <c r="G16" s="221"/>
      <c r="H16" s="221"/>
      <c r="I16" s="221"/>
      <c r="J16" s="221"/>
      <c r="K16" s="253"/>
    </row>
    <row r="17" s="182" customFormat="1" spans="1:11">
      <c r="A17" s="196" t="s">
        <v>332</v>
      </c>
      <c r="B17" s="198"/>
      <c r="C17" s="198"/>
      <c r="D17" s="198"/>
      <c r="E17" s="198"/>
      <c r="F17" s="198"/>
      <c r="G17" s="198"/>
      <c r="H17" s="198"/>
      <c r="I17" s="198"/>
      <c r="J17" s="198"/>
      <c r="K17" s="254"/>
    </row>
    <row r="18" s="182" customFormat="1" spans="1:11">
      <c r="A18" s="196" t="s">
        <v>333</v>
      </c>
      <c r="B18" s="198"/>
      <c r="C18" s="198"/>
      <c r="D18" s="198"/>
      <c r="E18" s="198"/>
      <c r="F18" s="198"/>
      <c r="G18" s="198"/>
      <c r="H18" s="198"/>
      <c r="I18" s="198"/>
      <c r="J18" s="198"/>
      <c r="K18" s="254"/>
    </row>
    <row r="19" s="182" customFormat="1" spans="1:11">
      <c r="A19" s="222" t="s">
        <v>353</v>
      </c>
      <c r="B19" s="198"/>
      <c r="C19" s="198"/>
      <c r="D19" s="198"/>
      <c r="E19" s="198"/>
      <c r="F19" s="198"/>
      <c r="G19" s="198"/>
      <c r="H19" s="198"/>
      <c r="I19" s="198"/>
      <c r="J19" s="198"/>
      <c r="K19" s="254"/>
    </row>
    <row r="20" s="182" customFormat="1" spans="1:11">
      <c r="A20" s="222"/>
      <c r="B20" s="213"/>
      <c r="C20" s="213"/>
      <c r="D20" s="213"/>
      <c r="E20" s="213"/>
      <c r="F20" s="213"/>
      <c r="G20" s="213"/>
      <c r="H20" s="213"/>
      <c r="I20" s="213"/>
      <c r="J20" s="213"/>
      <c r="K20" s="248"/>
    </row>
    <row r="21" s="182" customFormat="1" spans="1:11">
      <c r="A21" s="223"/>
      <c r="B21" s="224"/>
      <c r="C21" s="224"/>
      <c r="D21" s="224"/>
      <c r="E21" s="224"/>
      <c r="F21" s="224"/>
      <c r="G21" s="224"/>
      <c r="H21" s="224"/>
      <c r="I21" s="224"/>
      <c r="J21" s="224"/>
      <c r="K21" s="255"/>
    </row>
    <row r="22" s="182" customFormat="1" spans="1:11">
      <c r="A22" s="223" t="s">
        <v>354</v>
      </c>
      <c r="B22" s="224"/>
      <c r="C22" s="224"/>
      <c r="D22" s="224"/>
      <c r="E22" s="224"/>
      <c r="F22" s="224"/>
      <c r="G22" s="224"/>
      <c r="H22" s="224"/>
      <c r="I22" s="224"/>
      <c r="J22" s="224"/>
      <c r="K22" s="255"/>
    </row>
    <row r="23" s="182" customFormat="1" spans="1:11">
      <c r="A23" s="223"/>
      <c r="B23" s="224"/>
      <c r="C23" s="224"/>
      <c r="D23" s="224"/>
      <c r="E23" s="224"/>
      <c r="F23" s="224"/>
      <c r="G23" s="224"/>
      <c r="H23" s="224"/>
      <c r="I23" s="224"/>
      <c r="J23" s="224"/>
      <c r="K23" s="255"/>
    </row>
    <row r="24" s="182" customFormat="1" spans="1:11">
      <c r="A24" s="225"/>
      <c r="B24" s="226"/>
      <c r="C24" s="226"/>
      <c r="D24" s="226"/>
      <c r="E24" s="226"/>
      <c r="F24" s="226"/>
      <c r="G24" s="226"/>
      <c r="H24" s="226"/>
      <c r="I24" s="226"/>
      <c r="J24" s="226"/>
      <c r="K24" s="256"/>
    </row>
    <row r="25" s="182" customFormat="1" spans="1:11">
      <c r="A25" s="196" t="s">
        <v>133</v>
      </c>
      <c r="B25" s="198"/>
      <c r="C25" s="213" t="s">
        <v>67</v>
      </c>
      <c r="D25" s="213" t="s">
        <v>68</v>
      </c>
      <c r="E25" s="195"/>
      <c r="F25" s="195"/>
      <c r="G25" s="195"/>
      <c r="H25" s="195"/>
      <c r="I25" s="195"/>
      <c r="J25" s="195"/>
      <c r="K25" s="247"/>
    </row>
    <row r="26" s="182" customFormat="1" ht="15" spans="1:11">
      <c r="A26" s="227" t="s">
        <v>338</v>
      </c>
      <c r="B26" s="228"/>
      <c r="C26" s="228"/>
      <c r="D26" s="228"/>
      <c r="E26" s="228"/>
      <c r="F26" s="228"/>
      <c r="G26" s="228"/>
      <c r="H26" s="228"/>
      <c r="I26" s="228"/>
      <c r="J26" s="228"/>
      <c r="K26" s="257"/>
    </row>
    <row r="27" s="182" customFormat="1" ht="15" spans="1:11">
      <c r="A27" s="229"/>
      <c r="B27" s="229"/>
      <c r="C27" s="229"/>
      <c r="D27" s="229"/>
      <c r="E27" s="229"/>
      <c r="F27" s="229"/>
      <c r="G27" s="229"/>
      <c r="H27" s="229"/>
      <c r="I27" s="229"/>
      <c r="J27" s="229"/>
      <c r="K27" s="229"/>
    </row>
    <row r="28" s="182" customFormat="1" spans="1:11">
      <c r="A28" s="230" t="s">
        <v>339</v>
      </c>
      <c r="B28" s="231"/>
      <c r="C28" s="231"/>
      <c r="D28" s="231"/>
      <c r="E28" s="231"/>
      <c r="F28" s="231"/>
      <c r="G28" s="231"/>
      <c r="H28" s="231"/>
      <c r="I28" s="231"/>
      <c r="J28" s="231"/>
      <c r="K28" s="258"/>
    </row>
    <row r="29" s="182" customFormat="1" spans="1:11">
      <c r="A29" s="232"/>
      <c r="B29" s="233"/>
      <c r="C29" s="233"/>
      <c r="D29" s="233"/>
      <c r="E29" s="233"/>
      <c r="F29" s="233"/>
      <c r="G29" s="233"/>
      <c r="H29" s="233"/>
      <c r="I29" s="233"/>
      <c r="J29" s="233"/>
      <c r="K29" s="259"/>
    </row>
    <row r="30" s="182" customFormat="1" ht="17.25" customHeight="1" spans="1:11">
      <c r="A30" s="234" t="s">
        <v>340</v>
      </c>
      <c r="B30" s="235"/>
      <c r="C30" s="235"/>
      <c r="D30" s="235"/>
      <c r="E30" s="235"/>
      <c r="F30" s="235"/>
      <c r="G30" s="235"/>
      <c r="H30" s="235"/>
      <c r="I30" s="235"/>
      <c r="J30" s="235"/>
      <c r="K30" s="260"/>
    </row>
    <row r="31" s="182" customFormat="1" ht="17.25" customHeight="1" spans="1:11">
      <c r="A31" s="234" t="s">
        <v>341</v>
      </c>
      <c r="B31" s="235"/>
      <c r="C31" s="235"/>
      <c r="D31" s="235"/>
      <c r="E31" s="235"/>
      <c r="F31" s="235"/>
      <c r="G31" s="235"/>
      <c r="H31" s="235"/>
      <c r="I31" s="235"/>
      <c r="J31" s="235"/>
      <c r="K31" s="260"/>
    </row>
    <row r="32" s="182" customFormat="1" ht="17.25" customHeight="1" spans="1:11">
      <c r="A32" s="234"/>
      <c r="B32" s="235"/>
      <c r="C32" s="235"/>
      <c r="D32" s="235"/>
      <c r="E32" s="235"/>
      <c r="F32" s="235"/>
      <c r="G32" s="235"/>
      <c r="H32" s="235"/>
      <c r="I32" s="235"/>
      <c r="J32" s="235"/>
      <c r="K32" s="260"/>
    </row>
    <row r="33" s="182" customFormat="1" ht="17.25" customHeight="1" spans="1:11">
      <c r="A33" s="234"/>
      <c r="B33" s="235"/>
      <c r="C33" s="235"/>
      <c r="D33" s="235"/>
      <c r="E33" s="235"/>
      <c r="F33" s="235"/>
      <c r="G33" s="235"/>
      <c r="H33" s="235"/>
      <c r="I33" s="235"/>
      <c r="J33" s="235"/>
      <c r="K33" s="260"/>
    </row>
    <row r="34" s="182" customFormat="1" ht="17.25" customHeight="1" spans="1:11">
      <c r="A34" s="234"/>
      <c r="B34" s="235"/>
      <c r="C34" s="235"/>
      <c r="D34" s="235"/>
      <c r="E34" s="235"/>
      <c r="F34" s="235"/>
      <c r="G34" s="235"/>
      <c r="H34" s="235"/>
      <c r="I34" s="235"/>
      <c r="J34" s="235"/>
      <c r="K34" s="260"/>
    </row>
    <row r="35" s="182" customFormat="1" ht="17.25" customHeight="1" spans="1:11">
      <c r="A35" s="234"/>
      <c r="B35" s="235"/>
      <c r="C35" s="235"/>
      <c r="D35" s="235"/>
      <c r="E35" s="235"/>
      <c r="F35" s="235"/>
      <c r="G35" s="235"/>
      <c r="H35" s="235"/>
      <c r="I35" s="235"/>
      <c r="J35" s="235"/>
      <c r="K35" s="260"/>
    </row>
    <row r="36" s="182" customFormat="1" ht="17.25" customHeight="1" spans="1:11">
      <c r="A36" s="223"/>
      <c r="B36" s="224"/>
      <c r="C36" s="224"/>
      <c r="D36" s="224"/>
      <c r="E36" s="224"/>
      <c r="F36" s="224"/>
      <c r="G36" s="224"/>
      <c r="H36" s="224"/>
      <c r="I36" s="224"/>
      <c r="J36" s="224"/>
      <c r="K36" s="255"/>
    </row>
    <row r="37" s="182" customFormat="1" ht="17.25" customHeight="1" spans="1:11">
      <c r="A37" s="236"/>
      <c r="B37" s="224"/>
      <c r="C37" s="224"/>
      <c r="D37" s="224"/>
      <c r="E37" s="224"/>
      <c r="F37" s="224"/>
      <c r="G37" s="224"/>
      <c r="H37" s="224"/>
      <c r="I37" s="224"/>
      <c r="J37" s="224"/>
      <c r="K37" s="255"/>
    </row>
    <row r="38" s="182" customFormat="1" ht="17.25" customHeight="1" spans="1:11">
      <c r="A38" s="237"/>
      <c r="B38" s="238"/>
      <c r="C38" s="238"/>
      <c r="D38" s="238"/>
      <c r="E38" s="238"/>
      <c r="F38" s="238"/>
      <c r="G38" s="238"/>
      <c r="H38" s="238"/>
      <c r="I38" s="238"/>
      <c r="J38" s="238"/>
      <c r="K38" s="261"/>
    </row>
    <row r="39" s="182" customFormat="1" ht="18.75" customHeight="1" spans="1:11">
      <c r="A39" s="239" t="s">
        <v>342</v>
      </c>
      <c r="B39" s="240"/>
      <c r="C39" s="240"/>
      <c r="D39" s="240"/>
      <c r="E39" s="240"/>
      <c r="F39" s="240"/>
      <c r="G39" s="240"/>
      <c r="H39" s="240"/>
      <c r="I39" s="240"/>
      <c r="J39" s="240"/>
      <c r="K39" s="262"/>
    </row>
    <row r="40" s="184" customFormat="1" ht="18.75" customHeight="1" spans="1:11">
      <c r="A40" s="196" t="s">
        <v>343</v>
      </c>
      <c r="B40" s="198"/>
      <c r="C40" s="198"/>
      <c r="D40" s="195" t="s">
        <v>344</v>
      </c>
      <c r="E40" s="195"/>
      <c r="F40" s="241" t="s">
        <v>345</v>
      </c>
      <c r="G40" s="242"/>
      <c r="H40" s="198" t="s">
        <v>346</v>
      </c>
      <c r="I40" s="198"/>
      <c r="J40" s="198" t="s">
        <v>347</v>
      </c>
      <c r="K40" s="254"/>
    </row>
    <row r="41" s="182" customFormat="1" ht="18.75" customHeight="1" spans="1:13">
      <c r="A41" s="196" t="s">
        <v>215</v>
      </c>
      <c r="B41" s="198"/>
      <c r="C41" s="198"/>
      <c r="D41" s="198"/>
      <c r="E41" s="198"/>
      <c r="F41" s="198"/>
      <c r="G41" s="198"/>
      <c r="H41" s="198"/>
      <c r="I41" s="198"/>
      <c r="J41" s="198"/>
      <c r="K41" s="254"/>
      <c r="M41" s="184"/>
    </row>
    <row r="42" s="182" customFormat="1" ht="30.95" customHeight="1" spans="1:11">
      <c r="A42" s="196"/>
      <c r="B42" s="198"/>
      <c r="C42" s="198"/>
      <c r="D42" s="198"/>
      <c r="E42" s="198"/>
      <c r="F42" s="198"/>
      <c r="G42" s="198"/>
      <c r="H42" s="198"/>
      <c r="I42" s="198"/>
      <c r="J42" s="198"/>
      <c r="K42" s="254"/>
    </row>
    <row r="43" s="182" customFormat="1" ht="18.75" customHeight="1" spans="1:11">
      <c r="A43" s="196"/>
      <c r="B43" s="198"/>
      <c r="C43" s="198"/>
      <c r="D43" s="198"/>
      <c r="E43" s="198"/>
      <c r="F43" s="198"/>
      <c r="G43" s="198"/>
      <c r="H43" s="198"/>
      <c r="I43" s="198"/>
      <c r="J43" s="198"/>
      <c r="K43" s="254"/>
    </row>
    <row r="44" s="182" customFormat="1" ht="32.1" customHeight="1" spans="1:11">
      <c r="A44" s="200" t="s">
        <v>145</v>
      </c>
      <c r="B44" s="243" t="s">
        <v>348</v>
      </c>
      <c r="C44" s="243"/>
      <c r="D44" s="202" t="s">
        <v>349</v>
      </c>
      <c r="E44" s="203" t="s">
        <v>355</v>
      </c>
      <c r="F44" s="202" t="s">
        <v>149</v>
      </c>
      <c r="G44" s="244" t="s">
        <v>356</v>
      </c>
      <c r="H44" s="245" t="s">
        <v>150</v>
      </c>
      <c r="I44" s="245"/>
      <c r="J44" s="243" t="s">
        <v>151</v>
      </c>
      <c r="K44" s="263"/>
    </row>
    <row r="45" s="182" customFormat="1" ht="16.5" customHeight="1"/>
    <row r="46" s="182" customFormat="1" ht="16.5" customHeight="1"/>
    <row r="47" s="182" customFormat="1" ht="16.5" customHeight="1"/>
  </sheetData>
  <mergeCells count="53">
    <mergeCell ref="A1:K1"/>
    <mergeCell ref="B2:C2"/>
    <mergeCell ref="E2:F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20:K20"/>
    <mergeCell ref="A22:K22"/>
    <mergeCell ref="A23:K23"/>
    <mergeCell ref="A24:K24"/>
    <mergeCell ref="A25:B25"/>
    <mergeCell ref="E25:K25"/>
    <mergeCell ref="B26:K26"/>
    <mergeCell ref="A27:K27"/>
    <mergeCell ref="A28:K28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C40"/>
    <mergeCell ref="D40:E40"/>
    <mergeCell ref="F40:G40"/>
    <mergeCell ref="H40:I40"/>
    <mergeCell ref="J40:K40"/>
    <mergeCell ref="B41:K41"/>
    <mergeCell ref="A42:K42"/>
    <mergeCell ref="A43:K43"/>
    <mergeCell ref="B44:C44"/>
    <mergeCell ref="H44:I44"/>
    <mergeCell ref="J44:K44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37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8" name="Check Box 2" r:id="rId4">
              <controlPr defaultSize="0">
                <anchor moveWithCells="1">
                  <from>
                    <xdr:col>1</xdr:col>
                    <xdr:colOff>533400</xdr:colOff>
                    <xdr:row>39</xdr:row>
                    <xdr:rowOff>0</xdr:rowOff>
                  </from>
                  <to>
                    <xdr:col>2</xdr:col>
                    <xdr:colOff>76200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9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0" name="Check Box 4" r:id="rId6">
              <controlPr defaultSize="0">
                <anchor moveWithCells="1">
                  <from>
                    <xdr:col>6</xdr:col>
                    <xdr:colOff>47625</xdr:colOff>
                    <xdr:row>39</xdr:row>
                    <xdr:rowOff>0</xdr:rowOff>
                  </from>
                  <to>
                    <xdr:col>6</xdr:col>
                    <xdr:colOff>447675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1" name="Check Box 5" r:id="rId7">
              <controlPr defaultSize="0">
                <anchor moveWithCells="1">
                  <from>
                    <xdr:col>8</xdr:col>
                    <xdr:colOff>85725</xdr:colOff>
                    <xdr:row>39</xdr:row>
                    <xdr:rowOff>0</xdr:rowOff>
                  </from>
                  <to>
                    <xdr:col>8</xdr:col>
                    <xdr:colOff>485775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2" name="Check Box 6" r:id="rId8">
              <controlPr defaultSize="0">
                <anchor moveWithCells="1">
                  <from>
                    <xdr:col>10</xdr:col>
                    <xdr:colOff>66675</xdr:colOff>
                    <xdr:row>39</xdr:row>
                    <xdr:rowOff>9525</xdr:rowOff>
                  </from>
                  <to>
                    <xdr:col>10</xdr:col>
                    <xdr:colOff>457200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3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4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5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6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7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8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9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0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1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2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3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4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5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6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7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8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9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323850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0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1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2" name="Check Box 26" r:id="rId28">
              <controlPr defaultSize="0">
                <anchor moveWithCells="1">
                  <from>
                    <xdr:col>3</xdr:col>
                    <xdr:colOff>238125</xdr:colOff>
                    <xdr:row>23</xdr:row>
                    <xdr:rowOff>161925</xdr:rowOff>
                  </from>
                  <to>
                    <xdr:col>3</xdr:col>
                    <xdr:colOff>638175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3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4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5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6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7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8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9" name="Check Box 33" r:id="rId35">
              <controlPr defaultSize="0">
                <anchor moveWithCells="1">
                  <from>
                    <xdr:col>2</xdr:col>
                    <xdr:colOff>180975</xdr:colOff>
                    <xdr:row>22</xdr:row>
                    <xdr:rowOff>161925</xdr:rowOff>
                  </from>
                  <to>
                    <xdr:col>3</xdr:col>
                    <xdr:colOff>504825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0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1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2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3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4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5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6" name="Check Box 40" r:id="rId42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7" name="Check Box 41" r:id="rId43">
              <controlPr defaultSize="0">
                <anchor moveWithCells="1">
                  <from>
                    <xdr:col>1</xdr:col>
                    <xdr:colOff>533400</xdr:colOff>
                    <xdr:row>39</xdr:row>
                    <xdr:rowOff>0</xdr:rowOff>
                  </from>
                  <to>
                    <xdr:col>2</xdr:col>
                    <xdr:colOff>76200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8" name="Check Box 42" r:id="rId44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9" name="Check Box 43" r:id="rId45">
              <controlPr defaultSize="0">
                <anchor moveWithCells="1">
                  <from>
                    <xdr:col>6</xdr:col>
                    <xdr:colOff>47625</xdr:colOff>
                    <xdr:row>39</xdr:row>
                    <xdr:rowOff>0</xdr:rowOff>
                  </from>
                  <to>
                    <xdr:col>6</xdr:col>
                    <xdr:colOff>447675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0" name="Check Box 44" r:id="rId46">
              <controlPr defaultSize="0">
                <anchor moveWithCells="1">
                  <from>
                    <xdr:col>8</xdr:col>
                    <xdr:colOff>85725</xdr:colOff>
                    <xdr:row>39</xdr:row>
                    <xdr:rowOff>0</xdr:rowOff>
                  </from>
                  <to>
                    <xdr:col>8</xdr:col>
                    <xdr:colOff>485775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1" name="Check Box 45" r:id="rId47">
              <controlPr defaultSize="0">
                <anchor moveWithCells="1">
                  <from>
                    <xdr:col>10</xdr:col>
                    <xdr:colOff>66675</xdr:colOff>
                    <xdr:row>39</xdr:row>
                    <xdr:rowOff>9525</xdr:rowOff>
                  </from>
                  <to>
                    <xdr:col>10</xdr:col>
                    <xdr:colOff>457200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2" name="Check Box 46" r:id="rId48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3" name="Check Box 47" r:id="rId49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4" name="Check Box 48" r:id="rId50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5" name="Check Box 49" r:id="rId51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6" name="Check Box 50" r:id="rId52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7" name="Check Box 51" r:id="rId53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8" name="Check Box 52" r:id="rId54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9" name="Check Box 53" r:id="rId55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0" name="Check Box 54" r:id="rId56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1" name="Check Box 55" r:id="rId57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2" name="Check Box 56" r:id="rId58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3" name="Check Box 57" r:id="rId59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4" name="Check Box 58" r:id="rId60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5" name="Check Box 59" r:id="rId6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6" name="Check Box 60" r:id="rId62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7" name="Check Box 61" r:id="rId63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8" name="Check Box 62" r:id="rId64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323850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9" name="Check Box 63" r:id="rId65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0" name="Check Box 64" r:id="rId66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1" name="Check Box 65" r:id="rId67">
              <controlPr defaultSize="0">
                <anchor moveWithCells="1">
                  <from>
                    <xdr:col>3</xdr:col>
                    <xdr:colOff>238125</xdr:colOff>
                    <xdr:row>23</xdr:row>
                    <xdr:rowOff>161925</xdr:rowOff>
                  </from>
                  <to>
                    <xdr:col>3</xdr:col>
                    <xdr:colOff>638175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2" name="Check Box 66" r:id="rId68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3" name="Check Box 67" r:id="rId69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4" name="Check Box 68" r:id="rId70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5" name="Check Box 69" r:id="rId71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6" name="Check Box 70" r:id="rId7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7" name="Check Box 71" r:id="rId73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8" name="Check Box 72" r:id="rId74">
              <controlPr defaultSize="0">
                <anchor moveWithCells="1">
                  <from>
                    <xdr:col>2</xdr:col>
                    <xdr:colOff>180975</xdr:colOff>
                    <xdr:row>22</xdr:row>
                    <xdr:rowOff>161925</xdr:rowOff>
                  </from>
                  <to>
                    <xdr:col>3</xdr:col>
                    <xdr:colOff>504825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9" name="Check Box 73" r:id="rId75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10" name="Check Box 74" r:id="rId76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11" name="Check Box 75" r:id="rId77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12" name="Check Box 76" r:id="rId78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13" name="Check Box 77" r:id="rId79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14" name="Check Box 78" r:id="rId80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9"/>
  <sheetViews>
    <sheetView workbookViewId="0">
      <selection activeCell="H56" sqref="H56"/>
    </sheetView>
  </sheetViews>
  <sheetFormatPr defaultColWidth="9" defaultRowHeight="26.1" customHeight="1"/>
  <cols>
    <col min="1" max="1" width="17.125" style="112" customWidth="1"/>
    <col min="2" max="7" width="9.375" style="112" customWidth="1"/>
    <col min="8" max="8" width="9.68333333333333" style="112" customWidth="1"/>
    <col min="9" max="9" width="1.86666666666667" style="112" customWidth="1"/>
    <col min="10" max="10" width="20.3083333333333" style="112" customWidth="1"/>
    <col min="11" max="11" width="19.0583333333333" style="113" customWidth="1"/>
    <col min="12" max="12" width="20" style="113" customWidth="1"/>
    <col min="13" max="13" width="17.9666666666667" style="113" customWidth="1"/>
    <col min="14" max="14" width="15.775" style="113" customWidth="1"/>
    <col min="15" max="15" width="16.4" style="113" customWidth="1"/>
    <col min="16" max="16" width="16.0916666666667" style="113" customWidth="1"/>
    <col min="17" max="17" width="16.375" style="113" customWidth="1"/>
    <col min="18" max="16384" width="9" style="112"/>
  </cols>
  <sheetData>
    <row r="1" s="112" customFormat="1" ht="30" customHeight="1" spans="1:17">
      <c r="A1" s="114" t="s">
        <v>154</v>
      </c>
      <c r="B1" s="115"/>
      <c r="C1" s="115"/>
      <c r="D1" s="115"/>
      <c r="E1" s="115"/>
      <c r="F1" s="115"/>
      <c r="G1" s="115"/>
      <c r="H1" s="115"/>
      <c r="I1" s="115"/>
      <c r="J1" s="115"/>
      <c r="K1" s="155"/>
      <c r="L1" s="155"/>
      <c r="M1" s="155"/>
      <c r="N1" s="155"/>
      <c r="O1" s="155"/>
      <c r="P1" s="155"/>
      <c r="Q1" s="155"/>
    </row>
    <row r="2" s="112" customFormat="1" ht="29.1" customHeight="1" spans="1:17">
      <c r="A2" s="116" t="s">
        <v>62</v>
      </c>
      <c r="B2" s="117" t="s">
        <v>63</v>
      </c>
      <c r="C2" s="118"/>
      <c r="D2" s="119" t="s">
        <v>69</v>
      </c>
      <c r="E2" s="120" t="s">
        <v>155</v>
      </c>
      <c r="F2" s="120"/>
      <c r="G2" s="120"/>
      <c r="H2" s="120"/>
      <c r="I2" s="156"/>
      <c r="J2" s="157" t="s">
        <v>57</v>
      </c>
      <c r="K2" s="158" t="s">
        <v>273</v>
      </c>
      <c r="L2" s="158"/>
      <c r="M2" s="158"/>
      <c r="N2" s="158"/>
      <c r="O2" s="159"/>
      <c r="P2" s="159"/>
      <c r="Q2" s="179"/>
    </row>
    <row r="3" s="112" customFormat="1" ht="29.1" customHeight="1" spans="1:17">
      <c r="A3" s="121" t="s">
        <v>156</v>
      </c>
      <c r="B3" s="122" t="s">
        <v>157</v>
      </c>
      <c r="C3" s="122"/>
      <c r="D3" s="122"/>
      <c r="E3" s="122"/>
      <c r="F3" s="122"/>
      <c r="G3" s="122"/>
      <c r="H3" s="122"/>
      <c r="I3" s="160"/>
      <c r="J3" s="161" t="s">
        <v>158</v>
      </c>
      <c r="K3" s="162"/>
      <c r="L3" s="162"/>
      <c r="M3" s="162"/>
      <c r="N3" s="162"/>
      <c r="O3" s="163"/>
      <c r="P3" s="163"/>
      <c r="Q3" s="180"/>
    </row>
    <row r="4" s="112" customFormat="1" ht="29.1" customHeight="1" spans="1:17">
      <c r="A4" s="121"/>
      <c r="B4" s="123" t="s">
        <v>115</v>
      </c>
      <c r="C4" s="123" t="s">
        <v>116</v>
      </c>
      <c r="D4" s="123" t="s">
        <v>117</v>
      </c>
      <c r="E4" s="123" t="s">
        <v>118</v>
      </c>
      <c r="F4" s="123" t="s">
        <v>119</v>
      </c>
      <c r="G4" s="123" t="s">
        <v>120</v>
      </c>
      <c r="H4" s="123" t="s">
        <v>121</v>
      </c>
      <c r="I4" s="160"/>
      <c r="J4" s="164"/>
      <c r="K4" s="165" t="s">
        <v>116</v>
      </c>
      <c r="L4" s="165" t="s">
        <v>117</v>
      </c>
      <c r="M4" s="166" t="s">
        <v>118</v>
      </c>
      <c r="N4" s="165" t="s">
        <v>119</v>
      </c>
      <c r="O4" s="165" t="s">
        <v>120</v>
      </c>
      <c r="P4" s="165" t="s">
        <v>121</v>
      </c>
      <c r="Q4" s="181" t="s">
        <v>274</v>
      </c>
    </row>
    <row r="5" s="112" customFormat="1" ht="29.1" customHeight="1" spans="1:17">
      <c r="A5" s="121"/>
      <c r="B5" s="123" t="s">
        <v>159</v>
      </c>
      <c r="C5" s="123" t="s">
        <v>160</v>
      </c>
      <c r="D5" s="123" t="s">
        <v>161</v>
      </c>
      <c r="E5" s="123" t="s">
        <v>162</v>
      </c>
      <c r="F5" s="123" t="s">
        <v>163</v>
      </c>
      <c r="G5" s="123" t="s">
        <v>164</v>
      </c>
      <c r="H5" s="123" t="s">
        <v>165</v>
      </c>
      <c r="I5" s="160"/>
      <c r="J5" s="164"/>
      <c r="K5" s="167" t="s">
        <v>160</v>
      </c>
      <c r="L5" s="167" t="s">
        <v>161</v>
      </c>
      <c r="M5" s="167" t="s">
        <v>162</v>
      </c>
      <c r="N5" s="167" t="s">
        <v>163</v>
      </c>
      <c r="O5" s="167" t="s">
        <v>164</v>
      </c>
      <c r="P5" s="167" t="s">
        <v>165</v>
      </c>
      <c r="Q5" s="167" t="s">
        <v>166</v>
      </c>
    </row>
    <row r="6" s="112" customFormat="1" ht="29.1" customHeight="1" spans="1:17">
      <c r="A6" s="124" t="s">
        <v>168</v>
      </c>
      <c r="B6" s="125">
        <f t="shared" ref="B6:B8" si="0">C6-1</f>
        <v>72</v>
      </c>
      <c r="C6" s="125">
        <f t="shared" ref="C6:C8" si="1">D6-1</f>
        <v>73</v>
      </c>
      <c r="D6" s="125">
        <f t="shared" ref="D6:D8" si="2">E6-2</f>
        <v>74</v>
      </c>
      <c r="E6" s="126">
        <v>76</v>
      </c>
      <c r="F6" s="125">
        <f t="shared" ref="F6:F8" si="3">E6+2</f>
        <v>78</v>
      </c>
      <c r="G6" s="125">
        <f t="shared" ref="G6:G8" si="4">F6+2</f>
        <v>80</v>
      </c>
      <c r="H6" s="125">
        <f t="shared" ref="H6:H8" si="5">G6+1</f>
        <v>81</v>
      </c>
      <c r="I6" s="160"/>
      <c r="J6" s="124" t="s">
        <v>168</v>
      </c>
      <c r="K6" s="168" t="s">
        <v>275</v>
      </c>
      <c r="L6" s="168" t="s">
        <v>275</v>
      </c>
      <c r="M6" s="168" t="s">
        <v>275</v>
      </c>
      <c r="N6" s="168" t="s">
        <v>275</v>
      </c>
      <c r="O6" s="168" t="s">
        <v>276</v>
      </c>
      <c r="P6" s="168" t="s">
        <v>275</v>
      </c>
      <c r="Q6" s="168"/>
    </row>
    <row r="7" s="112" customFormat="1" ht="29.1" customHeight="1" spans="1:17">
      <c r="A7" s="127" t="s">
        <v>171</v>
      </c>
      <c r="B7" s="125">
        <f t="shared" si="0"/>
        <v>70</v>
      </c>
      <c r="C7" s="125">
        <f t="shared" si="1"/>
        <v>71</v>
      </c>
      <c r="D7" s="125">
        <f t="shared" si="2"/>
        <v>72</v>
      </c>
      <c r="E7" s="126">
        <v>74</v>
      </c>
      <c r="F7" s="125">
        <f t="shared" si="3"/>
        <v>76</v>
      </c>
      <c r="G7" s="125">
        <f t="shared" si="4"/>
        <v>78</v>
      </c>
      <c r="H7" s="125">
        <f t="shared" si="5"/>
        <v>79</v>
      </c>
      <c r="I7" s="160"/>
      <c r="J7" s="127" t="s">
        <v>171</v>
      </c>
      <c r="K7" s="168" t="s">
        <v>275</v>
      </c>
      <c r="L7" s="169" t="s">
        <v>278</v>
      </c>
      <c r="M7" s="168" t="s">
        <v>275</v>
      </c>
      <c r="N7" s="169" t="s">
        <v>278</v>
      </c>
      <c r="O7" s="168" t="s">
        <v>275</v>
      </c>
      <c r="P7" s="169" t="s">
        <v>278</v>
      </c>
      <c r="Q7" s="168"/>
    </row>
    <row r="8" s="112" customFormat="1" ht="29.1" customHeight="1" spans="1:17">
      <c r="A8" s="127" t="s">
        <v>174</v>
      </c>
      <c r="B8" s="125">
        <f t="shared" si="0"/>
        <v>64.5</v>
      </c>
      <c r="C8" s="125">
        <f t="shared" si="1"/>
        <v>65.5</v>
      </c>
      <c r="D8" s="125">
        <f t="shared" si="2"/>
        <v>66.5</v>
      </c>
      <c r="E8" s="126">
        <v>68.5</v>
      </c>
      <c r="F8" s="125">
        <f t="shared" si="3"/>
        <v>70.5</v>
      </c>
      <c r="G8" s="125">
        <f t="shared" si="4"/>
        <v>72.5</v>
      </c>
      <c r="H8" s="125">
        <f t="shared" si="5"/>
        <v>73.5</v>
      </c>
      <c r="I8" s="160"/>
      <c r="J8" s="127" t="s">
        <v>174</v>
      </c>
      <c r="K8" s="168" t="s">
        <v>275</v>
      </c>
      <c r="L8" s="168" t="s">
        <v>275</v>
      </c>
      <c r="M8" s="168" t="s">
        <v>275</v>
      </c>
      <c r="N8" s="168" t="s">
        <v>276</v>
      </c>
      <c r="O8" s="168" t="s">
        <v>276</v>
      </c>
      <c r="P8" s="168" t="s">
        <v>276</v>
      </c>
      <c r="Q8" s="170"/>
    </row>
    <row r="9" s="112" customFormat="1" ht="29.1" customHeight="1" spans="1:17">
      <c r="A9" s="127" t="s">
        <v>176</v>
      </c>
      <c r="B9" s="125">
        <f t="shared" ref="B9:B11" si="6">C9-4</f>
        <v>112</v>
      </c>
      <c r="C9" s="125">
        <f t="shared" ref="C9:C11" si="7">D9-4</f>
        <v>116</v>
      </c>
      <c r="D9" s="125">
        <f t="shared" ref="D9:D11" si="8">E9-4</f>
        <v>120</v>
      </c>
      <c r="E9" s="126">
        <v>124</v>
      </c>
      <c r="F9" s="125">
        <f t="shared" ref="F9:F11" si="9">E9+4</f>
        <v>128</v>
      </c>
      <c r="G9" s="125">
        <f>F9+4</f>
        <v>132</v>
      </c>
      <c r="H9" s="125">
        <f t="shared" ref="H9:H11" si="10">G9+6</f>
        <v>138</v>
      </c>
      <c r="I9" s="160"/>
      <c r="J9" s="127" t="s">
        <v>176</v>
      </c>
      <c r="K9" s="170" t="s">
        <v>279</v>
      </c>
      <c r="L9" s="168" t="s">
        <v>275</v>
      </c>
      <c r="M9" s="170" t="s">
        <v>279</v>
      </c>
      <c r="N9" s="168" t="s">
        <v>275</v>
      </c>
      <c r="O9" s="170" t="s">
        <v>279</v>
      </c>
      <c r="P9" s="168" t="s">
        <v>275</v>
      </c>
      <c r="Q9" s="168"/>
    </row>
    <row r="10" s="112" customFormat="1" ht="29.1" customHeight="1" spans="1:17">
      <c r="A10" s="127" t="s">
        <v>179</v>
      </c>
      <c r="B10" s="125">
        <f t="shared" si="6"/>
        <v>106</v>
      </c>
      <c r="C10" s="125">
        <f t="shared" si="7"/>
        <v>110</v>
      </c>
      <c r="D10" s="125">
        <f t="shared" si="8"/>
        <v>114</v>
      </c>
      <c r="E10" s="126">
        <v>118</v>
      </c>
      <c r="F10" s="125">
        <f t="shared" si="9"/>
        <v>122</v>
      </c>
      <c r="G10" s="125">
        <f>F10+5</f>
        <v>127</v>
      </c>
      <c r="H10" s="125">
        <f t="shared" si="10"/>
        <v>133</v>
      </c>
      <c r="I10" s="160"/>
      <c r="J10" s="127" t="s">
        <v>179</v>
      </c>
      <c r="K10" s="168" t="s">
        <v>275</v>
      </c>
      <c r="L10" s="171" t="s">
        <v>278</v>
      </c>
      <c r="M10" s="168" t="s">
        <v>357</v>
      </c>
      <c r="N10" s="168" t="s">
        <v>275</v>
      </c>
      <c r="O10" s="168" t="s">
        <v>281</v>
      </c>
      <c r="P10" s="168" t="s">
        <v>275</v>
      </c>
      <c r="Q10" s="170"/>
    </row>
    <row r="11" s="112" customFormat="1" ht="29.1" customHeight="1" spans="1:17">
      <c r="A11" s="127" t="s">
        <v>182</v>
      </c>
      <c r="B11" s="125">
        <f t="shared" si="6"/>
        <v>106</v>
      </c>
      <c r="C11" s="125">
        <f t="shared" si="7"/>
        <v>110</v>
      </c>
      <c r="D11" s="125">
        <f t="shared" si="8"/>
        <v>114</v>
      </c>
      <c r="E11" s="126">
        <v>118</v>
      </c>
      <c r="F11" s="125">
        <f t="shared" si="9"/>
        <v>122</v>
      </c>
      <c r="G11" s="125">
        <f>F11+5</f>
        <v>127</v>
      </c>
      <c r="H11" s="125">
        <f t="shared" si="10"/>
        <v>133</v>
      </c>
      <c r="I11" s="160"/>
      <c r="J11" s="127" t="s">
        <v>182</v>
      </c>
      <c r="K11" s="170" t="s">
        <v>282</v>
      </c>
      <c r="L11" s="168" t="s">
        <v>275</v>
      </c>
      <c r="M11" s="170" t="s">
        <v>282</v>
      </c>
      <c r="N11" s="168" t="s">
        <v>275</v>
      </c>
      <c r="O11" s="170" t="s">
        <v>282</v>
      </c>
      <c r="P11" s="171" t="s">
        <v>283</v>
      </c>
      <c r="Q11" s="170"/>
    </row>
    <row r="12" s="112" customFormat="1" ht="29.1" customHeight="1" spans="1:17">
      <c r="A12" s="128" t="s">
        <v>186</v>
      </c>
      <c r="B12" s="125">
        <f>C12-1.2</f>
        <v>45.9</v>
      </c>
      <c r="C12" s="125">
        <f>D12-1.2</f>
        <v>47.1</v>
      </c>
      <c r="D12" s="125">
        <f>E12-1.2</f>
        <v>48.3</v>
      </c>
      <c r="E12" s="126">
        <v>49.5</v>
      </c>
      <c r="F12" s="125">
        <f>E12+1.2</f>
        <v>50.7</v>
      </c>
      <c r="G12" s="125">
        <f>F12+1.2</f>
        <v>51.9</v>
      </c>
      <c r="H12" s="125">
        <f>G12+1.4</f>
        <v>53.3</v>
      </c>
      <c r="I12" s="160"/>
      <c r="J12" s="128" t="s">
        <v>186</v>
      </c>
      <c r="K12" s="168" t="s">
        <v>275</v>
      </c>
      <c r="L12" s="168" t="s">
        <v>275</v>
      </c>
      <c r="M12" s="170" t="s">
        <v>284</v>
      </c>
      <c r="N12" s="168" t="s">
        <v>275</v>
      </c>
      <c r="O12" s="170" t="s">
        <v>284</v>
      </c>
      <c r="P12" s="171" t="s">
        <v>285</v>
      </c>
      <c r="Q12" s="170"/>
    </row>
    <row r="13" s="112" customFormat="1" ht="29.1" customHeight="1" spans="1:17">
      <c r="A13" s="128" t="s">
        <v>190</v>
      </c>
      <c r="B13" s="125">
        <f>C13-0.6</f>
        <v>63.1</v>
      </c>
      <c r="C13" s="125">
        <f>D13-0.6</f>
        <v>63.7</v>
      </c>
      <c r="D13" s="125">
        <f>E13-1.2</f>
        <v>64.3</v>
      </c>
      <c r="E13" s="126">
        <v>65.5</v>
      </c>
      <c r="F13" s="125">
        <f>E13+1.2</f>
        <v>66.7</v>
      </c>
      <c r="G13" s="125">
        <f>F13+1.2</f>
        <v>67.9</v>
      </c>
      <c r="H13" s="125">
        <f>G13+0.6</f>
        <v>68.5</v>
      </c>
      <c r="I13" s="160"/>
      <c r="J13" s="128" t="s">
        <v>190</v>
      </c>
      <c r="K13" s="168" t="s">
        <v>275</v>
      </c>
      <c r="L13" s="168" t="s">
        <v>275</v>
      </c>
      <c r="M13" s="168" t="s">
        <v>275</v>
      </c>
      <c r="N13" s="168" t="s">
        <v>275</v>
      </c>
      <c r="O13" s="168" t="s">
        <v>275</v>
      </c>
      <c r="P13" s="171" t="s">
        <v>287</v>
      </c>
      <c r="Q13" s="170"/>
    </row>
    <row r="14" s="112" customFormat="1" ht="29.1" customHeight="1" spans="1:17">
      <c r="A14" s="127" t="s">
        <v>192</v>
      </c>
      <c r="B14" s="125">
        <f>C14-0.8</f>
        <v>22.6</v>
      </c>
      <c r="C14" s="125">
        <f>D14-0.8</f>
        <v>23.4</v>
      </c>
      <c r="D14" s="125">
        <f>E14-0.8</f>
        <v>24.2</v>
      </c>
      <c r="E14" s="126">
        <v>25</v>
      </c>
      <c r="F14" s="125">
        <f>E14+0.8</f>
        <v>25.8</v>
      </c>
      <c r="G14" s="125">
        <f>F14+0.8</f>
        <v>26.6</v>
      </c>
      <c r="H14" s="125">
        <f>G14+1.3</f>
        <v>27.9</v>
      </c>
      <c r="I14" s="160"/>
      <c r="J14" s="127" t="s">
        <v>192</v>
      </c>
      <c r="K14" s="168" t="s">
        <v>275</v>
      </c>
      <c r="L14" s="168" t="s">
        <v>275</v>
      </c>
      <c r="M14" s="170" t="s">
        <v>288</v>
      </c>
      <c r="N14" s="168" t="s">
        <v>275</v>
      </c>
      <c r="O14" s="170" t="s">
        <v>288</v>
      </c>
      <c r="P14" s="168" t="s">
        <v>275</v>
      </c>
      <c r="Q14" s="170"/>
    </row>
    <row r="15" s="112" customFormat="1" ht="29.1" customHeight="1" spans="1:17">
      <c r="A15" s="127" t="s">
        <v>194</v>
      </c>
      <c r="B15" s="125">
        <f>C15-0.7</f>
        <v>19.4</v>
      </c>
      <c r="C15" s="125">
        <f>D15-0.7</f>
        <v>20.1</v>
      </c>
      <c r="D15" s="125">
        <f>E15-0.7</f>
        <v>20.8</v>
      </c>
      <c r="E15" s="126">
        <v>21.5</v>
      </c>
      <c r="F15" s="125">
        <f>E15+0.7</f>
        <v>22.2</v>
      </c>
      <c r="G15" s="125">
        <f>F15+0.7</f>
        <v>22.9</v>
      </c>
      <c r="H15" s="125">
        <f>G15+1</f>
        <v>23.9</v>
      </c>
      <c r="I15" s="160"/>
      <c r="J15" s="127" t="s">
        <v>194</v>
      </c>
      <c r="K15" s="168" t="s">
        <v>275</v>
      </c>
      <c r="L15" s="168" t="s">
        <v>275</v>
      </c>
      <c r="M15" s="168" t="s">
        <v>275</v>
      </c>
      <c r="N15" s="168" t="s">
        <v>275</v>
      </c>
      <c r="O15" s="170" t="s">
        <v>289</v>
      </c>
      <c r="P15" s="168" t="s">
        <v>275</v>
      </c>
      <c r="Q15" s="170"/>
    </row>
    <row r="16" s="112" customFormat="1" ht="29.1" customHeight="1" spans="1:17">
      <c r="A16" s="127" t="s">
        <v>195</v>
      </c>
      <c r="B16" s="125">
        <f t="shared" ref="B16:B21" si="11">C16-0.5</f>
        <v>13.5</v>
      </c>
      <c r="C16" s="125">
        <f t="shared" ref="C16:C21" si="12">D16-0.5</f>
        <v>14</v>
      </c>
      <c r="D16" s="125">
        <f t="shared" ref="D16:D21" si="13">E16-0.5</f>
        <v>14.5</v>
      </c>
      <c r="E16" s="129">
        <v>15</v>
      </c>
      <c r="F16" s="125">
        <f>E16+0.5</f>
        <v>15.5</v>
      </c>
      <c r="G16" s="125">
        <f>F16+0.5</f>
        <v>16</v>
      </c>
      <c r="H16" s="125">
        <f>G16+0.7</f>
        <v>16.7</v>
      </c>
      <c r="I16" s="160"/>
      <c r="J16" s="127" t="s">
        <v>195</v>
      </c>
      <c r="K16" s="170" t="s">
        <v>289</v>
      </c>
      <c r="L16" s="168" t="s">
        <v>275</v>
      </c>
      <c r="M16" s="170" t="s">
        <v>289</v>
      </c>
      <c r="N16" s="168" t="s">
        <v>275</v>
      </c>
      <c r="O16" s="170" t="s">
        <v>289</v>
      </c>
      <c r="P16" s="168" t="s">
        <v>275</v>
      </c>
      <c r="Q16" s="170"/>
    </row>
    <row r="17" s="112" customFormat="1" ht="29.1" customHeight="1" spans="1:17">
      <c r="A17" s="127" t="s">
        <v>196</v>
      </c>
      <c r="B17" s="125">
        <f>C17</f>
        <v>10.5</v>
      </c>
      <c r="C17" s="125">
        <f>D17</f>
        <v>10.5</v>
      </c>
      <c r="D17" s="125">
        <f>E17</f>
        <v>10.5</v>
      </c>
      <c r="E17" s="129">
        <v>10.5</v>
      </c>
      <c r="F17" s="125">
        <f t="shared" ref="F17:H17" si="14">E17</f>
        <v>10.5</v>
      </c>
      <c r="G17" s="125">
        <f t="shared" si="14"/>
        <v>10.5</v>
      </c>
      <c r="H17" s="125">
        <f t="shared" si="14"/>
        <v>10.5</v>
      </c>
      <c r="I17" s="160"/>
      <c r="J17" s="127" t="s">
        <v>196</v>
      </c>
      <c r="K17" s="168" t="s">
        <v>275</v>
      </c>
      <c r="L17" s="169" t="s">
        <v>278</v>
      </c>
      <c r="M17" s="168" t="s">
        <v>275</v>
      </c>
      <c r="N17" s="169" t="s">
        <v>278</v>
      </c>
      <c r="O17" s="168" t="s">
        <v>275</v>
      </c>
      <c r="P17" s="169" t="s">
        <v>278</v>
      </c>
      <c r="Q17" s="170"/>
    </row>
    <row r="18" s="112" customFormat="1" ht="29.1" customHeight="1" spans="1:17">
      <c r="A18" s="127" t="s">
        <v>200</v>
      </c>
      <c r="B18" s="130">
        <f t="shared" ref="B18:B22" si="15">C18-1</f>
        <v>56</v>
      </c>
      <c r="C18" s="130">
        <f>D18-1</f>
        <v>57</v>
      </c>
      <c r="D18" s="130">
        <f t="shared" ref="D18:D22" si="16">E18-1</f>
        <v>58</v>
      </c>
      <c r="E18" s="131">
        <v>59</v>
      </c>
      <c r="F18" s="130">
        <f>E18+1</f>
        <v>60</v>
      </c>
      <c r="G18" s="130">
        <f t="shared" ref="G18:G23" si="17">F18+1</f>
        <v>61</v>
      </c>
      <c r="H18" s="130">
        <f>G18+1.5</f>
        <v>62.5</v>
      </c>
      <c r="I18" s="160"/>
      <c r="J18" s="127" t="s">
        <v>200</v>
      </c>
      <c r="K18" s="168" t="s">
        <v>275</v>
      </c>
      <c r="L18" s="170" t="s">
        <v>288</v>
      </c>
      <c r="M18" s="168" t="s">
        <v>275</v>
      </c>
      <c r="N18" s="170" t="s">
        <v>289</v>
      </c>
      <c r="O18" s="168" t="s">
        <v>275</v>
      </c>
      <c r="P18" s="168" t="s">
        <v>275</v>
      </c>
      <c r="Q18" s="170"/>
    </row>
    <row r="19" s="112" customFormat="1" ht="29.1" customHeight="1" spans="1:17">
      <c r="A19" s="127" t="s">
        <v>201</v>
      </c>
      <c r="B19" s="130">
        <f t="shared" si="15"/>
        <v>54</v>
      </c>
      <c r="C19" s="130">
        <f>D19-1</f>
        <v>55</v>
      </c>
      <c r="D19" s="130">
        <f t="shared" si="16"/>
        <v>56</v>
      </c>
      <c r="E19" s="131">
        <v>57</v>
      </c>
      <c r="F19" s="130">
        <f>E19+1</f>
        <v>58</v>
      </c>
      <c r="G19" s="130">
        <f t="shared" si="17"/>
        <v>59</v>
      </c>
      <c r="H19" s="130">
        <f>G19+1.5</f>
        <v>60.5</v>
      </c>
      <c r="I19" s="160"/>
      <c r="J19" s="127" t="s">
        <v>201</v>
      </c>
      <c r="K19" s="170" t="s">
        <v>289</v>
      </c>
      <c r="L19" s="168" t="s">
        <v>275</v>
      </c>
      <c r="M19" s="170" t="s">
        <v>289</v>
      </c>
      <c r="N19" s="168" t="s">
        <v>275</v>
      </c>
      <c r="O19" s="170" t="s">
        <v>289</v>
      </c>
      <c r="P19" s="168" t="s">
        <v>275</v>
      </c>
      <c r="Q19" s="170"/>
    </row>
    <row r="20" s="112" customFormat="1" ht="29.1" customHeight="1" spans="1:17">
      <c r="A20" s="127" t="s">
        <v>203</v>
      </c>
      <c r="B20" s="130">
        <f t="shared" si="11"/>
        <v>35.5</v>
      </c>
      <c r="C20" s="130">
        <f t="shared" si="12"/>
        <v>36</v>
      </c>
      <c r="D20" s="130">
        <f t="shared" si="13"/>
        <v>36.5</v>
      </c>
      <c r="E20" s="132">
        <v>37</v>
      </c>
      <c r="F20" s="130">
        <f t="shared" ref="F20:H20" si="18">E20+0.5</f>
        <v>37.5</v>
      </c>
      <c r="G20" s="130">
        <f t="shared" si="18"/>
        <v>38</v>
      </c>
      <c r="H20" s="130">
        <f t="shared" si="18"/>
        <v>38.5</v>
      </c>
      <c r="I20" s="160"/>
      <c r="J20" s="127" t="s">
        <v>203</v>
      </c>
      <c r="K20" s="170" t="s">
        <v>284</v>
      </c>
      <c r="L20" s="168" t="s">
        <v>275</v>
      </c>
      <c r="M20" s="168" t="s">
        <v>275</v>
      </c>
      <c r="N20" s="168" t="s">
        <v>275</v>
      </c>
      <c r="O20" s="168" t="s">
        <v>275</v>
      </c>
      <c r="P20" s="168" t="s">
        <v>275</v>
      </c>
      <c r="Q20" s="170"/>
    </row>
    <row r="21" s="112" customFormat="1" ht="29.1" customHeight="1" spans="1:17">
      <c r="A21" s="127" t="s">
        <v>204</v>
      </c>
      <c r="B21" s="130">
        <f t="shared" si="11"/>
        <v>24.5</v>
      </c>
      <c r="C21" s="130">
        <f t="shared" si="12"/>
        <v>25</v>
      </c>
      <c r="D21" s="130">
        <f t="shared" si="13"/>
        <v>25.5</v>
      </c>
      <c r="E21" s="131">
        <v>26</v>
      </c>
      <c r="F21" s="130">
        <f>E21+0.5</f>
        <v>26.5</v>
      </c>
      <c r="G21" s="130">
        <f>F21+0.5</f>
        <v>27</v>
      </c>
      <c r="H21" s="133">
        <f>G21+0.75</f>
        <v>27.75</v>
      </c>
      <c r="I21" s="160"/>
      <c r="J21" s="127" t="s">
        <v>204</v>
      </c>
      <c r="K21" s="168" t="s">
        <v>275</v>
      </c>
      <c r="L21" s="168" t="s">
        <v>275</v>
      </c>
      <c r="M21" s="170" t="s">
        <v>289</v>
      </c>
      <c r="N21" s="168" t="s">
        <v>275</v>
      </c>
      <c r="O21" s="170" t="s">
        <v>289</v>
      </c>
      <c r="P21" s="170" t="s">
        <v>289</v>
      </c>
      <c r="Q21" s="170"/>
    </row>
    <row r="22" s="112" customFormat="1" ht="29.1" customHeight="1" spans="1:17">
      <c r="A22" s="127" t="s">
        <v>206</v>
      </c>
      <c r="B22" s="125">
        <f t="shared" si="15"/>
        <v>16</v>
      </c>
      <c r="C22" s="125">
        <f>D22</f>
        <v>17</v>
      </c>
      <c r="D22" s="125">
        <f t="shared" si="16"/>
        <v>17</v>
      </c>
      <c r="E22" s="129">
        <v>18</v>
      </c>
      <c r="F22" s="125">
        <f>E22</f>
        <v>18</v>
      </c>
      <c r="G22" s="125">
        <f>F22+1.5</f>
        <v>19.5</v>
      </c>
      <c r="H22" s="125">
        <f>G22</f>
        <v>19.5</v>
      </c>
      <c r="I22" s="160"/>
      <c r="J22" s="127" t="s">
        <v>206</v>
      </c>
      <c r="K22" s="168" t="s">
        <v>275</v>
      </c>
      <c r="L22" s="168" t="s">
        <v>275</v>
      </c>
      <c r="M22" s="168" t="s">
        <v>275</v>
      </c>
      <c r="N22" s="171" t="s">
        <v>291</v>
      </c>
      <c r="O22" s="168" t="s">
        <v>275</v>
      </c>
      <c r="P22" s="170" t="s">
        <v>290</v>
      </c>
      <c r="Q22" s="170"/>
    </row>
    <row r="23" s="112" customFormat="1" ht="29.1" customHeight="1" spans="1:17">
      <c r="A23" s="127" t="s">
        <v>208</v>
      </c>
      <c r="B23" s="134">
        <f>C23-0.5</f>
        <v>15.5</v>
      </c>
      <c r="C23" s="134">
        <f>D23</f>
        <v>16</v>
      </c>
      <c r="D23" s="134">
        <f>E23-0.5</f>
        <v>16</v>
      </c>
      <c r="E23" s="135">
        <v>16.5</v>
      </c>
      <c r="F23" s="134">
        <f>E23</f>
        <v>16.5</v>
      </c>
      <c r="G23" s="134">
        <f t="shared" si="17"/>
        <v>17.5</v>
      </c>
      <c r="H23" s="134">
        <f>G23</f>
        <v>17.5</v>
      </c>
      <c r="I23" s="160"/>
      <c r="J23" s="127" t="s">
        <v>208</v>
      </c>
      <c r="K23" s="168" t="s">
        <v>275</v>
      </c>
      <c r="L23" s="168" t="s">
        <v>275</v>
      </c>
      <c r="M23" s="168" t="s">
        <v>275</v>
      </c>
      <c r="N23" s="168" t="s">
        <v>275</v>
      </c>
      <c r="O23" s="170" t="s">
        <v>290</v>
      </c>
      <c r="P23" s="168" t="s">
        <v>275</v>
      </c>
      <c r="Q23" s="170"/>
    </row>
    <row r="24" s="112" customFormat="1" ht="29.1" customHeight="1" spans="1:17">
      <c r="A24" s="127"/>
      <c r="B24" s="134"/>
      <c r="C24" s="134"/>
      <c r="D24" s="136"/>
      <c r="E24" s="134"/>
      <c r="F24" s="134"/>
      <c r="G24" s="134"/>
      <c r="H24" s="134"/>
      <c r="I24" s="160"/>
      <c r="J24" s="172"/>
      <c r="K24" s="168"/>
      <c r="L24" s="168"/>
      <c r="M24" s="170"/>
      <c r="N24" s="171"/>
      <c r="O24" s="170"/>
      <c r="P24" s="170"/>
      <c r="Q24" s="170"/>
    </row>
    <row r="25" s="112" customFormat="1" ht="29.1" customHeight="1" spans="1:17">
      <c r="A25" s="137"/>
      <c r="B25" s="138"/>
      <c r="C25" s="138"/>
      <c r="D25" s="139"/>
      <c r="E25" s="138"/>
      <c r="F25" s="138"/>
      <c r="G25" s="138"/>
      <c r="H25" s="140"/>
      <c r="I25" s="160"/>
      <c r="J25" s="137"/>
      <c r="K25" s="168"/>
      <c r="L25" s="168"/>
      <c r="M25" s="170"/>
      <c r="N25" s="168"/>
      <c r="O25" s="170"/>
      <c r="P25" s="168"/>
      <c r="Q25" s="181"/>
    </row>
    <row r="26" s="112" customFormat="1" ht="29.1" customHeight="1" spans="1:17">
      <c r="A26" s="116" t="s">
        <v>62</v>
      </c>
      <c r="B26" s="117" t="s">
        <v>63</v>
      </c>
      <c r="C26" s="118"/>
      <c r="D26" s="119" t="s">
        <v>69</v>
      </c>
      <c r="E26" s="120" t="s">
        <v>209</v>
      </c>
      <c r="F26" s="120"/>
      <c r="G26" s="120"/>
      <c r="H26" s="120"/>
      <c r="I26" s="173"/>
      <c r="J26" s="157" t="s">
        <v>57</v>
      </c>
      <c r="K26" s="158" t="s">
        <v>273</v>
      </c>
      <c r="L26" s="158"/>
      <c r="M26" s="158"/>
      <c r="N26" s="158"/>
      <c r="O26" s="159"/>
      <c r="P26" s="159"/>
      <c r="Q26" s="179"/>
    </row>
    <row r="27" s="112" customFormat="1" ht="29.1" customHeight="1" spans="1:17">
      <c r="A27" s="121" t="s">
        <v>156</v>
      </c>
      <c r="B27" s="122" t="s">
        <v>157</v>
      </c>
      <c r="C27" s="122"/>
      <c r="D27" s="122"/>
      <c r="E27" s="122"/>
      <c r="F27" s="122"/>
      <c r="G27" s="122"/>
      <c r="H27" s="122"/>
      <c r="I27" s="173"/>
      <c r="J27" s="161" t="s">
        <v>158</v>
      </c>
      <c r="K27" s="162"/>
      <c r="L27" s="162"/>
      <c r="M27" s="162"/>
      <c r="N27" s="162"/>
      <c r="O27" s="163"/>
      <c r="P27" s="163"/>
      <c r="Q27" s="180"/>
    </row>
    <row r="28" s="112" customFormat="1" ht="29.1" customHeight="1" spans="1:17">
      <c r="A28" s="121"/>
      <c r="B28" s="141" t="s">
        <v>115</v>
      </c>
      <c r="C28" s="141" t="s">
        <v>116</v>
      </c>
      <c r="D28" s="141" t="s">
        <v>117</v>
      </c>
      <c r="E28" s="142" t="s">
        <v>118</v>
      </c>
      <c r="F28" s="141" t="s">
        <v>119</v>
      </c>
      <c r="G28" s="141" t="s">
        <v>120</v>
      </c>
      <c r="H28" s="141" t="s">
        <v>121</v>
      </c>
      <c r="I28" s="173"/>
      <c r="J28" s="164"/>
      <c r="K28" s="165" t="s">
        <v>116</v>
      </c>
      <c r="L28" s="165" t="s">
        <v>117</v>
      </c>
      <c r="M28" s="166" t="s">
        <v>118</v>
      </c>
      <c r="N28" s="165" t="s">
        <v>119</v>
      </c>
      <c r="O28" s="165" t="s">
        <v>120</v>
      </c>
      <c r="P28" s="165" t="s">
        <v>121</v>
      </c>
      <c r="Q28" s="181" t="s">
        <v>274</v>
      </c>
    </row>
    <row r="29" s="112" customFormat="1" ht="29.1" customHeight="1" spans="1:17">
      <c r="A29" s="121"/>
      <c r="B29" s="141" t="s">
        <v>159</v>
      </c>
      <c r="C29" s="141" t="s">
        <v>160</v>
      </c>
      <c r="D29" s="141" t="s">
        <v>161</v>
      </c>
      <c r="E29" s="142" t="s">
        <v>162</v>
      </c>
      <c r="F29" s="141" t="s">
        <v>163</v>
      </c>
      <c r="G29" s="141" t="s">
        <v>164</v>
      </c>
      <c r="H29" s="141" t="s">
        <v>165</v>
      </c>
      <c r="I29" s="173"/>
      <c r="J29" s="164"/>
      <c r="K29" s="167" t="s">
        <v>160</v>
      </c>
      <c r="L29" s="167" t="s">
        <v>161</v>
      </c>
      <c r="M29" s="167" t="s">
        <v>162</v>
      </c>
      <c r="N29" s="167" t="s">
        <v>163</v>
      </c>
      <c r="O29" s="167" t="s">
        <v>164</v>
      </c>
      <c r="P29" s="167" t="s">
        <v>165</v>
      </c>
      <c r="Q29" s="167" t="s">
        <v>166</v>
      </c>
    </row>
    <row r="30" s="112" customFormat="1" ht="29.1" customHeight="1" spans="1:17">
      <c r="A30" s="143" t="s">
        <v>168</v>
      </c>
      <c r="B30" s="143">
        <f>C30-1</f>
        <v>67</v>
      </c>
      <c r="C30" s="143">
        <f>D30-1</f>
        <v>68</v>
      </c>
      <c r="D30" s="143">
        <f>E30-2</f>
        <v>69</v>
      </c>
      <c r="E30" s="142">
        <v>71</v>
      </c>
      <c r="F30" s="143">
        <f>E30+2</f>
        <v>73</v>
      </c>
      <c r="G30" s="143">
        <f>F30+2</f>
        <v>75</v>
      </c>
      <c r="H30" s="143">
        <f>G30+1</f>
        <v>76</v>
      </c>
      <c r="I30" s="173"/>
      <c r="J30" s="143" t="s">
        <v>168</v>
      </c>
      <c r="K30" s="168" t="s">
        <v>275</v>
      </c>
      <c r="L30" s="168" t="s">
        <v>275</v>
      </c>
      <c r="M30" s="170" t="s">
        <v>284</v>
      </c>
      <c r="N30" s="168" t="s">
        <v>275</v>
      </c>
      <c r="O30" s="170" t="s">
        <v>284</v>
      </c>
      <c r="P30" s="171" t="s">
        <v>285</v>
      </c>
      <c r="Q30" s="181"/>
    </row>
    <row r="31" s="112" customFormat="1" ht="29.1" customHeight="1" spans="1:17">
      <c r="A31" s="143" t="s">
        <v>171</v>
      </c>
      <c r="B31" s="143">
        <f>C31-1</f>
        <v>64.5</v>
      </c>
      <c r="C31" s="143">
        <f>D31-1</f>
        <v>65.5</v>
      </c>
      <c r="D31" s="143">
        <f>E31-2</f>
        <v>66.5</v>
      </c>
      <c r="E31" s="142">
        <v>68.5</v>
      </c>
      <c r="F31" s="143">
        <f>E31+2</f>
        <v>70.5</v>
      </c>
      <c r="G31" s="143">
        <f>F31+2</f>
        <v>72.5</v>
      </c>
      <c r="H31" s="143">
        <f>G31+1</f>
        <v>73.5</v>
      </c>
      <c r="I31" s="173"/>
      <c r="J31" s="143" t="s">
        <v>171</v>
      </c>
      <c r="K31" s="168" t="s">
        <v>275</v>
      </c>
      <c r="L31" s="168" t="s">
        <v>275</v>
      </c>
      <c r="M31" s="168" t="s">
        <v>275</v>
      </c>
      <c r="N31" s="168" t="s">
        <v>275</v>
      </c>
      <c r="O31" s="170" t="s">
        <v>284</v>
      </c>
      <c r="P31" s="168" t="s">
        <v>275</v>
      </c>
      <c r="Q31" s="181"/>
    </row>
    <row r="32" s="112" customFormat="1" ht="29.1" customHeight="1" spans="1:17">
      <c r="A32" s="143" t="s">
        <v>176</v>
      </c>
      <c r="B32" s="143">
        <f t="shared" ref="B32:B34" si="19">C32-4</f>
        <v>100</v>
      </c>
      <c r="C32" s="143">
        <f t="shared" ref="C32:C34" si="20">D32-4</f>
        <v>104</v>
      </c>
      <c r="D32" s="143">
        <f t="shared" ref="D32:D34" si="21">E32-4</f>
        <v>108</v>
      </c>
      <c r="E32" s="144">
        <v>112</v>
      </c>
      <c r="F32" s="143">
        <f t="shared" ref="F32:F34" si="22">E32+4</f>
        <v>116</v>
      </c>
      <c r="G32" s="143">
        <f>F32+4</f>
        <v>120</v>
      </c>
      <c r="H32" s="143">
        <f t="shared" ref="H32:H34" si="23">G32+6</f>
        <v>126</v>
      </c>
      <c r="I32" s="173"/>
      <c r="J32" s="143" t="s">
        <v>176</v>
      </c>
      <c r="K32" s="168" t="s">
        <v>275</v>
      </c>
      <c r="L32" s="168" t="s">
        <v>275</v>
      </c>
      <c r="M32" s="168" t="s">
        <v>275</v>
      </c>
      <c r="N32" s="171" t="s">
        <v>293</v>
      </c>
      <c r="O32" s="170" t="s">
        <v>290</v>
      </c>
      <c r="P32" s="170" t="s">
        <v>290</v>
      </c>
      <c r="Q32" s="181"/>
    </row>
    <row r="33" s="112" customFormat="1" ht="29.1" customHeight="1" spans="1:17">
      <c r="A33" s="143" t="s">
        <v>179</v>
      </c>
      <c r="B33" s="143">
        <f t="shared" si="19"/>
        <v>96</v>
      </c>
      <c r="C33" s="143">
        <f t="shared" si="20"/>
        <v>100</v>
      </c>
      <c r="D33" s="143">
        <f t="shared" si="21"/>
        <v>104</v>
      </c>
      <c r="E33" s="144">
        <v>108</v>
      </c>
      <c r="F33" s="143">
        <f t="shared" si="22"/>
        <v>112</v>
      </c>
      <c r="G33" s="143">
        <f>F33+5</f>
        <v>117</v>
      </c>
      <c r="H33" s="143">
        <f t="shared" si="23"/>
        <v>123</v>
      </c>
      <c r="I33" s="173"/>
      <c r="J33" s="143" t="s">
        <v>179</v>
      </c>
      <c r="K33" s="168" t="s">
        <v>275</v>
      </c>
      <c r="L33" s="170" t="s">
        <v>284</v>
      </c>
      <c r="M33" s="168" t="s">
        <v>275</v>
      </c>
      <c r="N33" s="168" t="s">
        <v>275</v>
      </c>
      <c r="O33" s="168" t="s">
        <v>275</v>
      </c>
      <c r="P33" s="168" t="s">
        <v>275</v>
      </c>
      <c r="Q33" s="181"/>
    </row>
    <row r="34" s="112" customFormat="1" ht="29.1" customHeight="1" spans="1:17">
      <c r="A34" s="143" t="s">
        <v>182</v>
      </c>
      <c r="B34" s="143">
        <f t="shared" si="19"/>
        <v>96</v>
      </c>
      <c r="C34" s="143">
        <f t="shared" si="20"/>
        <v>100</v>
      </c>
      <c r="D34" s="143">
        <f t="shared" si="21"/>
        <v>104</v>
      </c>
      <c r="E34" s="144">
        <v>108</v>
      </c>
      <c r="F34" s="143">
        <f t="shared" si="22"/>
        <v>112</v>
      </c>
      <c r="G34" s="143">
        <f>F34+5</f>
        <v>117</v>
      </c>
      <c r="H34" s="143">
        <f t="shared" si="23"/>
        <v>123</v>
      </c>
      <c r="I34" s="173"/>
      <c r="J34" s="143" t="s">
        <v>182</v>
      </c>
      <c r="K34" s="170" t="s">
        <v>292</v>
      </c>
      <c r="L34" s="168" t="s">
        <v>275</v>
      </c>
      <c r="M34" s="168" t="s">
        <v>275</v>
      </c>
      <c r="N34" s="170" t="s">
        <v>289</v>
      </c>
      <c r="O34" s="168" t="s">
        <v>275</v>
      </c>
      <c r="P34" s="168" t="s">
        <v>275</v>
      </c>
      <c r="Q34" s="181"/>
    </row>
    <row r="35" s="112" customFormat="1" ht="29.1" customHeight="1" spans="1:17">
      <c r="A35" s="143" t="s">
        <v>186</v>
      </c>
      <c r="B35" s="143">
        <f>C35-1.2</f>
        <v>43.4</v>
      </c>
      <c r="C35" s="143">
        <f>D35-1.2</f>
        <v>44.6</v>
      </c>
      <c r="D35" s="143">
        <f>E35-1.2</f>
        <v>45.8</v>
      </c>
      <c r="E35" s="142">
        <v>47</v>
      </c>
      <c r="F35" s="143">
        <f>E35+1.2</f>
        <v>48.2</v>
      </c>
      <c r="G35" s="143">
        <f>F35+1.2</f>
        <v>49.4</v>
      </c>
      <c r="H35" s="143">
        <f>G35+1.4</f>
        <v>50.8</v>
      </c>
      <c r="I35" s="173"/>
      <c r="J35" s="143" t="s">
        <v>186</v>
      </c>
      <c r="K35" s="168" t="s">
        <v>275</v>
      </c>
      <c r="L35" s="168" t="s">
        <v>275</v>
      </c>
      <c r="M35" s="168" t="s">
        <v>275</v>
      </c>
      <c r="N35" s="170" t="s">
        <v>292</v>
      </c>
      <c r="O35" s="168" t="s">
        <v>275</v>
      </c>
      <c r="P35" s="168" t="s">
        <v>275</v>
      </c>
      <c r="Q35" s="181"/>
    </row>
    <row r="36" s="112" customFormat="1" ht="29.1" customHeight="1" spans="1:17">
      <c r="A36" s="143" t="s">
        <v>190</v>
      </c>
      <c r="B36" s="143">
        <f>C36-0.6</f>
        <v>59.6</v>
      </c>
      <c r="C36" s="143">
        <f>D36-0.6</f>
        <v>60.2</v>
      </c>
      <c r="D36" s="143">
        <f>E36-1.2</f>
        <v>60.8</v>
      </c>
      <c r="E36" s="142">
        <v>62</v>
      </c>
      <c r="F36" s="143">
        <f>E36+1.2</f>
        <v>63.2</v>
      </c>
      <c r="G36" s="143">
        <f>F36+1.2</f>
        <v>64.4</v>
      </c>
      <c r="H36" s="143">
        <f t="shared" ref="H36:H40" si="24">G36+0.6</f>
        <v>65</v>
      </c>
      <c r="I36" s="173"/>
      <c r="J36" s="143" t="s">
        <v>190</v>
      </c>
      <c r="K36" s="168" t="s">
        <v>275</v>
      </c>
      <c r="L36" s="168" t="s">
        <v>275</v>
      </c>
      <c r="M36" s="170" t="s">
        <v>289</v>
      </c>
      <c r="N36" s="168" t="s">
        <v>275</v>
      </c>
      <c r="O36" s="170" t="s">
        <v>280</v>
      </c>
      <c r="P36" s="170" t="s">
        <v>289</v>
      </c>
      <c r="Q36" s="181"/>
    </row>
    <row r="37" s="112" customFormat="1" ht="29.1" customHeight="1" spans="1:17">
      <c r="A37" s="143" t="s">
        <v>210</v>
      </c>
      <c r="B37" s="143">
        <f>C37-0.8</f>
        <v>20.1</v>
      </c>
      <c r="C37" s="143">
        <f>D37-0.8</f>
        <v>20.9</v>
      </c>
      <c r="D37" s="143">
        <f>E37-0.8</f>
        <v>21.7</v>
      </c>
      <c r="E37" s="142">
        <v>22.5</v>
      </c>
      <c r="F37" s="143">
        <f>E37+0.8</f>
        <v>23.3</v>
      </c>
      <c r="G37" s="143">
        <f>F37+0.8</f>
        <v>24.1</v>
      </c>
      <c r="H37" s="143">
        <f>G37+1.3</f>
        <v>25.4</v>
      </c>
      <c r="I37" s="173"/>
      <c r="J37" s="143" t="s">
        <v>210</v>
      </c>
      <c r="K37" s="168" t="s">
        <v>275</v>
      </c>
      <c r="L37" s="170" t="s">
        <v>292</v>
      </c>
      <c r="M37" s="168" t="s">
        <v>275</v>
      </c>
      <c r="N37" s="168" t="s">
        <v>275</v>
      </c>
      <c r="O37" s="168" t="s">
        <v>275</v>
      </c>
      <c r="P37" s="170" t="s">
        <v>290</v>
      </c>
      <c r="Q37" s="181"/>
    </row>
    <row r="38" s="112" customFormat="1" ht="29.1" customHeight="1" spans="1:17">
      <c r="A38" s="143" t="s">
        <v>194</v>
      </c>
      <c r="B38" s="143">
        <f>C38-0.6</f>
        <v>16.7</v>
      </c>
      <c r="C38" s="143">
        <f>D38-0.6</f>
        <v>17.3</v>
      </c>
      <c r="D38" s="143">
        <f>E38-0.6</f>
        <v>17.9</v>
      </c>
      <c r="E38" s="142">
        <v>18.5</v>
      </c>
      <c r="F38" s="143">
        <f>E38+0.6</f>
        <v>19.1</v>
      </c>
      <c r="G38" s="143">
        <f>F38+0.6</f>
        <v>19.7</v>
      </c>
      <c r="H38" s="143">
        <f>G38+0.95</f>
        <v>20.65</v>
      </c>
      <c r="I38" s="173"/>
      <c r="J38" s="143" t="s">
        <v>194</v>
      </c>
      <c r="K38" s="170" t="s">
        <v>284</v>
      </c>
      <c r="L38" s="168" t="s">
        <v>275</v>
      </c>
      <c r="M38" s="168" t="s">
        <v>275</v>
      </c>
      <c r="N38" s="170" t="s">
        <v>284</v>
      </c>
      <c r="O38" s="168" t="s">
        <v>275</v>
      </c>
      <c r="P38" s="168" t="s">
        <v>275</v>
      </c>
      <c r="Q38" s="181"/>
    </row>
    <row r="39" s="112" customFormat="1" ht="29.1" customHeight="1" spans="1:17">
      <c r="A39" s="143" t="s">
        <v>211</v>
      </c>
      <c r="B39" s="143">
        <f>C39-0.4</f>
        <v>13.3</v>
      </c>
      <c r="C39" s="143">
        <f>D39-0.4</f>
        <v>13.7</v>
      </c>
      <c r="D39" s="143">
        <f>E39-0.4</f>
        <v>14.1</v>
      </c>
      <c r="E39" s="142">
        <v>14.5</v>
      </c>
      <c r="F39" s="143">
        <f>E39+0.4</f>
        <v>14.9</v>
      </c>
      <c r="G39" s="143">
        <f>F39+0.4</f>
        <v>15.3</v>
      </c>
      <c r="H39" s="143">
        <f t="shared" si="24"/>
        <v>15.9</v>
      </c>
      <c r="I39" s="173"/>
      <c r="J39" s="143" t="s">
        <v>211</v>
      </c>
      <c r="K39" s="168" t="s">
        <v>275</v>
      </c>
      <c r="L39" s="170" t="s">
        <v>284</v>
      </c>
      <c r="M39" s="168" t="s">
        <v>275</v>
      </c>
      <c r="N39" s="168" t="s">
        <v>275</v>
      </c>
      <c r="O39" s="170" t="s">
        <v>284</v>
      </c>
      <c r="P39" s="168" t="s">
        <v>275</v>
      </c>
      <c r="Q39" s="181"/>
    </row>
    <row r="40" s="112" customFormat="1" ht="29.1" customHeight="1" spans="1:17">
      <c r="A40" s="143" t="s">
        <v>212</v>
      </c>
      <c r="B40" s="143">
        <f>C40-0.4</f>
        <v>9.8</v>
      </c>
      <c r="C40" s="143">
        <f>D40-0.4</f>
        <v>10.2</v>
      </c>
      <c r="D40" s="143">
        <f>E40-0.4</f>
        <v>10.6</v>
      </c>
      <c r="E40" s="142">
        <v>11</v>
      </c>
      <c r="F40" s="143">
        <f>E40+0.4</f>
        <v>11.4</v>
      </c>
      <c r="G40" s="143">
        <f>F40+0.4</f>
        <v>11.8</v>
      </c>
      <c r="H40" s="143">
        <f t="shared" si="24"/>
        <v>12.4</v>
      </c>
      <c r="I40" s="173"/>
      <c r="J40" s="143" t="s">
        <v>212</v>
      </c>
      <c r="K40" s="168" t="s">
        <v>275</v>
      </c>
      <c r="L40" s="170" t="s">
        <v>289</v>
      </c>
      <c r="M40" s="168" t="s">
        <v>275</v>
      </c>
      <c r="N40" s="168" t="s">
        <v>275</v>
      </c>
      <c r="O40" s="168" t="s">
        <v>275</v>
      </c>
      <c r="P40" s="168" t="s">
        <v>275</v>
      </c>
      <c r="Q40" s="181"/>
    </row>
    <row r="41" s="112" customFormat="1" ht="29.1" customHeight="1" spans="1:17">
      <c r="A41" s="143" t="s">
        <v>196</v>
      </c>
      <c r="B41" s="145">
        <f>C41</f>
        <v>8</v>
      </c>
      <c r="C41" s="145">
        <v>8</v>
      </c>
      <c r="D41" s="145">
        <v>8</v>
      </c>
      <c r="E41" s="142">
        <v>8</v>
      </c>
      <c r="F41" s="145">
        <v>8</v>
      </c>
      <c r="G41" s="145">
        <v>8</v>
      </c>
      <c r="H41" s="145">
        <v>8</v>
      </c>
      <c r="I41" s="173"/>
      <c r="J41" s="143" t="s">
        <v>196</v>
      </c>
      <c r="K41" s="168" t="s">
        <v>275</v>
      </c>
      <c r="L41" s="168" t="s">
        <v>275</v>
      </c>
      <c r="M41" s="170" t="s">
        <v>289</v>
      </c>
      <c r="N41" s="168" t="s">
        <v>275</v>
      </c>
      <c r="O41" s="170" t="s">
        <v>284</v>
      </c>
      <c r="P41" s="168" t="s">
        <v>275</v>
      </c>
      <c r="Q41" s="181"/>
    </row>
    <row r="42" s="112" customFormat="1" ht="29.1" customHeight="1" spans="1:17">
      <c r="A42" s="143" t="s">
        <v>200</v>
      </c>
      <c r="B42" s="143">
        <f t="shared" ref="B42:B44" si="25">C42-1</f>
        <v>46</v>
      </c>
      <c r="C42" s="143">
        <f>D42-1</f>
        <v>47</v>
      </c>
      <c r="D42" s="143">
        <f t="shared" ref="D42:D44" si="26">E42-1</f>
        <v>48</v>
      </c>
      <c r="E42" s="142">
        <v>49</v>
      </c>
      <c r="F42" s="143">
        <f>E42+1</f>
        <v>50</v>
      </c>
      <c r="G42" s="143">
        <f>F42+1</f>
        <v>51</v>
      </c>
      <c r="H42" s="143">
        <f>G42+1.5</f>
        <v>52.5</v>
      </c>
      <c r="I42" s="173"/>
      <c r="J42" s="143" t="s">
        <v>200</v>
      </c>
      <c r="K42" s="168" t="s">
        <v>275</v>
      </c>
      <c r="L42" s="170" t="s">
        <v>292</v>
      </c>
      <c r="M42" s="168" t="s">
        <v>275</v>
      </c>
      <c r="N42" s="168" t="s">
        <v>275</v>
      </c>
      <c r="O42" s="170" t="s">
        <v>292</v>
      </c>
      <c r="P42" s="168" t="s">
        <v>275</v>
      </c>
      <c r="Q42" s="181"/>
    </row>
    <row r="43" s="112" customFormat="1" ht="29.1" customHeight="1" spans="1:17">
      <c r="A43" s="143" t="s">
        <v>201</v>
      </c>
      <c r="B43" s="143">
        <f t="shared" si="25"/>
        <v>48</v>
      </c>
      <c r="C43" s="143">
        <f>D43-1</f>
        <v>49</v>
      </c>
      <c r="D43" s="143">
        <f t="shared" si="26"/>
        <v>50</v>
      </c>
      <c r="E43" s="142">
        <v>51</v>
      </c>
      <c r="F43" s="143">
        <f>E43+1</f>
        <v>52</v>
      </c>
      <c r="G43" s="143">
        <f>F43+1</f>
        <v>53</v>
      </c>
      <c r="H43" s="143">
        <f>G43+1.5</f>
        <v>54.5</v>
      </c>
      <c r="I43" s="173"/>
      <c r="J43" s="143" t="s">
        <v>201</v>
      </c>
      <c r="K43" s="170" t="s">
        <v>284</v>
      </c>
      <c r="L43" s="168" t="s">
        <v>275</v>
      </c>
      <c r="M43" s="170" t="s">
        <v>284</v>
      </c>
      <c r="N43" s="168" t="s">
        <v>275</v>
      </c>
      <c r="O43" s="168" t="s">
        <v>275</v>
      </c>
      <c r="P43" s="170" t="s">
        <v>284</v>
      </c>
      <c r="Q43" s="181"/>
    </row>
    <row r="44" s="112" customFormat="1" ht="29.1" customHeight="1" spans="1:17">
      <c r="A44" s="127" t="s">
        <v>214</v>
      </c>
      <c r="B44" s="143">
        <f t="shared" si="25"/>
        <v>17</v>
      </c>
      <c r="C44" s="143">
        <f>D44</f>
        <v>18</v>
      </c>
      <c r="D44" s="143">
        <f t="shared" si="26"/>
        <v>18</v>
      </c>
      <c r="E44" s="146">
        <v>19</v>
      </c>
      <c r="F44" s="143">
        <f>E44</f>
        <v>19</v>
      </c>
      <c r="G44" s="143">
        <f>F44+1.5</f>
        <v>20.5</v>
      </c>
      <c r="H44" s="143">
        <f>G44</f>
        <v>20.5</v>
      </c>
      <c r="I44" s="173"/>
      <c r="J44" s="127" t="s">
        <v>214</v>
      </c>
      <c r="K44" s="168" t="s">
        <v>275</v>
      </c>
      <c r="L44" s="168" t="s">
        <v>275</v>
      </c>
      <c r="M44" s="170" t="s">
        <v>292</v>
      </c>
      <c r="N44" s="168" t="s">
        <v>275</v>
      </c>
      <c r="O44" s="168" t="s">
        <v>275</v>
      </c>
      <c r="P44" s="170" t="s">
        <v>292</v>
      </c>
      <c r="Q44" s="181"/>
    </row>
    <row r="45" s="112" customFormat="1" ht="29.1" customHeight="1" spans="1:17">
      <c r="A45" s="147"/>
      <c r="B45" s="148"/>
      <c r="C45" s="148"/>
      <c r="D45" s="149"/>
      <c r="E45" s="148"/>
      <c r="F45" s="148"/>
      <c r="G45" s="148"/>
      <c r="H45" s="150"/>
      <c r="I45" s="173"/>
      <c r="J45" s="147"/>
      <c r="K45" s="168"/>
      <c r="L45" s="168"/>
      <c r="M45" s="170"/>
      <c r="N45" s="168"/>
      <c r="O45" s="170"/>
      <c r="P45" s="168"/>
      <c r="Q45" s="181"/>
    </row>
    <row r="46" s="112" customFormat="1" ht="29.1" customHeight="1" spans="1:17">
      <c r="A46" s="151"/>
      <c r="B46" s="152"/>
      <c r="C46" s="152"/>
      <c r="D46" s="153"/>
      <c r="E46" s="152"/>
      <c r="F46" s="152"/>
      <c r="G46" s="152"/>
      <c r="H46" s="152"/>
      <c r="I46" s="173"/>
      <c r="J46" s="137"/>
      <c r="K46" s="168"/>
      <c r="L46" s="168"/>
      <c r="M46" s="170"/>
      <c r="N46" s="168"/>
      <c r="O46" s="170"/>
      <c r="P46" s="168"/>
      <c r="Q46" s="181"/>
    </row>
    <row r="47" s="112" customFormat="1" ht="15" spans="1:17">
      <c r="A47" s="151"/>
      <c r="B47" s="152"/>
      <c r="C47" s="152"/>
      <c r="D47" s="153"/>
      <c r="E47" s="152"/>
      <c r="F47" s="152"/>
      <c r="G47" s="152"/>
      <c r="H47" s="152"/>
      <c r="I47" s="174"/>
      <c r="J47" s="175"/>
      <c r="K47" s="176"/>
      <c r="L47" s="176"/>
      <c r="M47" s="176"/>
      <c r="N47" s="176"/>
      <c r="O47" s="176"/>
      <c r="P47" s="176"/>
      <c r="Q47" s="176"/>
    </row>
    <row r="48" s="112" customFormat="1" ht="14.25" spans="1:17">
      <c r="A48" s="112" t="s">
        <v>216</v>
      </c>
      <c r="B48" s="154"/>
      <c r="C48" s="154"/>
      <c r="D48" s="154"/>
      <c r="E48" s="154"/>
      <c r="F48" s="154"/>
      <c r="G48" s="154"/>
      <c r="H48" s="154"/>
      <c r="I48" s="154"/>
      <c r="J48" s="177" t="s">
        <v>358</v>
      </c>
      <c r="K48" s="178"/>
      <c r="L48" s="178" t="s">
        <v>218</v>
      </c>
      <c r="M48" s="178"/>
      <c r="N48" s="178" t="s">
        <v>219</v>
      </c>
      <c r="O48" s="178"/>
      <c r="P48" s="178"/>
      <c r="Q48" s="113"/>
    </row>
    <row r="49" s="112" customFormat="1" customHeight="1" spans="1:17">
      <c r="A49" s="154"/>
      <c r="K49" s="113"/>
      <c r="L49" s="113"/>
      <c r="M49" s="113"/>
      <c r="N49" s="113"/>
      <c r="O49" s="113"/>
      <c r="P49" s="113"/>
      <c r="Q49" s="113"/>
    </row>
  </sheetData>
  <mergeCells count="13">
    <mergeCell ref="A1:Q1"/>
    <mergeCell ref="B2:C2"/>
    <mergeCell ref="E2:H2"/>
    <mergeCell ref="K2:Q2"/>
    <mergeCell ref="B3:H3"/>
    <mergeCell ref="J3:Q3"/>
    <mergeCell ref="B26:C26"/>
    <mergeCell ref="E26:H26"/>
    <mergeCell ref="K26:Q26"/>
    <mergeCell ref="B27:H27"/>
    <mergeCell ref="J27:Q27"/>
    <mergeCell ref="A3:A5"/>
    <mergeCell ref="A27:A29"/>
  </mergeCells>
  <pageMargins left="0.75" right="0.75" top="1" bottom="1" header="0.5" footer="0.5"/>
  <headerFooter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7"/>
  <sheetViews>
    <sheetView workbookViewId="0">
      <selection activeCell="F6" sqref="F6"/>
    </sheetView>
  </sheetViews>
  <sheetFormatPr defaultColWidth="10.125" defaultRowHeight="14.25"/>
  <cols>
    <col min="1" max="1" width="9.625" style="182" customWidth="1"/>
    <col min="2" max="2" width="11.125" style="182" customWidth="1"/>
    <col min="3" max="3" width="9.125" style="182" customWidth="1"/>
    <col min="4" max="4" width="9.5" style="182" customWidth="1"/>
    <col min="5" max="5" width="11" style="182" customWidth="1"/>
    <col min="6" max="6" width="10.375" style="182" customWidth="1"/>
    <col min="7" max="7" width="9.5" style="182" customWidth="1"/>
    <col min="8" max="8" width="9.125" style="182" customWidth="1"/>
    <col min="9" max="9" width="8.125" style="182" customWidth="1"/>
    <col min="10" max="10" width="10.5" style="182" customWidth="1"/>
    <col min="11" max="11" width="12.125" style="182" customWidth="1"/>
    <col min="12" max="16384" width="10.125" style="182"/>
  </cols>
  <sheetData>
    <row r="1" s="182" customFormat="1" ht="26.25" spans="1:11">
      <c r="A1" s="185" t="s">
        <v>296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</row>
    <row r="2" s="182" customFormat="1" spans="1:11">
      <c r="A2" s="186" t="s">
        <v>53</v>
      </c>
      <c r="B2" s="187" t="s">
        <v>54</v>
      </c>
      <c r="C2" s="187"/>
      <c r="D2" s="188" t="s">
        <v>62</v>
      </c>
      <c r="E2" s="117" t="s">
        <v>63</v>
      </c>
      <c r="F2" s="118"/>
      <c r="G2" s="189" t="s">
        <v>70</v>
      </c>
      <c r="H2" s="189"/>
      <c r="I2" s="221" t="s">
        <v>57</v>
      </c>
      <c r="J2" s="189" t="s">
        <v>297</v>
      </c>
      <c r="K2" s="246"/>
    </row>
    <row r="3" s="182" customFormat="1" ht="42" customHeight="1" spans="1:11">
      <c r="A3" s="190" t="s">
        <v>78</v>
      </c>
      <c r="B3" s="191">
        <v>17900</v>
      </c>
      <c r="C3" s="191"/>
      <c r="D3" s="192" t="s">
        <v>298</v>
      </c>
      <c r="E3" s="193" t="s">
        <v>299</v>
      </c>
      <c r="F3" s="194"/>
      <c r="G3" s="194"/>
      <c r="H3" s="195" t="s">
        <v>300</v>
      </c>
      <c r="I3" s="195"/>
      <c r="J3" s="195"/>
      <c r="K3" s="247"/>
    </row>
    <row r="4" s="182" customFormat="1" spans="1:11">
      <c r="A4" s="196" t="s">
        <v>74</v>
      </c>
      <c r="B4" s="197">
        <v>5</v>
      </c>
      <c r="C4" s="197">
        <v>7</v>
      </c>
      <c r="D4" s="198" t="s">
        <v>301</v>
      </c>
      <c r="E4" s="199"/>
      <c r="F4" s="199"/>
      <c r="G4" s="199"/>
      <c r="H4" s="198" t="s">
        <v>302</v>
      </c>
      <c r="I4" s="198"/>
      <c r="J4" s="213" t="s">
        <v>67</v>
      </c>
      <c r="K4" s="248" t="s">
        <v>68</v>
      </c>
    </row>
    <row r="5" s="182" customFormat="1" spans="1:11">
      <c r="A5" s="196" t="s">
        <v>303</v>
      </c>
      <c r="B5" s="191">
        <v>1</v>
      </c>
      <c r="C5" s="191"/>
      <c r="D5" s="192" t="s">
        <v>304</v>
      </c>
      <c r="E5" s="192" t="s">
        <v>305</v>
      </c>
      <c r="F5" s="192" t="s">
        <v>306</v>
      </c>
      <c r="G5" s="192" t="s">
        <v>307</v>
      </c>
      <c r="H5" s="198" t="s">
        <v>308</v>
      </c>
      <c r="I5" s="198"/>
      <c r="J5" s="213" t="s">
        <v>67</v>
      </c>
      <c r="K5" s="248" t="s">
        <v>68</v>
      </c>
    </row>
    <row r="6" s="182" customFormat="1" ht="15" spans="1:11">
      <c r="A6" s="200" t="s">
        <v>309</v>
      </c>
      <c r="B6" s="201">
        <v>32</v>
      </c>
      <c r="C6" s="201"/>
      <c r="D6" s="202" t="s">
        <v>310</v>
      </c>
      <c r="E6" s="203"/>
      <c r="F6" s="204">
        <v>216</v>
      </c>
      <c r="G6" s="202"/>
      <c r="H6" s="205" t="s">
        <v>311</v>
      </c>
      <c r="I6" s="205"/>
      <c r="J6" s="219" t="s">
        <v>67</v>
      </c>
      <c r="K6" s="249" t="s">
        <v>68</v>
      </c>
    </row>
    <row r="7" s="182" customFormat="1" ht="15" spans="1:11">
      <c r="A7" s="206"/>
      <c r="B7" s="207"/>
      <c r="C7" s="207"/>
      <c r="D7" s="206"/>
      <c r="E7" s="207"/>
      <c r="F7" s="208"/>
      <c r="G7" s="206"/>
      <c r="H7" s="208"/>
      <c r="I7" s="207"/>
      <c r="J7" s="207"/>
      <c r="K7" s="207"/>
    </row>
    <row r="8" s="182" customFormat="1" spans="1:11">
      <c r="A8" s="209" t="s">
        <v>312</v>
      </c>
      <c r="B8" s="210" t="s">
        <v>313</v>
      </c>
      <c r="C8" s="210" t="s">
        <v>314</v>
      </c>
      <c r="D8" s="210" t="s">
        <v>315</v>
      </c>
      <c r="E8" s="210" t="s">
        <v>316</v>
      </c>
      <c r="F8" s="210" t="s">
        <v>317</v>
      </c>
      <c r="G8" s="211" t="s">
        <v>352</v>
      </c>
      <c r="H8" s="212"/>
      <c r="I8" s="212"/>
      <c r="J8" s="212"/>
      <c r="K8" s="250"/>
    </row>
    <row r="9" s="182" customFormat="1" spans="1:11">
      <c r="A9" s="196" t="s">
        <v>319</v>
      </c>
      <c r="B9" s="198"/>
      <c r="C9" s="213" t="s">
        <v>67</v>
      </c>
      <c r="D9" s="213" t="s">
        <v>68</v>
      </c>
      <c r="E9" s="192" t="s">
        <v>320</v>
      </c>
      <c r="F9" s="214" t="s">
        <v>321</v>
      </c>
      <c r="G9" s="215"/>
      <c r="H9" s="216"/>
      <c r="I9" s="216"/>
      <c r="J9" s="216"/>
      <c r="K9" s="251"/>
    </row>
    <row r="10" s="182" customFormat="1" spans="1:11">
      <c r="A10" s="196" t="s">
        <v>322</v>
      </c>
      <c r="B10" s="198"/>
      <c r="C10" s="213" t="s">
        <v>67</v>
      </c>
      <c r="D10" s="213" t="s">
        <v>68</v>
      </c>
      <c r="E10" s="192" t="s">
        <v>323</v>
      </c>
      <c r="F10" s="214" t="s">
        <v>324</v>
      </c>
      <c r="G10" s="215" t="s">
        <v>325</v>
      </c>
      <c r="H10" s="216"/>
      <c r="I10" s="216"/>
      <c r="J10" s="216"/>
      <c r="K10" s="251"/>
    </row>
    <row r="11" s="182" customFormat="1" spans="1:11">
      <c r="A11" s="217" t="s">
        <v>221</v>
      </c>
      <c r="B11" s="218"/>
      <c r="C11" s="218"/>
      <c r="D11" s="218"/>
      <c r="E11" s="218"/>
      <c r="F11" s="218"/>
      <c r="G11" s="218"/>
      <c r="H11" s="218"/>
      <c r="I11" s="218"/>
      <c r="J11" s="218"/>
      <c r="K11" s="252"/>
    </row>
    <row r="12" s="182" customFormat="1" spans="1:11">
      <c r="A12" s="190" t="s">
        <v>93</v>
      </c>
      <c r="B12" s="213" t="s">
        <v>89</v>
      </c>
      <c r="C12" s="213" t="s">
        <v>90</v>
      </c>
      <c r="D12" s="214"/>
      <c r="E12" s="192" t="s">
        <v>91</v>
      </c>
      <c r="F12" s="213" t="s">
        <v>89</v>
      </c>
      <c r="G12" s="213" t="s">
        <v>90</v>
      </c>
      <c r="H12" s="213"/>
      <c r="I12" s="192" t="s">
        <v>326</v>
      </c>
      <c r="J12" s="213" t="s">
        <v>89</v>
      </c>
      <c r="K12" s="248" t="s">
        <v>90</v>
      </c>
    </row>
    <row r="13" s="182" customFormat="1" spans="1:11">
      <c r="A13" s="190" t="s">
        <v>96</v>
      </c>
      <c r="B13" s="213" t="s">
        <v>89</v>
      </c>
      <c r="C13" s="213" t="s">
        <v>90</v>
      </c>
      <c r="D13" s="214"/>
      <c r="E13" s="192" t="s">
        <v>101</v>
      </c>
      <c r="F13" s="213" t="s">
        <v>89</v>
      </c>
      <c r="G13" s="213" t="s">
        <v>90</v>
      </c>
      <c r="H13" s="213"/>
      <c r="I13" s="192" t="s">
        <v>327</v>
      </c>
      <c r="J13" s="213" t="s">
        <v>89</v>
      </c>
      <c r="K13" s="248" t="s">
        <v>90</v>
      </c>
    </row>
    <row r="14" s="182" customFormat="1" ht="15" spans="1:11">
      <c r="A14" s="200" t="s">
        <v>328</v>
      </c>
      <c r="B14" s="219" t="s">
        <v>89</v>
      </c>
      <c r="C14" s="219" t="s">
        <v>90</v>
      </c>
      <c r="D14" s="203"/>
      <c r="E14" s="202" t="s">
        <v>329</v>
      </c>
      <c r="F14" s="219" t="s">
        <v>89</v>
      </c>
      <c r="G14" s="219" t="s">
        <v>90</v>
      </c>
      <c r="H14" s="219"/>
      <c r="I14" s="202" t="s">
        <v>330</v>
      </c>
      <c r="J14" s="219" t="s">
        <v>89</v>
      </c>
      <c r="K14" s="249" t="s">
        <v>90</v>
      </c>
    </row>
    <row r="15" s="182" customFormat="1" ht="15" spans="1:11">
      <c r="A15" s="206"/>
      <c r="B15" s="220"/>
      <c r="C15" s="220"/>
      <c r="D15" s="207"/>
      <c r="E15" s="206"/>
      <c r="F15" s="220"/>
      <c r="G15" s="220"/>
      <c r="H15" s="220"/>
      <c r="I15" s="206"/>
      <c r="J15" s="220"/>
      <c r="K15" s="220"/>
    </row>
    <row r="16" s="183" customFormat="1" spans="1:11">
      <c r="A16" s="186" t="s">
        <v>331</v>
      </c>
      <c r="B16" s="221"/>
      <c r="C16" s="221"/>
      <c r="D16" s="221"/>
      <c r="E16" s="221"/>
      <c r="F16" s="221"/>
      <c r="G16" s="221"/>
      <c r="H16" s="221"/>
      <c r="I16" s="221"/>
      <c r="J16" s="221"/>
      <c r="K16" s="253"/>
    </row>
    <row r="17" s="182" customFormat="1" spans="1:11">
      <c r="A17" s="196" t="s">
        <v>332</v>
      </c>
      <c r="B17" s="198"/>
      <c r="C17" s="198"/>
      <c r="D17" s="198"/>
      <c r="E17" s="198"/>
      <c r="F17" s="198"/>
      <c r="G17" s="198"/>
      <c r="H17" s="198"/>
      <c r="I17" s="198"/>
      <c r="J17" s="198"/>
      <c r="K17" s="254"/>
    </row>
    <row r="18" s="182" customFormat="1" spans="1:11">
      <c r="A18" s="196" t="s">
        <v>333</v>
      </c>
      <c r="B18" s="198"/>
      <c r="C18" s="198"/>
      <c r="D18" s="198"/>
      <c r="E18" s="198"/>
      <c r="F18" s="198"/>
      <c r="G18" s="198"/>
      <c r="H18" s="198"/>
      <c r="I18" s="198"/>
      <c r="J18" s="198"/>
      <c r="K18" s="254"/>
    </row>
    <row r="19" s="182" customFormat="1" spans="1:11">
      <c r="A19" s="222" t="s">
        <v>359</v>
      </c>
      <c r="B19" s="198"/>
      <c r="C19" s="198"/>
      <c r="D19" s="198"/>
      <c r="E19" s="198"/>
      <c r="F19" s="198"/>
      <c r="G19" s="198"/>
      <c r="H19" s="198"/>
      <c r="I19" s="198"/>
      <c r="J19" s="198"/>
      <c r="K19" s="254"/>
    </row>
    <row r="20" s="182" customFormat="1" spans="1:11">
      <c r="A20" s="222"/>
      <c r="B20" s="213"/>
      <c r="C20" s="213"/>
      <c r="D20" s="213"/>
      <c r="E20" s="213"/>
      <c r="F20" s="213"/>
      <c r="G20" s="213"/>
      <c r="H20" s="213"/>
      <c r="I20" s="213"/>
      <c r="J20" s="213"/>
      <c r="K20" s="248"/>
    </row>
    <row r="21" s="182" customFormat="1" spans="1:11">
      <c r="A21" s="223"/>
      <c r="B21" s="224"/>
      <c r="C21" s="224"/>
      <c r="D21" s="224"/>
      <c r="E21" s="224"/>
      <c r="F21" s="224"/>
      <c r="G21" s="224"/>
      <c r="H21" s="224"/>
      <c r="I21" s="224"/>
      <c r="J21" s="224"/>
      <c r="K21" s="255"/>
    </row>
    <row r="22" s="182" customFormat="1" spans="1:11">
      <c r="A22" s="223" t="s">
        <v>360</v>
      </c>
      <c r="B22" s="224"/>
      <c r="C22" s="224"/>
      <c r="D22" s="224"/>
      <c r="E22" s="224"/>
      <c r="F22" s="224"/>
      <c r="G22" s="224"/>
      <c r="H22" s="224"/>
      <c r="I22" s="224"/>
      <c r="J22" s="224"/>
      <c r="K22" s="255"/>
    </row>
    <row r="23" s="182" customFormat="1" spans="1:11">
      <c r="A23" s="223"/>
      <c r="B23" s="224"/>
      <c r="C23" s="224"/>
      <c r="D23" s="224"/>
      <c r="E23" s="224"/>
      <c r="F23" s="224"/>
      <c r="G23" s="224"/>
      <c r="H23" s="224"/>
      <c r="I23" s="224"/>
      <c r="J23" s="224"/>
      <c r="K23" s="255"/>
    </row>
    <row r="24" s="182" customFormat="1" spans="1:11">
      <c r="A24" s="225"/>
      <c r="B24" s="226"/>
      <c r="C24" s="226"/>
      <c r="D24" s="226"/>
      <c r="E24" s="226"/>
      <c r="F24" s="226"/>
      <c r="G24" s="226"/>
      <c r="H24" s="226"/>
      <c r="I24" s="226"/>
      <c r="J24" s="226"/>
      <c r="K24" s="256"/>
    </row>
    <row r="25" s="182" customFormat="1" spans="1:11">
      <c r="A25" s="196" t="s">
        <v>133</v>
      </c>
      <c r="B25" s="198"/>
      <c r="C25" s="213" t="s">
        <v>67</v>
      </c>
      <c r="D25" s="213" t="s">
        <v>68</v>
      </c>
      <c r="E25" s="195"/>
      <c r="F25" s="195"/>
      <c r="G25" s="195"/>
      <c r="H25" s="195"/>
      <c r="I25" s="195"/>
      <c r="J25" s="195"/>
      <c r="K25" s="247"/>
    </row>
    <row r="26" s="182" customFormat="1" ht="15" spans="1:11">
      <c r="A26" s="227" t="s">
        <v>338</v>
      </c>
      <c r="B26" s="228"/>
      <c r="C26" s="228"/>
      <c r="D26" s="228"/>
      <c r="E26" s="228"/>
      <c r="F26" s="228"/>
      <c r="G26" s="228"/>
      <c r="H26" s="228"/>
      <c r="I26" s="228"/>
      <c r="J26" s="228"/>
      <c r="K26" s="257"/>
    </row>
    <row r="27" s="182" customFormat="1" ht="15" spans="1:11">
      <c r="A27" s="229"/>
      <c r="B27" s="229"/>
      <c r="C27" s="229"/>
      <c r="D27" s="229"/>
      <c r="E27" s="229"/>
      <c r="F27" s="229"/>
      <c r="G27" s="229"/>
      <c r="H27" s="229"/>
      <c r="I27" s="229"/>
      <c r="J27" s="229"/>
      <c r="K27" s="229"/>
    </row>
    <row r="28" s="182" customFormat="1" spans="1:11">
      <c r="A28" s="230" t="s">
        <v>339</v>
      </c>
      <c r="B28" s="231"/>
      <c r="C28" s="231"/>
      <c r="D28" s="231"/>
      <c r="E28" s="231"/>
      <c r="F28" s="231"/>
      <c r="G28" s="231"/>
      <c r="H28" s="231"/>
      <c r="I28" s="231"/>
      <c r="J28" s="231"/>
      <c r="K28" s="258"/>
    </row>
    <row r="29" s="182" customFormat="1" spans="1:11">
      <c r="A29" s="232"/>
      <c r="B29" s="233"/>
      <c r="C29" s="233"/>
      <c r="D29" s="233"/>
      <c r="E29" s="233"/>
      <c r="F29" s="233"/>
      <c r="G29" s="233"/>
      <c r="H29" s="233"/>
      <c r="I29" s="233"/>
      <c r="J29" s="233"/>
      <c r="K29" s="259"/>
    </row>
    <row r="30" s="182" customFormat="1" ht="17.25" customHeight="1" spans="1:11">
      <c r="A30" s="234" t="s">
        <v>361</v>
      </c>
      <c r="B30" s="235"/>
      <c r="C30" s="235"/>
      <c r="D30" s="235"/>
      <c r="E30" s="235"/>
      <c r="F30" s="235"/>
      <c r="G30" s="235"/>
      <c r="H30" s="235"/>
      <c r="I30" s="235"/>
      <c r="J30" s="235"/>
      <c r="K30" s="260"/>
    </row>
    <row r="31" s="182" customFormat="1" ht="17.25" customHeight="1" spans="1:11">
      <c r="A31" s="234" t="s">
        <v>362</v>
      </c>
      <c r="B31" s="235"/>
      <c r="C31" s="235"/>
      <c r="D31" s="235"/>
      <c r="E31" s="235"/>
      <c r="F31" s="235"/>
      <c r="G31" s="235"/>
      <c r="H31" s="235"/>
      <c r="I31" s="235"/>
      <c r="J31" s="235"/>
      <c r="K31" s="260"/>
    </row>
    <row r="32" s="182" customFormat="1" ht="17.25" customHeight="1" spans="1:11">
      <c r="A32" s="234"/>
      <c r="B32" s="235"/>
      <c r="C32" s="235"/>
      <c r="D32" s="235"/>
      <c r="E32" s="235"/>
      <c r="F32" s="235"/>
      <c r="G32" s="235"/>
      <c r="H32" s="235"/>
      <c r="I32" s="235"/>
      <c r="J32" s="235"/>
      <c r="K32" s="260"/>
    </row>
    <row r="33" s="182" customFormat="1" ht="17.25" customHeight="1" spans="1:11">
      <c r="A33" s="234"/>
      <c r="B33" s="235"/>
      <c r="C33" s="235"/>
      <c r="D33" s="235"/>
      <c r="E33" s="235"/>
      <c r="F33" s="235"/>
      <c r="G33" s="235"/>
      <c r="H33" s="235"/>
      <c r="I33" s="235"/>
      <c r="J33" s="235"/>
      <c r="K33" s="260"/>
    </row>
    <row r="34" s="182" customFormat="1" ht="17.25" customHeight="1" spans="1:11">
      <c r="A34" s="234"/>
      <c r="B34" s="235"/>
      <c r="C34" s="235"/>
      <c r="D34" s="235"/>
      <c r="E34" s="235"/>
      <c r="F34" s="235"/>
      <c r="G34" s="235"/>
      <c r="H34" s="235"/>
      <c r="I34" s="235"/>
      <c r="J34" s="235"/>
      <c r="K34" s="260"/>
    </row>
    <row r="35" s="182" customFormat="1" ht="17.25" customHeight="1" spans="1:11">
      <c r="A35" s="234"/>
      <c r="B35" s="235"/>
      <c r="C35" s="235"/>
      <c r="D35" s="235"/>
      <c r="E35" s="235"/>
      <c r="F35" s="235"/>
      <c r="G35" s="235"/>
      <c r="H35" s="235"/>
      <c r="I35" s="235"/>
      <c r="J35" s="235"/>
      <c r="K35" s="260"/>
    </row>
    <row r="36" s="182" customFormat="1" ht="17.25" customHeight="1" spans="1:11">
      <c r="A36" s="223"/>
      <c r="B36" s="224"/>
      <c r="C36" s="224"/>
      <c r="D36" s="224"/>
      <c r="E36" s="224"/>
      <c r="F36" s="224"/>
      <c r="G36" s="224"/>
      <c r="H36" s="224"/>
      <c r="I36" s="224"/>
      <c r="J36" s="224"/>
      <c r="K36" s="255"/>
    </row>
    <row r="37" s="182" customFormat="1" ht="17.25" customHeight="1" spans="1:11">
      <c r="A37" s="236"/>
      <c r="B37" s="224"/>
      <c r="C37" s="224"/>
      <c r="D37" s="224"/>
      <c r="E37" s="224"/>
      <c r="F37" s="224"/>
      <c r="G37" s="224"/>
      <c r="H37" s="224"/>
      <c r="I37" s="224"/>
      <c r="J37" s="224"/>
      <c r="K37" s="255"/>
    </row>
    <row r="38" s="182" customFormat="1" ht="17.25" customHeight="1" spans="1:11">
      <c r="A38" s="237"/>
      <c r="B38" s="238"/>
      <c r="C38" s="238"/>
      <c r="D38" s="238"/>
      <c r="E38" s="238"/>
      <c r="F38" s="238"/>
      <c r="G38" s="238"/>
      <c r="H38" s="238"/>
      <c r="I38" s="238"/>
      <c r="J38" s="238"/>
      <c r="K38" s="261"/>
    </row>
    <row r="39" s="182" customFormat="1" ht="18.75" customHeight="1" spans="1:11">
      <c r="A39" s="239" t="s">
        <v>342</v>
      </c>
      <c r="B39" s="240"/>
      <c r="C39" s="240"/>
      <c r="D39" s="240"/>
      <c r="E39" s="240"/>
      <c r="F39" s="240"/>
      <c r="G39" s="240"/>
      <c r="H39" s="240"/>
      <c r="I39" s="240"/>
      <c r="J39" s="240"/>
      <c r="K39" s="262"/>
    </row>
    <row r="40" s="184" customFormat="1" ht="18.75" customHeight="1" spans="1:11">
      <c r="A40" s="196" t="s">
        <v>343</v>
      </c>
      <c r="B40" s="198"/>
      <c r="C40" s="198"/>
      <c r="D40" s="195" t="s">
        <v>344</v>
      </c>
      <c r="E40" s="195"/>
      <c r="F40" s="241" t="s">
        <v>345</v>
      </c>
      <c r="G40" s="242"/>
      <c r="H40" s="198" t="s">
        <v>346</v>
      </c>
      <c r="I40" s="198"/>
      <c r="J40" s="198" t="s">
        <v>347</v>
      </c>
      <c r="K40" s="254"/>
    </row>
    <row r="41" s="182" customFormat="1" ht="18.75" customHeight="1" spans="1:13">
      <c r="A41" s="196" t="s">
        <v>215</v>
      </c>
      <c r="B41" s="198"/>
      <c r="C41" s="198"/>
      <c r="D41" s="198"/>
      <c r="E41" s="198"/>
      <c r="F41" s="198"/>
      <c r="G41" s="198"/>
      <c r="H41" s="198"/>
      <c r="I41" s="198"/>
      <c r="J41" s="198"/>
      <c r="K41" s="254"/>
      <c r="M41" s="184"/>
    </row>
    <row r="42" s="182" customFormat="1" ht="30.95" customHeight="1" spans="1:11">
      <c r="A42" s="196"/>
      <c r="B42" s="198"/>
      <c r="C42" s="198"/>
      <c r="D42" s="198"/>
      <c r="E42" s="198"/>
      <c r="F42" s="198"/>
      <c r="G42" s="198"/>
      <c r="H42" s="198"/>
      <c r="I42" s="198"/>
      <c r="J42" s="198"/>
      <c r="K42" s="254"/>
    </row>
    <row r="43" s="182" customFormat="1" ht="18.75" customHeight="1" spans="1:11">
      <c r="A43" s="196"/>
      <c r="B43" s="198"/>
      <c r="C43" s="198"/>
      <c r="D43" s="198"/>
      <c r="E43" s="198"/>
      <c r="F43" s="198"/>
      <c r="G43" s="198"/>
      <c r="H43" s="198"/>
      <c r="I43" s="198"/>
      <c r="J43" s="198"/>
      <c r="K43" s="254"/>
    </row>
    <row r="44" s="182" customFormat="1" ht="32.1" customHeight="1" spans="1:11">
      <c r="A44" s="200" t="s">
        <v>145</v>
      </c>
      <c r="B44" s="243" t="s">
        <v>348</v>
      </c>
      <c r="C44" s="243"/>
      <c r="D44" s="202" t="s">
        <v>349</v>
      </c>
      <c r="E44" s="203" t="s">
        <v>148</v>
      </c>
      <c r="F44" s="202" t="s">
        <v>149</v>
      </c>
      <c r="G44" s="244" t="s">
        <v>363</v>
      </c>
      <c r="H44" s="245" t="s">
        <v>150</v>
      </c>
      <c r="I44" s="245"/>
      <c r="J44" s="243" t="s">
        <v>151</v>
      </c>
      <c r="K44" s="263"/>
    </row>
    <row r="45" s="182" customFormat="1" ht="16.5" customHeight="1"/>
    <row r="46" s="182" customFormat="1" ht="16.5" customHeight="1"/>
    <row r="47" s="182" customFormat="1" ht="16.5" customHeight="1"/>
  </sheetData>
  <mergeCells count="53">
    <mergeCell ref="A1:K1"/>
    <mergeCell ref="B2:C2"/>
    <mergeCell ref="E2:F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20:K20"/>
    <mergeCell ref="A22:K22"/>
    <mergeCell ref="A23:K23"/>
    <mergeCell ref="A24:K24"/>
    <mergeCell ref="A25:B25"/>
    <mergeCell ref="E25:K25"/>
    <mergeCell ref="B26:K26"/>
    <mergeCell ref="A27:K27"/>
    <mergeCell ref="A28:K28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C40"/>
    <mergeCell ref="D40:E40"/>
    <mergeCell ref="F40:G40"/>
    <mergeCell ref="H40:I40"/>
    <mergeCell ref="J40:K40"/>
    <mergeCell ref="B41:K41"/>
    <mergeCell ref="A42:K42"/>
    <mergeCell ref="A43:K43"/>
    <mergeCell ref="B44:C44"/>
    <mergeCell ref="H44:I44"/>
    <mergeCell ref="J44:K44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name="Check Box 2" r:id="rId4">
              <controlPr defaultSize="0">
                <anchor moveWithCells="1">
                  <from>
                    <xdr:col>1</xdr:col>
                    <xdr:colOff>533400</xdr:colOff>
                    <xdr:row>39</xdr:row>
                    <xdr:rowOff>0</xdr:rowOff>
                  </from>
                  <to>
                    <xdr:col>2</xdr:col>
                    <xdr:colOff>76200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name="Check Box 4" r:id="rId6">
              <controlPr defaultSize="0">
                <anchor moveWithCells="1">
                  <from>
                    <xdr:col>6</xdr:col>
                    <xdr:colOff>47625</xdr:colOff>
                    <xdr:row>39</xdr:row>
                    <xdr:rowOff>0</xdr:rowOff>
                  </from>
                  <to>
                    <xdr:col>6</xdr:col>
                    <xdr:colOff>447675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name="Check Box 5" r:id="rId7">
              <controlPr defaultSize="0">
                <anchor moveWithCells="1">
                  <from>
                    <xdr:col>8</xdr:col>
                    <xdr:colOff>85725</xdr:colOff>
                    <xdr:row>39</xdr:row>
                    <xdr:rowOff>0</xdr:rowOff>
                  </from>
                  <to>
                    <xdr:col>8</xdr:col>
                    <xdr:colOff>485775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name="Check Box 6" r:id="rId8">
              <controlPr defaultSize="0">
                <anchor moveWithCells="1">
                  <from>
                    <xdr:col>10</xdr:col>
                    <xdr:colOff>66675</xdr:colOff>
                    <xdr:row>39</xdr:row>
                    <xdr:rowOff>9525</xdr:rowOff>
                  </from>
                  <to>
                    <xdr:col>10</xdr:col>
                    <xdr:colOff>457200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323850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4" name="Check Box 26" r:id="rId28">
              <controlPr defaultSize="0">
                <anchor moveWithCells="1">
                  <from>
                    <xdr:col>3</xdr:col>
                    <xdr:colOff>238125</xdr:colOff>
                    <xdr:row>23</xdr:row>
                    <xdr:rowOff>161925</xdr:rowOff>
                  </from>
                  <to>
                    <xdr:col>3</xdr:col>
                    <xdr:colOff>638175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1" name="Check Box 33" r:id="rId35">
              <controlPr defaultSize="0">
                <anchor moveWithCells="1">
                  <from>
                    <xdr:col>2</xdr:col>
                    <xdr:colOff>180975</xdr:colOff>
                    <xdr:row>22</xdr:row>
                    <xdr:rowOff>161925</xdr:rowOff>
                  </from>
                  <to>
                    <xdr:col>3</xdr:col>
                    <xdr:colOff>504825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8" name="Check Box 40" r:id="rId42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9" name="Check Box 41" r:id="rId43">
              <controlPr defaultSize="0">
                <anchor moveWithCells="1">
                  <from>
                    <xdr:col>1</xdr:col>
                    <xdr:colOff>533400</xdr:colOff>
                    <xdr:row>39</xdr:row>
                    <xdr:rowOff>0</xdr:rowOff>
                  </from>
                  <to>
                    <xdr:col>2</xdr:col>
                    <xdr:colOff>76200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0" name="Check Box 42" r:id="rId44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1" name="Check Box 43" r:id="rId45">
              <controlPr defaultSize="0">
                <anchor moveWithCells="1">
                  <from>
                    <xdr:col>6</xdr:col>
                    <xdr:colOff>47625</xdr:colOff>
                    <xdr:row>39</xdr:row>
                    <xdr:rowOff>0</xdr:rowOff>
                  </from>
                  <to>
                    <xdr:col>6</xdr:col>
                    <xdr:colOff>447675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2" name="Check Box 44" r:id="rId46">
              <controlPr defaultSize="0">
                <anchor moveWithCells="1">
                  <from>
                    <xdr:col>8</xdr:col>
                    <xdr:colOff>85725</xdr:colOff>
                    <xdr:row>39</xdr:row>
                    <xdr:rowOff>0</xdr:rowOff>
                  </from>
                  <to>
                    <xdr:col>8</xdr:col>
                    <xdr:colOff>485775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3" name="Check Box 45" r:id="rId47">
              <controlPr defaultSize="0">
                <anchor moveWithCells="1">
                  <from>
                    <xdr:col>10</xdr:col>
                    <xdr:colOff>66675</xdr:colOff>
                    <xdr:row>39</xdr:row>
                    <xdr:rowOff>9525</xdr:rowOff>
                  </from>
                  <to>
                    <xdr:col>10</xdr:col>
                    <xdr:colOff>457200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4" name="Check Box 46" r:id="rId48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5" name="Check Box 47" r:id="rId49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6" name="Check Box 48" r:id="rId50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7" name="Check Box 49" r:id="rId51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8" name="Check Box 50" r:id="rId52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9" name="Check Box 51" r:id="rId53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0" name="Check Box 52" r:id="rId54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1" name="Check Box 53" r:id="rId55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2" name="Check Box 54" r:id="rId56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3" name="Check Box 55" r:id="rId57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4" name="Check Box 56" r:id="rId58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5" name="Check Box 57" r:id="rId59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6" name="Check Box 58" r:id="rId60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7" name="Check Box 59" r:id="rId6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8" name="Check Box 60" r:id="rId62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9" name="Check Box 61" r:id="rId63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0" name="Check Box 62" r:id="rId64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323850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1" name="Check Box 63" r:id="rId65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2" name="Check Box 64" r:id="rId66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3" name="Check Box 65" r:id="rId67">
              <controlPr defaultSize="0">
                <anchor moveWithCells="1">
                  <from>
                    <xdr:col>3</xdr:col>
                    <xdr:colOff>238125</xdr:colOff>
                    <xdr:row>23</xdr:row>
                    <xdr:rowOff>161925</xdr:rowOff>
                  </from>
                  <to>
                    <xdr:col>3</xdr:col>
                    <xdr:colOff>638175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4" name="Check Box 66" r:id="rId68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5" name="Check Box 67" r:id="rId69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6" name="Check Box 68" r:id="rId70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7" name="Check Box 69" r:id="rId71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8" name="Check Box 70" r:id="rId7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9" name="Check Box 71" r:id="rId73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0" name="Check Box 72" r:id="rId74">
              <controlPr defaultSize="0">
                <anchor moveWithCells="1">
                  <from>
                    <xdr:col>2</xdr:col>
                    <xdr:colOff>180975</xdr:colOff>
                    <xdr:row>22</xdr:row>
                    <xdr:rowOff>161925</xdr:rowOff>
                  </from>
                  <to>
                    <xdr:col>3</xdr:col>
                    <xdr:colOff>504825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1" name="Check Box 73" r:id="rId75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2" name="Check Box 74" r:id="rId76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3" name="Check Box 75" r:id="rId77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4" name="Check Box 76" r:id="rId78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5" name="Check Box 77" r:id="rId79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6" name="Check Box 78" r:id="rId80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7" name="Check Box 79" r:id="rId81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8" name="Check Box 80" r:id="rId82">
              <controlPr defaultSize="0">
                <anchor moveWithCells="1">
                  <from>
                    <xdr:col>1</xdr:col>
                    <xdr:colOff>533400</xdr:colOff>
                    <xdr:row>39</xdr:row>
                    <xdr:rowOff>0</xdr:rowOff>
                  </from>
                  <to>
                    <xdr:col>2</xdr:col>
                    <xdr:colOff>76200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9" name="Check Box 81" r:id="rId83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0" name="Check Box 82" r:id="rId84">
              <controlPr defaultSize="0">
                <anchor moveWithCells="1">
                  <from>
                    <xdr:col>6</xdr:col>
                    <xdr:colOff>47625</xdr:colOff>
                    <xdr:row>39</xdr:row>
                    <xdr:rowOff>0</xdr:rowOff>
                  </from>
                  <to>
                    <xdr:col>6</xdr:col>
                    <xdr:colOff>447675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1" name="Check Box 83" r:id="rId85">
              <controlPr defaultSize="0">
                <anchor moveWithCells="1">
                  <from>
                    <xdr:col>8</xdr:col>
                    <xdr:colOff>85725</xdr:colOff>
                    <xdr:row>39</xdr:row>
                    <xdr:rowOff>0</xdr:rowOff>
                  </from>
                  <to>
                    <xdr:col>8</xdr:col>
                    <xdr:colOff>485775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2" name="Check Box 84" r:id="rId86">
              <controlPr defaultSize="0">
                <anchor moveWithCells="1">
                  <from>
                    <xdr:col>10</xdr:col>
                    <xdr:colOff>66675</xdr:colOff>
                    <xdr:row>39</xdr:row>
                    <xdr:rowOff>9525</xdr:rowOff>
                  </from>
                  <to>
                    <xdr:col>10</xdr:col>
                    <xdr:colOff>457200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3" name="Check Box 85" r:id="rId87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4" name="Check Box 86" r:id="rId88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5" name="Check Box 87" r:id="rId89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6" name="Check Box 88" r:id="rId90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7" name="Check Box 89" r:id="rId91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8" name="Check Box 90" r:id="rId92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9" name="Check Box 91" r:id="rId93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0" name="Check Box 92" r:id="rId94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1" name="Check Box 93" r:id="rId95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2" name="Check Box 94" r:id="rId96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3" name="Check Box 95" r:id="rId97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4" name="Check Box 96" r:id="rId98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5" name="Check Box 97" r:id="rId99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6" name="Check Box 98" r:id="rId100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7" name="Check Box 99" r:id="rId101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8" name="Check Box 100" r:id="rId102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9" name="Check Box 101" r:id="rId103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323850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0" name="Check Box 102" r:id="rId104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1" name="Check Box 103" r:id="rId105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2" name="Check Box 104" r:id="rId106">
              <controlPr defaultSize="0">
                <anchor moveWithCells="1">
                  <from>
                    <xdr:col>3</xdr:col>
                    <xdr:colOff>238125</xdr:colOff>
                    <xdr:row>23</xdr:row>
                    <xdr:rowOff>161925</xdr:rowOff>
                  </from>
                  <to>
                    <xdr:col>3</xdr:col>
                    <xdr:colOff>638175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3" name="Check Box 105" r:id="rId107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4" name="Check Box 106" r:id="rId108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5" name="Check Box 107" r:id="rId109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6" name="Check Box 108" r:id="rId110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7" name="Check Box 109" r:id="rId111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8" name="Check Box 110" r:id="rId112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9" name="Check Box 111" r:id="rId113">
              <controlPr defaultSize="0">
                <anchor moveWithCells="1">
                  <from>
                    <xdr:col>2</xdr:col>
                    <xdr:colOff>180975</xdr:colOff>
                    <xdr:row>22</xdr:row>
                    <xdr:rowOff>161925</xdr:rowOff>
                  </from>
                  <to>
                    <xdr:col>3</xdr:col>
                    <xdr:colOff>504825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0" name="Check Box 112" r:id="rId114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1" name="Check Box 113" r:id="rId115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2" name="Check Box 114" r:id="rId116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3" name="Check Box 115" r:id="rId117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4" name="Check Box 116" r:id="rId118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5" name="Check Box 117" r:id="rId119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6" name="Check Box 118" r:id="rId120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7" name="Check Box 119" r:id="rId121">
              <controlPr defaultSize="0">
                <anchor moveWithCells="1">
                  <from>
                    <xdr:col>1</xdr:col>
                    <xdr:colOff>533400</xdr:colOff>
                    <xdr:row>39</xdr:row>
                    <xdr:rowOff>0</xdr:rowOff>
                  </from>
                  <to>
                    <xdr:col>2</xdr:col>
                    <xdr:colOff>76200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8" name="Check Box 120" r:id="rId122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9" name="Check Box 121" r:id="rId123">
              <controlPr defaultSize="0">
                <anchor moveWithCells="1">
                  <from>
                    <xdr:col>6</xdr:col>
                    <xdr:colOff>47625</xdr:colOff>
                    <xdr:row>39</xdr:row>
                    <xdr:rowOff>0</xdr:rowOff>
                  </from>
                  <to>
                    <xdr:col>6</xdr:col>
                    <xdr:colOff>447675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0" name="Check Box 122" r:id="rId124">
              <controlPr defaultSize="0">
                <anchor moveWithCells="1">
                  <from>
                    <xdr:col>8</xdr:col>
                    <xdr:colOff>85725</xdr:colOff>
                    <xdr:row>39</xdr:row>
                    <xdr:rowOff>0</xdr:rowOff>
                  </from>
                  <to>
                    <xdr:col>8</xdr:col>
                    <xdr:colOff>485775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1" name="Check Box 123" r:id="rId125">
              <controlPr defaultSize="0">
                <anchor moveWithCells="1">
                  <from>
                    <xdr:col>10</xdr:col>
                    <xdr:colOff>66675</xdr:colOff>
                    <xdr:row>39</xdr:row>
                    <xdr:rowOff>9525</xdr:rowOff>
                  </from>
                  <to>
                    <xdr:col>10</xdr:col>
                    <xdr:colOff>457200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2" name="Check Box 124" r:id="rId126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3" name="Check Box 125" r:id="rId127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4" name="Check Box 126" r:id="rId128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5" name="Check Box 127" r:id="rId129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6" name="Check Box 128" r:id="rId130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7" name="Check Box 129" r:id="rId131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8" name="Check Box 130" r:id="rId132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9" name="Check Box 131" r:id="rId133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0" name="Check Box 132" r:id="rId134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1" name="Check Box 133" r:id="rId135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2" name="Check Box 134" r:id="rId136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3" name="Check Box 135" r:id="rId137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4" name="Check Box 136" r:id="rId138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5" name="Check Box 137" r:id="rId139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6" name="Check Box 138" r:id="rId140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7" name="Check Box 139" r:id="rId141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8" name="Check Box 140" r:id="rId142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323850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9" name="Check Box 141" r:id="rId143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0" name="Check Box 142" r:id="rId144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1" name="Check Box 143" r:id="rId145">
              <controlPr defaultSize="0">
                <anchor moveWithCells="1">
                  <from>
                    <xdr:col>3</xdr:col>
                    <xdr:colOff>238125</xdr:colOff>
                    <xdr:row>23</xdr:row>
                    <xdr:rowOff>161925</xdr:rowOff>
                  </from>
                  <to>
                    <xdr:col>3</xdr:col>
                    <xdr:colOff>638175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2" name="Check Box 144" r:id="rId146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3" name="Check Box 145" r:id="rId14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4" name="Check Box 146" r:id="rId148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5" name="Check Box 147" r:id="rId149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6" name="Check Box 148" r:id="rId150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7" name="Check Box 149" r:id="rId151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8" name="Check Box 150" r:id="rId152">
              <controlPr defaultSize="0">
                <anchor moveWithCells="1">
                  <from>
                    <xdr:col>2</xdr:col>
                    <xdr:colOff>180975</xdr:colOff>
                    <xdr:row>22</xdr:row>
                    <xdr:rowOff>161925</xdr:rowOff>
                  </from>
                  <to>
                    <xdr:col>3</xdr:col>
                    <xdr:colOff>504825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9" name="Check Box 151" r:id="rId153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0" name="Check Box 152" r:id="rId154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1" name="Check Box 153" r:id="rId155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2" name="Check Box 154" r:id="rId156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3" name="Check Box 155" r:id="rId157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4" name="Check Box 156" r:id="rId158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9"/>
  <sheetViews>
    <sheetView topLeftCell="A17" workbookViewId="0">
      <selection activeCell="K55" sqref="K55"/>
    </sheetView>
  </sheetViews>
  <sheetFormatPr defaultColWidth="9" defaultRowHeight="26.1" customHeight="1"/>
  <cols>
    <col min="1" max="1" width="17.125" style="112" customWidth="1"/>
    <col min="2" max="7" width="9.375" style="112" customWidth="1"/>
    <col min="8" max="8" width="9.68333333333333" style="112" customWidth="1"/>
    <col min="9" max="9" width="1.86666666666667" style="112" customWidth="1"/>
    <col min="10" max="10" width="20.3083333333333" style="112" customWidth="1"/>
    <col min="11" max="11" width="19.0583333333333" style="113" customWidth="1"/>
    <col min="12" max="12" width="20" style="113" customWidth="1"/>
    <col min="13" max="13" width="17.9666666666667" style="113" customWidth="1"/>
    <col min="14" max="14" width="15.775" style="113" customWidth="1"/>
    <col min="15" max="15" width="16.4" style="113" customWidth="1"/>
    <col min="16" max="16" width="16.0916666666667" style="113" customWidth="1"/>
    <col min="17" max="17" width="16.375" style="113" customWidth="1"/>
    <col min="18" max="16384" width="9" style="112"/>
  </cols>
  <sheetData>
    <row r="1" s="112" customFormat="1" ht="30" customHeight="1" spans="1:17">
      <c r="A1" s="114" t="s">
        <v>154</v>
      </c>
      <c r="B1" s="115"/>
      <c r="C1" s="115"/>
      <c r="D1" s="115"/>
      <c r="E1" s="115"/>
      <c r="F1" s="115"/>
      <c r="G1" s="115"/>
      <c r="H1" s="115"/>
      <c r="I1" s="115"/>
      <c r="J1" s="115"/>
      <c r="K1" s="155"/>
      <c r="L1" s="155"/>
      <c r="M1" s="155"/>
      <c r="N1" s="155"/>
      <c r="O1" s="155"/>
      <c r="P1" s="155"/>
      <c r="Q1" s="155"/>
    </row>
    <row r="2" s="112" customFormat="1" ht="29.1" customHeight="1" spans="1:17">
      <c r="A2" s="116" t="s">
        <v>62</v>
      </c>
      <c r="B2" s="117" t="s">
        <v>63</v>
      </c>
      <c r="C2" s="118"/>
      <c r="D2" s="119" t="s">
        <v>69</v>
      </c>
      <c r="E2" s="120" t="s">
        <v>155</v>
      </c>
      <c r="F2" s="120"/>
      <c r="G2" s="120"/>
      <c r="H2" s="120"/>
      <c r="I2" s="156"/>
      <c r="J2" s="157" t="s">
        <v>57</v>
      </c>
      <c r="K2" s="158" t="s">
        <v>273</v>
      </c>
      <c r="L2" s="158"/>
      <c r="M2" s="158"/>
      <c r="N2" s="158"/>
      <c r="O2" s="159"/>
      <c r="P2" s="159"/>
      <c r="Q2" s="179"/>
    </row>
    <row r="3" s="112" customFormat="1" ht="29.1" customHeight="1" spans="1:17">
      <c r="A3" s="121" t="s">
        <v>156</v>
      </c>
      <c r="B3" s="122" t="s">
        <v>157</v>
      </c>
      <c r="C3" s="122"/>
      <c r="D3" s="122"/>
      <c r="E3" s="122"/>
      <c r="F3" s="122"/>
      <c r="G3" s="122"/>
      <c r="H3" s="122"/>
      <c r="I3" s="160"/>
      <c r="J3" s="161" t="s">
        <v>158</v>
      </c>
      <c r="K3" s="162"/>
      <c r="L3" s="162"/>
      <c r="M3" s="162"/>
      <c r="N3" s="162"/>
      <c r="O3" s="163"/>
      <c r="P3" s="163"/>
      <c r="Q3" s="180"/>
    </row>
    <row r="4" s="112" customFormat="1" ht="29.1" customHeight="1" spans="1:17">
      <c r="A4" s="121"/>
      <c r="B4" s="123" t="s">
        <v>115</v>
      </c>
      <c r="C4" s="123" t="s">
        <v>116</v>
      </c>
      <c r="D4" s="123" t="s">
        <v>117</v>
      </c>
      <c r="E4" s="123" t="s">
        <v>118</v>
      </c>
      <c r="F4" s="123" t="s">
        <v>119</v>
      </c>
      <c r="G4" s="123" t="s">
        <v>120</v>
      </c>
      <c r="H4" s="123" t="s">
        <v>121</v>
      </c>
      <c r="I4" s="160"/>
      <c r="J4" s="164"/>
      <c r="K4" s="165" t="s">
        <v>116</v>
      </c>
      <c r="L4" s="165" t="s">
        <v>117</v>
      </c>
      <c r="M4" s="166" t="s">
        <v>118</v>
      </c>
      <c r="N4" s="165" t="s">
        <v>119</v>
      </c>
      <c r="O4" s="165" t="s">
        <v>120</v>
      </c>
      <c r="P4" s="165" t="s">
        <v>121</v>
      </c>
      <c r="Q4" s="181" t="s">
        <v>274</v>
      </c>
    </row>
    <row r="5" s="112" customFormat="1" ht="29.1" customHeight="1" spans="1:17">
      <c r="A5" s="121"/>
      <c r="B5" s="123" t="s">
        <v>159</v>
      </c>
      <c r="C5" s="123" t="s">
        <v>160</v>
      </c>
      <c r="D5" s="123" t="s">
        <v>161</v>
      </c>
      <c r="E5" s="123" t="s">
        <v>162</v>
      </c>
      <c r="F5" s="123" t="s">
        <v>163</v>
      </c>
      <c r="G5" s="123" t="s">
        <v>164</v>
      </c>
      <c r="H5" s="123" t="s">
        <v>165</v>
      </c>
      <c r="I5" s="160"/>
      <c r="J5" s="164"/>
      <c r="K5" s="167" t="s">
        <v>160</v>
      </c>
      <c r="L5" s="167" t="s">
        <v>161</v>
      </c>
      <c r="M5" s="167" t="s">
        <v>162</v>
      </c>
      <c r="N5" s="167" t="s">
        <v>163</v>
      </c>
      <c r="O5" s="167" t="s">
        <v>164</v>
      </c>
      <c r="P5" s="167" t="s">
        <v>165</v>
      </c>
      <c r="Q5" s="167" t="s">
        <v>166</v>
      </c>
    </row>
    <row r="6" s="112" customFormat="1" ht="29.1" customHeight="1" spans="1:17">
      <c r="A6" s="124" t="s">
        <v>168</v>
      </c>
      <c r="B6" s="125">
        <f t="shared" ref="B6:B8" si="0">C6-1</f>
        <v>72</v>
      </c>
      <c r="C6" s="125">
        <f t="shared" ref="C6:C8" si="1">D6-1</f>
        <v>73</v>
      </c>
      <c r="D6" s="125">
        <f t="shared" ref="D6:D8" si="2">E6-2</f>
        <v>74</v>
      </c>
      <c r="E6" s="126">
        <v>76</v>
      </c>
      <c r="F6" s="125">
        <f t="shared" ref="F6:F8" si="3">E6+2</f>
        <v>78</v>
      </c>
      <c r="G6" s="125">
        <f t="shared" ref="G6:G8" si="4">F6+2</f>
        <v>80</v>
      </c>
      <c r="H6" s="125">
        <f t="shared" ref="H6:H8" si="5">G6+1</f>
        <v>81</v>
      </c>
      <c r="I6" s="160"/>
      <c r="J6" s="124" t="s">
        <v>168</v>
      </c>
      <c r="K6" s="168" t="s">
        <v>275</v>
      </c>
      <c r="L6" s="168" t="s">
        <v>275</v>
      </c>
      <c r="M6" s="168" t="s">
        <v>275</v>
      </c>
      <c r="N6" s="168" t="s">
        <v>275</v>
      </c>
      <c r="O6" s="168" t="s">
        <v>276</v>
      </c>
      <c r="P6" s="168" t="s">
        <v>275</v>
      </c>
      <c r="Q6" s="168"/>
    </row>
    <row r="7" s="112" customFormat="1" ht="29.1" customHeight="1" spans="1:17">
      <c r="A7" s="127" t="s">
        <v>171</v>
      </c>
      <c r="B7" s="125">
        <f t="shared" si="0"/>
        <v>70</v>
      </c>
      <c r="C7" s="125">
        <f t="shared" si="1"/>
        <v>71</v>
      </c>
      <c r="D7" s="125">
        <f t="shared" si="2"/>
        <v>72</v>
      </c>
      <c r="E7" s="126">
        <v>74</v>
      </c>
      <c r="F7" s="125">
        <f t="shared" si="3"/>
        <v>76</v>
      </c>
      <c r="G7" s="125">
        <f t="shared" si="4"/>
        <v>78</v>
      </c>
      <c r="H7" s="125">
        <f t="shared" si="5"/>
        <v>79</v>
      </c>
      <c r="I7" s="160"/>
      <c r="J7" s="127" t="s">
        <v>171</v>
      </c>
      <c r="K7" s="168" t="s">
        <v>275</v>
      </c>
      <c r="L7" s="169" t="s">
        <v>278</v>
      </c>
      <c r="M7" s="168" t="s">
        <v>275</v>
      </c>
      <c r="N7" s="169" t="s">
        <v>278</v>
      </c>
      <c r="O7" s="168" t="s">
        <v>275</v>
      </c>
      <c r="P7" s="169" t="s">
        <v>278</v>
      </c>
      <c r="Q7" s="168"/>
    </row>
    <row r="8" s="112" customFormat="1" ht="29.1" customHeight="1" spans="1:17">
      <c r="A8" s="127" t="s">
        <v>174</v>
      </c>
      <c r="B8" s="125">
        <f t="shared" si="0"/>
        <v>64.5</v>
      </c>
      <c r="C8" s="125">
        <f t="shared" si="1"/>
        <v>65.5</v>
      </c>
      <c r="D8" s="125">
        <f t="shared" si="2"/>
        <v>66.5</v>
      </c>
      <c r="E8" s="126">
        <v>68.5</v>
      </c>
      <c r="F8" s="125">
        <f t="shared" si="3"/>
        <v>70.5</v>
      </c>
      <c r="G8" s="125">
        <f t="shared" si="4"/>
        <v>72.5</v>
      </c>
      <c r="H8" s="125">
        <f t="shared" si="5"/>
        <v>73.5</v>
      </c>
      <c r="I8" s="160"/>
      <c r="J8" s="127" t="s">
        <v>174</v>
      </c>
      <c r="K8" s="168" t="s">
        <v>275</v>
      </c>
      <c r="L8" s="168" t="s">
        <v>275</v>
      </c>
      <c r="M8" s="168" t="s">
        <v>275</v>
      </c>
      <c r="N8" s="168" t="s">
        <v>276</v>
      </c>
      <c r="O8" s="168" t="s">
        <v>276</v>
      </c>
      <c r="P8" s="168" t="s">
        <v>276</v>
      </c>
      <c r="Q8" s="170"/>
    </row>
    <row r="9" s="112" customFormat="1" ht="29.1" customHeight="1" spans="1:17">
      <c r="A9" s="127" t="s">
        <v>176</v>
      </c>
      <c r="B9" s="125">
        <f t="shared" ref="B9:B11" si="6">C9-4</f>
        <v>112</v>
      </c>
      <c r="C9" s="125">
        <f t="shared" ref="C9:C11" si="7">D9-4</f>
        <v>116</v>
      </c>
      <c r="D9" s="125">
        <f t="shared" ref="D9:D11" si="8">E9-4</f>
        <v>120</v>
      </c>
      <c r="E9" s="126">
        <v>124</v>
      </c>
      <c r="F9" s="125">
        <f t="shared" ref="F9:F11" si="9">E9+4</f>
        <v>128</v>
      </c>
      <c r="G9" s="125">
        <f>F9+4</f>
        <v>132</v>
      </c>
      <c r="H9" s="125">
        <f t="shared" ref="H9:H11" si="10">G9+6</f>
        <v>138</v>
      </c>
      <c r="I9" s="160"/>
      <c r="J9" s="127" t="s">
        <v>176</v>
      </c>
      <c r="K9" s="170" t="s">
        <v>279</v>
      </c>
      <c r="L9" s="168" t="s">
        <v>275</v>
      </c>
      <c r="M9" s="170" t="s">
        <v>279</v>
      </c>
      <c r="N9" s="168" t="s">
        <v>275</v>
      </c>
      <c r="O9" s="170" t="s">
        <v>279</v>
      </c>
      <c r="P9" s="168" t="s">
        <v>275</v>
      </c>
      <c r="Q9" s="168"/>
    </row>
    <row r="10" s="112" customFormat="1" ht="29.1" customHeight="1" spans="1:17">
      <c r="A10" s="127" t="s">
        <v>179</v>
      </c>
      <c r="B10" s="125">
        <f t="shared" si="6"/>
        <v>106</v>
      </c>
      <c r="C10" s="125">
        <f t="shared" si="7"/>
        <v>110</v>
      </c>
      <c r="D10" s="125">
        <f t="shared" si="8"/>
        <v>114</v>
      </c>
      <c r="E10" s="126">
        <v>118</v>
      </c>
      <c r="F10" s="125">
        <f t="shared" si="9"/>
        <v>122</v>
      </c>
      <c r="G10" s="125">
        <f>F10+5</f>
        <v>127</v>
      </c>
      <c r="H10" s="125">
        <f t="shared" si="10"/>
        <v>133</v>
      </c>
      <c r="I10" s="160"/>
      <c r="J10" s="127" t="s">
        <v>179</v>
      </c>
      <c r="K10" s="168" t="s">
        <v>275</v>
      </c>
      <c r="L10" s="171" t="s">
        <v>278</v>
      </c>
      <c r="M10" s="168" t="s">
        <v>357</v>
      </c>
      <c r="N10" s="168" t="s">
        <v>275</v>
      </c>
      <c r="O10" s="168" t="s">
        <v>281</v>
      </c>
      <c r="P10" s="168" t="s">
        <v>275</v>
      </c>
      <c r="Q10" s="170"/>
    </row>
    <row r="11" s="112" customFormat="1" ht="29.1" customHeight="1" spans="1:17">
      <c r="A11" s="127" t="s">
        <v>182</v>
      </c>
      <c r="B11" s="125">
        <f t="shared" si="6"/>
        <v>106</v>
      </c>
      <c r="C11" s="125">
        <f t="shared" si="7"/>
        <v>110</v>
      </c>
      <c r="D11" s="125">
        <f t="shared" si="8"/>
        <v>114</v>
      </c>
      <c r="E11" s="126">
        <v>118</v>
      </c>
      <c r="F11" s="125">
        <f t="shared" si="9"/>
        <v>122</v>
      </c>
      <c r="G11" s="125">
        <f>F11+5</f>
        <v>127</v>
      </c>
      <c r="H11" s="125">
        <f t="shared" si="10"/>
        <v>133</v>
      </c>
      <c r="I11" s="160"/>
      <c r="J11" s="127" t="s">
        <v>182</v>
      </c>
      <c r="K11" s="170" t="s">
        <v>282</v>
      </c>
      <c r="L11" s="168" t="s">
        <v>275</v>
      </c>
      <c r="M11" s="170" t="s">
        <v>282</v>
      </c>
      <c r="N11" s="168" t="s">
        <v>275</v>
      </c>
      <c r="O11" s="170" t="s">
        <v>282</v>
      </c>
      <c r="P11" s="171" t="s">
        <v>283</v>
      </c>
      <c r="Q11" s="170"/>
    </row>
    <row r="12" s="112" customFormat="1" ht="29.1" customHeight="1" spans="1:17">
      <c r="A12" s="128" t="s">
        <v>186</v>
      </c>
      <c r="B12" s="125">
        <f>C12-1.2</f>
        <v>45.9</v>
      </c>
      <c r="C12" s="125">
        <f>D12-1.2</f>
        <v>47.1</v>
      </c>
      <c r="D12" s="125">
        <f>E12-1.2</f>
        <v>48.3</v>
      </c>
      <c r="E12" s="126">
        <v>49.5</v>
      </c>
      <c r="F12" s="125">
        <f>E12+1.2</f>
        <v>50.7</v>
      </c>
      <c r="G12" s="125">
        <f>F12+1.2</f>
        <v>51.9</v>
      </c>
      <c r="H12" s="125">
        <f>G12+1.4</f>
        <v>53.3</v>
      </c>
      <c r="I12" s="160"/>
      <c r="J12" s="128" t="s">
        <v>186</v>
      </c>
      <c r="K12" s="168" t="s">
        <v>275</v>
      </c>
      <c r="L12" s="168" t="s">
        <v>275</v>
      </c>
      <c r="M12" s="170" t="s">
        <v>284</v>
      </c>
      <c r="N12" s="168" t="s">
        <v>275</v>
      </c>
      <c r="O12" s="170" t="s">
        <v>284</v>
      </c>
      <c r="P12" s="171" t="s">
        <v>285</v>
      </c>
      <c r="Q12" s="170"/>
    </row>
    <row r="13" s="112" customFormat="1" ht="29.1" customHeight="1" spans="1:17">
      <c r="A13" s="128" t="s">
        <v>190</v>
      </c>
      <c r="B13" s="125">
        <f>C13-0.6</f>
        <v>63.1</v>
      </c>
      <c r="C13" s="125">
        <f>D13-0.6</f>
        <v>63.7</v>
      </c>
      <c r="D13" s="125">
        <f>E13-1.2</f>
        <v>64.3</v>
      </c>
      <c r="E13" s="126">
        <v>65.5</v>
      </c>
      <c r="F13" s="125">
        <f>E13+1.2</f>
        <v>66.7</v>
      </c>
      <c r="G13" s="125">
        <f>F13+1.2</f>
        <v>67.9</v>
      </c>
      <c r="H13" s="125">
        <f>G13+0.6</f>
        <v>68.5</v>
      </c>
      <c r="I13" s="160"/>
      <c r="J13" s="128" t="s">
        <v>190</v>
      </c>
      <c r="K13" s="168" t="s">
        <v>275</v>
      </c>
      <c r="L13" s="168" t="s">
        <v>275</v>
      </c>
      <c r="M13" s="168" t="s">
        <v>275</v>
      </c>
      <c r="N13" s="168" t="s">
        <v>275</v>
      </c>
      <c r="O13" s="168" t="s">
        <v>275</v>
      </c>
      <c r="P13" s="171" t="s">
        <v>287</v>
      </c>
      <c r="Q13" s="170"/>
    </row>
    <row r="14" s="112" customFormat="1" ht="29.1" customHeight="1" spans="1:17">
      <c r="A14" s="127" t="s">
        <v>192</v>
      </c>
      <c r="B14" s="125">
        <f>C14-0.8</f>
        <v>22.6</v>
      </c>
      <c r="C14" s="125">
        <f>D14-0.8</f>
        <v>23.4</v>
      </c>
      <c r="D14" s="125">
        <f>E14-0.8</f>
        <v>24.2</v>
      </c>
      <c r="E14" s="126">
        <v>25</v>
      </c>
      <c r="F14" s="125">
        <f>E14+0.8</f>
        <v>25.8</v>
      </c>
      <c r="G14" s="125">
        <f>F14+0.8</f>
        <v>26.6</v>
      </c>
      <c r="H14" s="125">
        <f>G14+1.3</f>
        <v>27.9</v>
      </c>
      <c r="I14" s="160"/>
      <c r="J14" s="127" t="s">
        <v>192</v>
      </c>
      <c r="K14" s="168" t="s">
        <v>275</v>
      </c>
      <c r="L14" s="168" t="s">
        <v>275</v>
      </c>
      <c r="M14" s="170" t="s">
        <v>288</v>
      </c>
      <c r="N14" s="168" t="s">
        <v>275</v>
      </c>
      <c r="O14" s="170" t="s">
        <v>288</v>
      </c>
      <c r="P14" s="168" t="s">
        <v>275</v>
      </c>
      <c r="Q14" s="170"/>
    </row>
    <row r="15" s="112" customFormat="1" ht="29.1" customHeight="1" spans="1:17">
      <c r="A15" s="127" t="s">
        <v>194</v>
      </c>
      <c r="B15" s="125">
        <f>C15-0.7</f>
        <v>19.4</v>
      </c>
      <c r="C15" s="125">
        <f>D15-0.7</f>
        <v>20.1</v>
      </c>
      <c r="D15" s="125">
        <f>E15-0.7</f>
        <v>20.8</v>
      </c>
      <c r="E15" s="126">
        <v>21.5</v>
      </c>
      <c r="F15" s="125">
        <f>E15+0.7</f>
        <v>22.2</v>
      </c>
      <c r="G15" s="125">
        <f>F15+0.7</f>
        <v>22.9</v>
      </c>
      <c r="H15" s="125">
        <f>G15+1</f>
        <v>23.9</v>
      </c>
      <c r="I15" s="160"/>
      <c r="J15" s="127" t="s">
        <v>194</v>
      </c>
      <c r="K15" s="168" t="s">
        <v>275</v>
      </c>
      <c r="L15" s="168" t="s">
        <v>275</v>
      </c>
      <c r="M15" s="168" t="s">
        <v>275</v>
      </c>
      <c r="N15" s="168" t="s">
        <v>275</v>
      </c>
      <c r="O15" s="170" t="s">
        <v>289</v>
      </c>
      <c r="P15" s="168" t="s">
        <v>275</v>
      </c>
      <c r="Q15" s="170"/>
    </row>
    <row r="16" s="112" customFormat="1" ht="29.1" customHeight="1" spans="1:17">
      <c r="A16" s="127" t="s">
        <v>195</v>
      </c>
      <c r="B16" s="125">
        <f t="shared" ref="B16:B21" si="11">C16-0.5</f>
        <v>13.5</v>
      </c>
      <c r="C16" s="125">
        <f t="shared" ref="C16:C21" si="12">D16-0.5</f>
        <v>14</v>
      </c>
      <c r="D16" s="125">
        <f t="shared" ref="D16:D21" si="13">E16-0.5</f>
        <v>14.5</v>
      </c>
      <c r="E16" s="129">
        <v>15</v>
      </c>
      <c r="F16" s="125">
        <f>E16+0.5</f>
        <v>15.5</v>
      </c>
      <c r="G16" s="125">
        <f>F16+0.5</f>
        <v>16</v>
      </c>
      <c r="H16" s="125">
        <f>G16+0.7</f>
        <v>16.7</v>
      </c>
      <c r="I16" s="160"/>
      <c r="J16" s="127" t="s">
        <v>195</v>
      </c>
      <c r="K16" s="170" t="s">
        <v>289</v>
      </c>
      <c r="L16" s="168" t="s">
        <v>275</v>
      </c>
      <c r="M16" s="170" t="s">
        <v>289</v>
      </c>
      <c r="N16" s="168" t="s">
        <v>275</v>
      </c>
      <c r="O16" s="170" t="s">
        <v>289</v>
      </c>
      <c r="P16" s="168" t="s">
        <v>275</v>
      </c>
      <c r="Q16" s="170"/>
    </row>
    <row r="17" s="112" customFormat="1" ht="29.1" customHeight="1" spans="1:17">
      <c r="A17" s="127" t="s">
        <v>196</v>
      </c>
      <c r="B17" s="125">
        <f>C17</f>
        <v>10.5</v>
      </c>
      <c r="C17" s="125">
        <f>D17</f>
        <v>10.5</v>
      </c>
      <c r="D17" s="125">
        <f>E17</f>
        <v>10.5</v>
      </c>
      <c r="E17" s="129">
        <v>10.5</v>
      </c>
      <c r="F17" s="125">
        <f t="shared" ref="F17:H17" si="14">E17</f>
        <v>10.5</v>
      </c>
      <c r="G17" s="125">
        <f t="shared" si="14"/>
        <v>10.5</v>
      </c>
      <c r="H17" s="125">
        <f t="shared" si="14"/>
        <v>10.5</v>
      </c>
      <c r="I17" s="160"/>
      <c r="J17" s="127" t="s">
        <v>196</v>
      </c>
      <c r="K17" s="168" t="s">
        <v>275</v>
      </c>
      <c r="L17" s="169" t="s">
        <v>278</v>
      </c>
      <c r="M17" s="168" t="s">
        <v>275</v>
      </c>
      <c r="N17" s="169" t="s">
        <v>278</v>
      </c>
      <c r="O17" s="168" t="s">
        <v>275</v>
      </c>
      <c r="P17" s="169" t="s">
        <v>278</v>
      </c>
      <c r="Q17" s="170"/>
    </row>
    <row r="18" s="112" customFormat="1" ht="29.1" customHeight="1" spans="1:17">
      <c r="A18" s="127" t="s">
        <v>200</v>
      </c>
      <c r="B18" s="130">
        <f t="shared" ref="B18:B22" si="15">C18-1</f>
        <v>56</v>
      </c>
      <c r="C18" s="130">
        <f>D18-1</f>
        <v>57</v>
      </c>
      <c r="D18" s="130">
        <f t="shared" ref="D18:D22" si="16">E18-1</f>
        <v>58</v>
      </c>
      <c r="E18" s="131">
        <v>59</v>
      </c>
      <c r="F18" s="130">
        <f>E18+1</f>
        <v>60</v>
      </c>
      <c r="G18" s="130">
        <f t="shared" ref="G18:G23" si="17">F18+1</f>
        <v>61</v>
      </c>
      <c r="H18" s="130">
        <f>G18+1.5</f>
        <v>62.5</v>
      </c>
      <c r="I18" s="160"/>
      <c r="J18" s="127" t="s">
        <v>200</v>
      </c>
      <c r="K18" s="168" t="s">
        <v>275</v>
      </c>
      <c r="L18" s="170" t="s">
        <v>288</v>
      </c>
      <c r="M18" s="168" t="s">
        <v>275</v>
      </c>
      <c r="N18" s="170" t="s">
        <v>289</v>
      </c>
      <c r="O18" s="168" t="s">
        <v>275</v>
      </c>
      <c r="P18" s="168" t="s">
        <v>275</v>
      </c>
      <c r="Q18" s="170"/>
    </row>
    <row r="19" s="112" customFormat="1" ht="29.1" customHeight="1" spans="1:17">
      <c r="A19" s="127" t="s">
        <v>201</v>
      </c>
      <c r="B19" s="130">
        <f t="shared" si="15"/>
        <v>54</v>
      </c>
      <c r="C19" s="130">
        <f>D19-1</f>
        <v>55</v>
      </c>
      <c r="D19" s="130">
        <f t="shared" si="16"/>
        <v>56</v>
      </c>
      <c r="E19" s="131">
        <v>57</v>
      </c>
      <c r="F19" s="130">
        <f>E19+1</f>
        <v>58</v>
      </c>
      <c r="G19" s="130">
        <f t="shared" si="17"/>
        <v>59</v>
      </c>
      <c r="H19" s="130">
        <f>G19+1.5</f>
        <v>60.5</v>
      </c>
      <c r="I19" s="160"/>
      <c r="J19" s="127" t="s">
        <v>201</v>
      </c>
      <c r="K19" s="170" t="s">
        <v>289</v>
      </c>
      <c r="L19" s="168" t="s">
        <v>275</v>
      </c>
      <c r="M19" s="170" t="s">
        <v>289</v>
      </c>
      <c r="N19" s="168" t="s">
        <v>275</v>
      </c>
      <c r="O19" s="170" t="s">
        <v>289</v>
      </c>
      <c r="P19" s="168" t="s">
        <v>275</v>
      </c>
      <c r="Q19" s="170"/>
    </row>
    <row r="20" s="112" customFormat="1" ht="29.1" customHeight="1" spans="1:17">
      <c r="A20" s="127" t="s">
        <v>203</v>
      </c>
      <c r="B20" s="130">
        <f t="shared" si="11"/>
        <v>35.5</v>
      </c>
      <c r="C20" s="130">
        <f t="shared" si="12"/>
        <v>36</v>
      </c>
      <c r="D20" s="130">
        <f t="shared" si="13"/>
        <v>36.5</v>
      </c>
      <c r="E20" s="132">
        <v>37</v>
      </c>
      <c r="F20" s="130">
        <f t="shared" ref="F20:H20" si="18">E20+0.5</f>
        <v>37.5</v>
      </c>
      <c r="G20" s="130">
        <f t="shared" si="18"/>
        <v>38</v>
      </c>
      <c r="H20" s="130">
        <f t="shared" si="18"/>
        <v>38.5</v>
      </c>
      <c r="I20" s="160"/>
      <c r="J20" s="127" t="s">
        <v>203</v>
      </c>
      <c r="K20" s="170" t="s">
        <v>284</v>
      </c>
      <c r="L20" s="168" t="s">
        <v>275</v>
      </c>
      <c r="M20" s="168" t="s">
        <v>275</v>
      </c>
      <c r="N20" s="168" t="s">
        <v>275</v>
      </c>
      <c r="O20" s="168" t="s">
        <v>275</v>
      </c>
      <c r="P20" s="168" t="s">
        <v>275</v>
      </c>
      <c r="Q20" s="170"/>
    </row>
    <row r="21" s="112" customFormat="1" ht="29.1" customHeight="1" spans="1:17">
      <c r="A21" s="127" t="s">
        <v>204</v>
      </c>
      <c r="B21" s="130">
        <f t="shared" si="11"/>
        <v>24.5</v>
      </c>
      <c r="C21" s="130">
        <f t="shared" si="12"/>
        <v>25</v>
      </c>
      <c r="D21" s="130">
        <f t="shared" si="13"/>
        <v>25.5</v>
      </c>
      <c r="E21" s="131">
        <v>26</v>
      </c>
      <c r="F21" s="130">
        <f>E21+0.5</f>
        <v>26.5</v>
      </c>
      <c r="G21" s="130">
        <f>F21+0.5</f>
        <v>27</v>
      </c>
      <c r="H21" s="133">
        <f>G21+0.75</f>
        <v>27.75</v>
      </c>
      <c r="I21" s="160"/>
      <c r="J21" s="127" t="s">
        <v>204</v>
      </c>
      <c r="K21" s="168" t="s">
        <v>275</v>
      </c>
      <c r="L21" s="168" t="s">
        <v>275</v>
      </c>
      <c r="M21" s="170" t="s">
        <v>289</v>
      </c>
      <c r="N21" s="168" t="s">
        <v>275</v>
      </c>
      <c r="O21" s="170" t="s">
        <v>289</v>
      </c>
      <c r="P21" s="170" t="s">
        <v>289</v>
      </c>
      <c r="Q21" s="170"/>
    </row>
    <row r="22" s="112" customFormat="1" ht="29.1" customHeight="1" spans="1:17">
      <c r="A22" s="127" t="s">
        <v>206</v>
      </c>
      <c r="B22" s="125">
        <f t="shared" si="15"/>
        <v>16</v>
      </c>
      <c r="C22" s="125">
        <f>D22</f>
        <v>17</v>
      </c>
      <c r="D22" s="125">
        <f t="shared" si="16"/>
        <v>17</v>
      </c>
      <c r="E22" s="129">
        <v>18</v>
      </c>
      <c r="F22" s="125">
        <f>E22</f>
        <v>18</v>
      </c>
      <c r="G22" s="125">
        <f>F22+1.5</f>
        <v>19.5</v>
      </c>
      <c r="H22" s="125">
        <f>G22</f>
        <v>19.5</v>
      </c>
      <c r="I22" s="160"/>
      <c r="J22" s="127" t="s">
        <v>206</v>
      </c>
      <c r="K22" s="168" t="s">
        <v>275</v>
      </c>
      <c r="L22" s="168" t="s">
        <v>275</v>
      </c>
      <c r="M22" s="168" t="s">
        <v>275</v>
      </c>
      <c r="N22" s="171" t="s">
        <v>291</v>
      </c>
      <c r="O22" s="168" t="s">
        <v>275</v>
      </c>
      <c r="P22" s="170" t="s">
        <v>290</v>
      </c>
      <c r="Q22" s="170"/>
    </row>
    <row r="23" s="112" customFormat="1" ht="29.1" customHeight="1" spans="1:17">
      <c r="A23" s="127" t="s">
        <v>208</v>
      </c>
      <c r="B23" s="134">
        <f>C23-0.5</f>
        <v>15.5</v>
      </c>
      <c r="C23" s="134">
        <f>D23</f>
        <v>16</v>
      </c>
      <c r="D23" s="134">
        <f>E23-0.5</f>
        <v>16</v>
      </c>
      <c r="E23" s="135">
        <v>16.5</v>
      </c>
      <c r="F23" s="134">
        <f>E23</f>
        <v>16.5</v>
      </c>
      <c r="G23" s="134">
        <f t="shared" si="17"/>
        <v>17.5</v>
      </c>
      <c r="H23" s="134">
        <f>G23</f>
        <v>17.5</v>
      </c>
      <c r="I23" s="160"/>
      <c r="J23" s="127" t="s">
        <v>208</v>
      </c>
      <c r="K23" s="168" t="s">
        <v>275</v>
      </c>
      <c r="L23" s="168" t="s">
        <v>275</v>
      </c>
      <c r="M23" s="168" t="s">
        <v>275</v>
      </c>
      <c r="N23" s="168" t="s">
        <v>275</v>
      </c>
      <c r="O23" s="170" t="s">
        <v>290</v>
      </c>
      <c r="P23" s="168" t="s">
        <v>275</v>
      </c>
      <c r="Q23" s="170"/>
    </row>
    <row r="24" s="112" customFormat="1" ht="29.1" customHeight="1" spans="1:17">
      <c r="A24" s="127"/>
      <c r="B24" s="134"/>
      <c r="C24" s="134"/>
      <c r="D24" s="136"/>
      <c r="E24" s="134"/>
      <c r="F24" s="134"/>
      <c r="G24" s="134"/>
      <c r="H24" s="134"/>
      <c r="I24" s="160"/>
      <c r="J24" s="172"/>
      <c r="K24" s="168"/>
      <c r="L24" s="168"/>
      <c r="M24" s="170"/>
      <c r="N24" s="171"/>
      <c r="O24" s="170"/>
      <c r="P24" s="170"/>
      <c r="Q24" s="170"/>
    </row>
    <row r="25" s="112" customFormat="1" ht="29.1" customHeight="1" spans="1:17">
      <c r="A25" s="137"/>
      <c r="B25" s="138"/>
      <c r="C25" s="138"/>
      <c r="D25" s="139"/>
      <c r="E25" s="138"/>
      <c r="F25" s="138"/>
      <c r="G25" s="138"/>
      <c r="H25" s="140"/>
      <c r="I25" s="160"/>
      <c r="J25" s="137"/>
      <c r="K25" s="168"/>
      <c r="L25" s="168"/>
      <c r="M25" s="170"/>
      <c r="N25" s="168"/>
      <c r="O25" s="170"/>
      <c r="P25" s="168"/>
      <c r="Q25" s="181"/>
    </row>
    <row r="26" s="112" customFormat="1" ht="29.1" customHeight="1" spans="1:17">
      <c r="A26" s="116" t="s">
        <v>62</v>
      </c>
      <c r="B26" s="117" t="s">
        <v>63</v>
      </c>
      <c r="C26" s="118"/>
      <c r="D26" s="119" t="s">
        <v>69</v>
      </c>
      <c r="E26" s="120" t="s">
        <v>209</v>
      </c>
      <c r="F26" s="120"/>
      <c r="G26" s="120"/>
      <c r="H26" s="120"/>
      <c r="I26" s="173"/>
      <c r="J26" s="157" t="s">
        <v>57</v>
      </c>
      <c r="K26" s="158" t="s">
        <v>273</v>
      </c>
      <c r="L26" s="158"/>
      <c r="M26" s="158"/>
      <c r="N26" s="158"/>
      <c r="O26" s="159"/>
      <c r="P26" s="159"/>
      <c r="Q26" s="179"/>
    </row>
    <row r="27" s="112" customFormat="1" ht="29.1" customHeight="1" spans="1:17">
      <c r="A27" s="121" t="s">
        <v>156</v>
      </c>
      <c r="B27" s="122" t="s">
        <v>157</v>
      </c>
      <c r="C27" s="122"/>
      <c r="D27" s="122"/>
      <c r="E27" s="122"/>
      <c r="F27" s="122"/>
      <c r="G27" s="122"/>
      <c r="H27" s="122"/>
      <c r="I27" s="173"/>
      <c r="J27" s="161" t="s">
        <v>158</v>
      </c>
      <c r="K27" s="162"/>
      <c r="L27" s="162"/>
      <c r="M27" s="162"/>
      <c r="N27" s="162"/>
      <c r="O27" s="163"/>
      <c r="P27" s="163"/>
      <c r="Q27" s="180"/>
    </row>
    <row r="28" s="112" customFormat="1" ht="29.1" customHeight="1" spans="1:17">
      <c r="A28" s="121"/>
      <c r="B28" s="141" t="s">
        <v>115</v>
      </c>
      <c r="C28" s="141" t="s">
        <v>116</v>
      </c>
      <c r="D28" s="141" t="s">
        <v>117</v>
      </c>
      <c r="E28" s="142" t="s">
        <v>118</v>
      </c>
      <c r="F28" s="141" t="s">
        <v>119</v>
      </c>
      <c r="G28" s="141" t="s">
        <v>120</v>
      </c>
      <c r="H28" s="141" t="s">
        <v>121</v>
      </c>
      <c r="I28" s="173"/>
      <c r="J28" s="164"/>
      <c r="K28" s="165" t="s">
        <v>116</v>
      </c>
      <c r="L28" s="165" t="s">
        <v>117</v>
      </c>
      <c r="M28" s="166" t="s">
        <v>118</v>
      </c>
      <c r="N28" s="165" t="s">
        <v>119</v>
      </c>
      <c r="O28" s="165" t="s">
        <v>120</v>
      </c>
      <c r="P28" s="165" t="s">
        <v>121</v>
      </c>
      <c r="Q28" s="181" t="s">
        <v>274</v>
      </c>
    </row>
    <row r="29" s="112" customFormat="1" ht="29.1" customHeight="1" spans="1:17">
      <c r="A29" s="121"/>
      <c r="B29" s="141" t="s">
        <v>159</v>
      </c>
      <c r="C29" s="141" t="s">
        <v>160</v>
      </c>
      <c r="D29" s="141" t="s">
        <v>161</v>
      </c>
      <c r="E29" s="142" t="s">
        <v>162</v>
      </c>
      <c r="F29" s="141" t="s">
        <v>163</v>
      </c>
      <c r="G29" s="141" t="s">
        <v>164</v>
      </c>
      <c r="H29" s="141" t="s">
        <v>165</v>
      </c>
      <c r="I29" s="173"/>
      <c r="J29" s="164"/>
      <c r="K29" s="167" t="s">
        <v>160</v>
      </c>
      <c r="L29" s="167" t="s">
        <v>161</v>
      </c>
      <c r="M29" s="167" t="s">
        <v>162</v>
      </c>
      <c r="N29" s="167" t="s">
        <v>163</v>
      </c>
      <c r="O29" s="167" t="s">
        <v>164</v>
      </c>
      <c r="P29" s="167" t="s">
        <v>165</v>
      </c>
      <c r="Q29" s="167" t="s">
        <v>166</v>
      </c>
    </row>
    <row r="30" s="112" customFormat="1" ht="29.1" customHeight="1" spans="1:17">
      <c r="A30" s="143" t="s">
        <v>168</v>
      </c>
      <c r="B30" s="143">
        <f>C30-1</f>
        <v>67</v>
      </c>
      <c r="C30" s="143">
        <f>D30-1</f>
        <v>68</v>
      </c>
      <c r="D30" s="143">
        <f>E30-2</f>
        <v>69</v>
      </c>
      <c r="E30" s="142">
        <v>71</v>
      </c>
      <c r="F30" s="143">
        <f>E30+2</f>
        <v>73</v>
      </c>
      <c r="G30" s="143">
        <f>F30+2</f>
        <v>75</v>
      </c>
      <c r="H30" s="143">
        <f>G30+1</f>
        <v>76</v>
      </c>
      <c r="I30" s="173"/>
      <c r="J30" s="143" t="s">
        <v>168</v>
      </c>
      <c r="K30" s="168" t="s">
        <v>275</v>
      </c>
      <c r="L30" s="168" t="s">
        <v>275</v>
      </c>
      <c r="M30" s="170" t="s">
        <v>284</v>
      </c>
      <c r="N30" s="168" t="s">
        <v>275</v>
      </c>
      <c r="O30" s="170" t="s">
        <v>284</v>
      </c>
      <c r="P30" s="171" t="s">
        <v>285</v>
      </c>
      <c r="Q30" s="181"/>
    </row>
    <row r="31" s="112" customFormat="1" ht="29.1" customHeight="1" spans="1:17">
      <c r="A31" s="143" t="s">
        <v>171</v>
      </c>
      <c r="B31" s="143">
        <f>C31-1</f>
        <v>64.5</v>
      </c>
      <c r="C31" s="143">
        <f>D31-1</f>
        <v>65.5</v>
      </c>
      <c r="D31" s="143">
        <f>E31-2</f>
        <v>66.5</v>
      </c>
      <c r="E31" s="142">
        <v>68.5</v>
      </c>
      <c r="F31" s="143">
        <f>E31+2</f>
        <v>70.5</v>
      </c>
      <c r="G31" s="143">
        <f>F31+2</f>
        <v>72.5</v>
      </c>
      <c r="H31" s="143">
        <f>G31+1</f>
        <v>73.5</v>
      </c>
      <c r="I31" s="173"/>
      <c r="J31" s="143" t="s">
        <v>171</v>
      </c>
      <c r="K31" s="168" t="s">
        <v>275</v>
      </c>
      <c r="L31" s="168" t="s">
        <v>275</v>
      </c>
      <c r="M31" s="168" t="s">
        <v>275</v>
      </c>
      <c r="N31" s="168" t="s">
        <v>275</v>
      </c>
      <c r="O31" s="170" t="s">
        <v>284</v>
      </c>
      <c r="P31" s="168" t="s">
        <v>275</v>
      </c>
      <c r="Q31" s="181"/>
    </row>
    <row r="32" s="112" customFormat="1" ht="29.1" customHeight="1" spans="1:17">
      <c r="A32" s="143" t="s">
        <v>176</v>
      </c>
      <c r="B32" s="143">
        <f t="shared" ref="B32:B34" si="19">C32-4</f>
        <v>100</v>
      </c>
      <c r="C32" s="143">
        <f t="shared" ref="C32:C34" si="20">D32-4</f>
        <v>104</v>
      </c>
      <c r="D32" s="143">
        <f t="shared" ref="D32:D34" si="21">E32-4</f>
        <v>108</v>
      </c>
      <c r="E32" s="144">
        <v>112</v>
      </c>
      <c r="F32" s="143">
        <f t="shared" ref="F32:F34" si="22">E32+4</f>
        <v>116</v>
      </c>
      <c r="G32" s="143">
        <f>F32+4</f>
        <v>120</v>
      </c>
      <c r="H32" s="143">
        <f t="shared" ref="H32:H34" si="23">G32+6</f>
        <v>126</v>
      </c>
      <c r="I32" s="173"/>
      <c r="J32" s="143" t="s">
        <v>176</v>
      </c>
      <c r="K32" s="168" t="s">
        <v>275</v>
      </c>
      <c r="L32" s="168" t="s">
        <v>275</v>
      </c>
      <c r="M32" s="168" t="s">
        <v>275</v>
      </c>
      <c r="N32" s="171" t="s">
        <v>293</v>
      </c>
      <c r="O32" s="170" t="s">
        <v>290</v>
      </c>
      <c r="P32" s="170" t="s">
        <v>290</v>
      </c>
      <c r="Q32" s="181"/>
    </row>
    <row r="33" s="112" customFormat="1" ht="29.1" customHeight="1" spans="1:17">
      <c r="A33" s="143" t="s">
        <v>179</v>
      </c>
      <c r="B33" s="143">
        <f t="shared" si="19"/>
        <v>96</v>
      </c>
      <c r="C33" s="143">
        <f t="shared" si="20"/>
        <v>100</v>
      </c>
      <c r="D33" s="143">
        <f t="shared" si="21"/>
        <v>104</v>
      </c>
      <c r="E33" s="144">
        <v>108</v>
      </c>
      <c r="F33" s="143">
        <f t="shared" si="22"/>
        <v>112</v>
      </c>
      <c r="G33" s="143">
        <f>F33+5</f>
        <v>117</v>
      </c>
      <c r="H33" s="143">
        <f t="shared" si="23"/>
        <v>123</v>
      </c>
      <c r="I33" s="173"/>
      <c r="J33" s="143" t="s">
        <v>179</v>
      </c>
      <c r="K33" s="168" t="s">
        <v>275</v>
      </c>
      <c r="L33" s="170" t="s">
        <v>284</v>
      </c>
      <c r="M33" s="168" t="s">
        <v>275</v>
      </c>
      <c r="N33" s="168" t="s">
        <v>275</v>
      </c>
      <c r="O33" s="168" t="s">
        <v>275</v>
      </c>
      <c r="P33" s="168" t="s">
        <v>275</v>
      </c>
      <c r="Q33" s="181"/>
    </row>
    <row r="34" s="112" customFormat="1" ht="29.1" customHeight="1" spans="1:17">
      <c r="A34" s="143" t="s">
        <v>182</v>
      </c>
      <c r="B34" s="143">
        <f t="shared" si="19"/>
        <v>96</v>
      </c>
      <c r="C34" s="143">
        <f t="shared" si="20"/>
        <v>100</v>
      </c>
      <c r="D34" s="143">
        <f t="shared" si="21"/>
        <v>104</v>
      </c>
      <c r="E34" s="144">
        <v>108</v>
      </c>
      <c r="F34" s="143">
        <f t="shared" si="22"/>
        <v>112</v>
      </c>
      <c r="G34" s="143">
        <f>F34+5</f>
        <v>117</v>
      </c>
      <c r="H34" s="143">
        <f t="shared" si="23"/>
        <v>123</v>
      </c>
      <c r="I34" s="173"/>
      <c r="J34" s="143" t="s">
        <v>182</v>
      </c>
      <c r="K34" s="170" t="s">
        <v>292</v>
      </c>
      <c r="L34" s="168" t="s">
        <v>275</v>
      </c>
      <c r="M34" s="168" t="s">
        <v>275</v>
      </c>
      <c r="N34" s="170" t="s">
        <v>289</v>
      </c>
      <c r="O34" s="168" t="s">
        <v>275</v>
      </c>
      <c r="P34" s="168" t="s">
        <v>275</v>
      </c>
      <c r="Q34" s="181"/>
    </row>
    <row r="35" s="112" customFormat="1" ht="29.1" customHeight="1" spans="1:17">
      <c r="A35" s="143" t="s">
        <v>186</v>
      </c>
      <c r="B35" s="143">
        <f>C35-1.2</f>
        <v>43.4</v>
      </c>
      <c r="C35" s="143">
        <f>D35-1.2</f>
        <v>44.6</v>
      </c>
      <c r="D35" s="143">
        <f>E35-1.2</f>
        <v>45.8</v>
      </c>
      <c r="E35" s="142">
        <v>47</v>
      </c>
      <c r="F35" s="143">
        <f>E35+1.2</f>
        <v>48.2</v>
      </c>
      <c r="G35" s="143">
        <f>F35+1.2</f>
        <v>49.4</v>
      </c>
      <c r="H35" s="143">
        <f>G35+1.4</f>
        <v>50.8</v>
      </c>
      <c r="I35" s="173"/>
      <c r="J35" s="143" t="s">
        <v>186</v>
      </c>
      <c r="K35" s="168" t="s">
        <v>275</v>
      </c>
      <c r="L35" s="168" t="s">
        <v>275</v>
      </c>
      <c r="M35" s="168" t="s">
        <v>275</v>
      </c>
      <c r="N35" s="170" t="s">
        <v>292</v>
      </c>
      <c r="O35" s="168" t="s">
        <v>275</v>
      </c>
      <c r="P35" s="168" t="s">
        <v>275</v>
      </c>
      <c r="Q35" s="181"/>
    </row>
    <row r="36" s="112" customFormat="1" ht="29.1" customHeight="1" spans="1:17">
      <c r="A36" s="143" t="s">
        <v>190</v>
      </c>
      <c r="B36" s="143">
        <f>C36-0.6</f>
        <v>59.6</v>
      </c>
      <c r="C36" s="143">
        <f>D36-0.6</f>
        <v>60.2</v>
      </c>
      <c r="D36" s="143">
        <f>E36-1.2</f>
        <v>60.8</v>
      </c>
      <c r="E36" s="142">
        <v>62</v>
      </c>
      <c r="F36" s="143">
        <f>E36+1.2</f>
        <v>63.2</v>
      </c>
      <c r="G36" s="143">
        <f>F36+1.2</f>
        <v>64.4</v>
      </c>
      <c r="H36" s="143">
        <f t="shared" ref="H36:H40" si="24">G36+0.6</f>
        <v>65</v>
      </c>
      <c r="I36" s="173"/>
      <c r="J36" s="143" t="s">
        <v>190</v>
      </c>
      <c r="K36" s="168" t="s">
        <v>275</v>
      </c>
      <c r="L36" s="168" t="s">
        <v>275</v>
      </c>
      <c r="M36" s="170" t="s">
        <v>289</v>
      </c>
      <c r="N36" s="168" t="s">
        <v>275</v>
      </c>
      <c r="O36" s="170" t="s">
        <v>280</v>
      </c>
      <c r="P36" s="170" t="s">
        <v>289</v>
      </c>
      <c r="Q36" s="181"/>
    </row>
    <row r="37" s="112" customFormat="1" ht="29.1" customHeight="1" spans="1:17">
      <c r="A37" s="143" t="s">
        <v>210</v>
      </c>
      <c r="B37" s="143">
        <f>C37-0.8</f>
        <v>20.1</v>
      </c>
      <c r="C37" s="143">
        <f>D37-0.8</f>
        <v>20.9</v>
      </c>
      <c r="D37" s="143">
        <f>E37-0.8</f>
        <v>21.7</v>
      </c>
      <c r="E37" s="142">
        <v>22.5</v>
      </c>
      <c r="F37" s="143">
        <f>E37+0.8</f>
        <v>23.3</v>
      </c>
      <c r="G37" s="143">
        <f>F37+0.8</f>
        <v>24.1</v>
      </c>
      <c r="H37" s="143">
        <f>G37+1.3</f>
        <v>25.4</v>
      </c>
      <c r="I37" s="173"/>
      <c r="J37" s="143" t="s">
        <v>210</v>
      </c>
      <c r="K37" s="168" t="s">
        <v>275</v>
      </c>
      <c r="L37" s="170" t="s">
        <v>292</v>
      </c>
      <c r="M37" s="168" t="s">
        <v>275</v>
      </c>
      <c r="N37" s="168" t="s">
        <v>275</v>
      </c>
      <c r="O37" s="168" t="s">
        <v>275</v>
      </c>
      <c r="P37" s="170" t="s">
        <v>290</v>
      </c>
      <c r="Q37" s="181"/>
    </row>
    <row r="38" s="112" customFormat="1" ht="29.1" customHeight="1" spans="1:17">
      <c r="A38" s="143" t="s">
        <v>194</v>
      </c>
      <c r="B38" s="143">
        <f>C38-0.6</f>
        <v>16.7</v>
      </c>
      <c r="C38" s="143">
        <f>D38-0.6</f>
        <v>17.3</v>
      </c>
      <c r="D38" s="143">
        <f>E38-0.6</f>
        <v>17.9</v>
      </c>
      <c r="E38" s="142">
        <v>18.5</v>
      </c>
      <c r="F38" s="143">
        <f>E38+0.6</f>
        <v>19.1</v>
      </c>
      <c r="G38" s="143">
        <f>F38+0.6</f>
        <v>19.7</v>
      </c>
      <c r="H38" s="143">
        <f>G38+0.95</f>
        <v>20.65</v>
      </c>
      <c r="I38" s="173"/>
      <c r="J38" s="143" t="s">
        <v>194</v>
      </c>
      <c r="K38" s="170" t="s">
        <v>284</v>
      </c>
      <c r="L38" s="168" t="s">
        <v>275</v>
      </c>
      <c r="M38" s="168" t="s">
        <v>275</v>
      </c>
      <c r="N38" s="170" t="s">
        <v>284</v>
      </c>
      <c r="O38" s="168" t="s">
        <v>275</v>
      </c>
      <c r="P38" s="168" t="s">
        <v>275</v>
      </c>
      <c r="Q38" s="181"/>
    </row>
    <row r="39" s="112" customFormat="1" ht="29.1" customHeight="1" spans="1:17">
      <c r="A39" s="143" t="s">
        <v>211</v>
      </c>
      <c r="B39" s="143">
        <f>C39-0.4</f>
        <v>13.3</v>
      </c>
      <c r="C39" s="143">
        <f>D39-0.4</f>
        <v>13.7</v>
      </c>
      <c r="D39" s="143">
        <f>E39-0.4</f>
        <v>14.1</v>
      </c>
      <c r="E39" s="142">
        <v>14.5</v>
      </c>
      <c r="F39" s="143">
        <f>E39+0.4</f>
        <v>14.9</v>
      </c>
      <c r="G39" s="143">
        <f>F39+0.4</f>
        <v>15.3</v>
      </c>
      <c r="H39" s="143">
        <f t="shared" si="24"/>
        <v>15.9</v>
      </c>
      <c r="I39" s="173"/>
      <c r="J39" s="143" t="s">
        <v>211</v>
      </c>
      <c r="K39" s="168" t="s">
        <v>275</v>
      </c>
      <c r="L39" s="170" t="s">
        <v>284</v>
      </c>
      <c r="M39" s="168" t="s">
        <v>275</v>
      </c>
      <c r="N39" s="168" t="s">
        <v>275</v>
      </c>
      <c r="O39" s="170" t="s">
        <v>284</v>
      </c>
      <c r="P39" s="168" t="s">
        <v>275</v>
      </c>
      <c r="Q39" s="181"/>
    </row>
    <row r="40" s="112" customFormat="1" ht="29.1" customHeight="1" spans="1:17">
      <c r="A40" s="143" t="s">
        <v>212</v>
      </c>
      <c r="B40" s="143">
        <f>C40-0.4</f>
        <v>9.8</v>
      </c>
      <c r="C40" s="143">
        <f>D40-0.4</f>
        <v>10.2</v>
      </c>
      <c r="D40" s="143">
        <f>E40-0.4</f>
        <v>10.6</v>
      </c>
      <c r="E40" s="142">
        <v>11</v>
      </c>
      <c r="F40" s="143">
        <f>E40+0.4</f>
        <v>11.4</v>
      </c>
      <c r="G40" s="143">
        <f>F40+0.4</f>
        <v>11.8</v>
      </c>
      <c r="H40" s="143">
        <f t="shared" si="24"/>
        <v>12.4</v>
      </c>
      <c r="I40" s="173"/>
      <c r="J40" s="143" t="s">
        <v>212</v>
      </c>
      <c r="K40" s="168" t="s">
        <v>275</v>
      </c>
      <c r="L40" s="170" t="s">
        <v>289</v>
      </c>
      <c r="M40" s="168" t="s">
        <v>275</v>
      </c>
      <c r="N40" s="168" t="s">
        <v>275</v>
      </c>
      <c r="O40" s="168" t="s">
        <v>275</v>
      </c>
      <c r="P40" s="168" t="s">
        <v>275</v>
      </c>
      <c r="Q40" s="181"/>
    </row>
    <row r="41" s="112" customFormat="1" ht="29.1" customHeight="1" spans="1:17">
      <c r="A41" s="143" t="s">
        <v>196</v>
      </c>
      <c r="B41" s="145">
        <f>C41</f>
        <v>8</v>
      </c>
      <c r="C41" s="145">
        <v>8</v>
      </c>
      <c r="D41" s="145">
        <v>8</v>
      </c>
      <c r="E41" s="142">
        <v>8</v>
      </c>
      <c r="F41" s="145">
        <v>8</v>
      </c>
      <c r="G41" s="145">
        <v>8</v>
      </c>
      <c r="H41" s="145">
        <v>8</v>
      </c>
      <c r="I41" s="173"/>
      <c r="J41" s="143" t="s">
        <v>196</v>
      </c>
      <c r="K41" s="168" t="s">
        <v>275</v>
      </c>
      <c r="L41" s="168" t="s">
        <v>275</v>
      </c>
      <c r="M41" s="170" t="s">
        <v>289</v>
      </c>
      <c r="N41" s="168" t="s">
        <v>275</v>
      </c>
      <c r="O41" s="170" t="s">
        <v>284</v>
      </c>
      <c r="P41" s="168" t="s">
        <v>275</v>
      </c>
      <c r="Q41" s="181"/>
    </row>
    <row r="42" s="112" customFormat="1" ht="29.1" customHeight="1" spans="1:17">
      <c r="A42" s="143" t="s">
        <v>200</v>
      </c>
      <c r="B42" s="143">
        <f t="shared" ref="B42:B44" si="25">C42-1</f>
        <v>46</v>
      </c>
      <c r="C42" s="143">
        <f>D42-1</f>
        <v>47</v>
      </c>
      <c r="D42" s="143">
        <f t="shared" ref="D42:D44" si="26">E42-1</f>
        <v>48</v>
      </c>
      <c r="E42" s="142">
        <v>49</v>
      </c>
      <c r="F42" s="143">
        <f>E42+1</f>
        <v>50</v>
      </c>
      <c r="G42" s="143">
        <f>F42+1</f>
        <v>51</v>
      </c>
      <c r="H42" s="143">
        <f>G42+1.5</f>
        <v>52.5</v>
      </c>
      <c r="I42" s="173"/>
      <c r="J42" s="143" t="s">
        <v>200</v>
      </c>
      <c r="K42" s="168" t="s">
        <v>275</v>
      </c>
      <c r="L42" s="170" t="s">
        <v>292</v>
      </c>
      <c r="M42" s="168" t="s">
        <v>275</v>
      </c>
      <c r="N42" s="168" t="s">
        <v>275</v>
      </c>
      <c r="O42" s="170" t="s">
        <v>292</v>
      </c>
      <c r="P42" s="168" t="s">
        <v>275</v>
      </c>
      <c r="Q42" s="181"/>
    </row>
    <row r="43" s="112" customFormat="1" ht="29.1" customHeight="1" spans="1:17">
      <c r="A43" s="143" t="s">
        <v>201</v>
      </c>
      <c r="B43" s="143">
        <f t="shared" si="25"/>
        <v>48</v>
      </c>
      <c r="C43" s="143">
        <f>D43-1</f>
        <v>49</v>
      </c>
      <c r="D43" s="143">
        <f t="shared" si="26"/>
        <v>50</v>
      </c>
      <c r="E43" s="142">
        <v>51</v>
      </c>
      <c r="F43" s="143">
        <f>E43+1</f>
        <v>52</v>
      </c>
      <c r="G43" s="143">
        <f>F43+1</f>
        <v>53</v>
      </c>
      <c r="H43" s="143">
        <f>G43+1.5</f>
        <v>54.5</v>
      </c>
      <c r="I43" s="173"/>
      <c r="J43" s="143" t="s">
        <v>201</v>
      </c>
      <c r="K43" s="170" t="s">
        <v>284</v>
      </c>
      <c r="L43" s="168" t="s">
        <v>275</v>
      </c>
      <c r="M43" s="170" t="s">
        <v>284</v>
      </c>
      <c r="N43" s="168" t="s">
        <v>275</v>
      </c>
      <c r="O43" s="168" t="s">
        <v>275</v>
      </c>
      <c r="P43" s="170" t="s">
        <v>284</v>
      </c>
      <c r="Q43" s="181"/>
    </row>
    <row r="44" s="112" customFormat="1" ht="29.1" customHeight="1" spans="1:17">
      <c r="A44" s="127" t="s">
        <v>214</v>
      </c>
      <c r="B44" s="143">
        <f t="shared" si="25"/>
        <v>17</v>
      </c>
      <c r="C44" s="143">
        <f>D44</f>
        <v>18</v>
      </c>
      <c r="D44" s="143">
        <f t="shared" si="26"/>
        <v>18</v>
      </c>
      <c r="E44" s="146">
        <v>19</v>
      </c>
      <c r="F44" s="143">
        <f>E44</f>
        <v>19</v>
      </c>
      <c r="G44" s="143">
        <f>F44+1.5</f>
        <v>20.5</v>
      </c>
      <c r="H44" s="143">
        <f>G44</f>
        <v>20.5</v>
      </c>
      <c r="I44" s="173"/>
      <c r="J44" s="127" t="s">
        <v>214</v>
      </c>
      <c r="K44" s="168" t="s">
        <v>275</v>
      </c>
      <c r="L44" s="168" t="s">
        <v>275</v>
      </c>
      <c r="M44" s="170" t="s">
        <v>292</v>
      </c>
      <c r="N44" s="168" t="s">
        <v>275</v>
      </c>
      <c r="O44" s="168" t="s">
        <v>275</v>
      </c>
      <c r="P44" s="170" t="s">
        <v>292</v>
      </c>
      <c r="Q44" s="181"/>
    </row>
    <row r="45" s="112" customFormat="1" ht="29.1" customHeight="1" spans="1:17">
      <c r="A45" s="147"/>
      <c r="B45" s="148"/>
      <c r="C45" s="148"/>
      <c r="D45" s="149"/>
      <c r="E45" s="148"/>
      <c r="F45" s="148"/>
      <c r="G45" s="148"/>
      <c r="H45" s="150"/>
      <c r="I45" s="173"/>
      <c r="J45" s="147"/>
      <c r="K45" s="168"/>
      <c r="L45" s="168"/>
      <c r="M45" s="170"/>
      <c r="N45" s="168"/>
      <c r="O45" s="170"/>
      <c r="P45" s="168"/>
      <c r="Q45" s="181"/>
    </row>
    <row r="46" s="112" customFormat="1" ht="29.1" customHeight="1" spans="1:17">
      <c r="A46" s="151"/>
      <c r="B46" s="152"/>
      <c r="C46" s="152"/>
      <c r="D46" s="153"/>
      <c r="E46" s="152"/>
      <c r="F46" s="152"/>
      <c r="G46" s="152"/>
      <c r="H46" s="152"/>
      <c r="I46" s="173"/>
      <c r="J46" s="137"/>
      <c r="K46" s="168"/>
      <c r="L46" s="168"/>
      <c r="M46" s="170"/>
      <c r="N46" s="168"/>
      <c r="O46" s="170"/>
      <c r="P46" s="168"/>
      <c r="Q46" s="181"/>
    </row>
    <row r="47" s="112" customFormat="1" ht="15" spans="1:17">
      <c r="A47" s="151"/>
      <c r="B47" s="152"/>
      <c r="C47" s="152"/>
      <c r="D47" s="153"/>
      <c r="E47" s="152"/>
      <c r="F47" s="152"/>
      <c r="G47" s="152"/>
      <c r="H47" s="152"/>
      <c r="I47" s="174"/>
      <c r="J47" s="175"/>
      <c r="K47" s="176"/>
      <c r="L47" s="176"/>
      <c r="M47" s="176"/>
      <c r="N47" s="176"/>
      <c r="O47" s="176"/>
      <c r="P47" s="176"/>
      <c r="Q47" s="176"/>
    </row>
    <row r="48" s="112" customFormat="1" ht="14.25" spans="1:17">
      <c r="A48" s="112" t="s">
        <v>216</v>
      </c>
      <c r="B48" s="154"/>
      <c r="C48" s="154"/>
      <c r="D48" s="154"/>
      <c r="E48" s="154"/>
      <c r="F48" s="154"/>
      <c r="G48" s="154"/>
      <c r="H48" s="154"/>
      <c r="I48" s="154"/>
      <c r="J48" s="177" t="s">
        <v>364</v>
      </c>
      <c r="K48" s="178"/>
      <c r="L48" s="178" t="s">
        <v>218</v>
      </c>
      <c r="M48" s="178"/>
      <c r="N48" s="178" t="s">
        <v>219</v>
      </c>
      <c r="O48" s="178"/>
      <c r="P48" s="178"/>
      <c r="Q48" s="113"/>
    </row>
    <row r="49" s="112" customFormat="1" customHeight="1" spans="1:17">
      <c r="A49" s="154"/>
      <c r="K49" s="113"/>
      <c r="L49" s="113"/>
      <c r="M49" s="113"/>
      <c r="N49" s="113"/>
      <c r="O49" s="113"/>
      <c r="P49" s="113"/>
      <c r="Q49" s="113"/>
    </row>
  </sheetData>
  <mergeCells count="13">
    <mergeCell ref="A1:Q1"/>
    <mergeCell ref="B2:C2"/>
    <mergeCell ref="E2:H2"/>
    <mergeCell ref="K2:Q2"/>
    <mergeCell ref="B3:H3"/>
    <mergeCell ref="J3:Q3"/>
    <mergeCell ref="B26:C26"/>
    <mergeCell ref="E26:H26"/>
    <mergeCell ref="K26:Q26"/>
    <mergeCell ref="B27:H27"/>
    <mergeCell ref="J27:Q27"/>
    <mergeCell ref="A3:A5"/>
    <mergeCell ref="A27:A29"/>
  </mergeCells>
  <pageMargins left="0.75" right="0.75" top="1" bottom="1" header="0.5" footer="0.5"/>
  <headerFooter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8"/>
  <sheetViews>
    <sheetView zoomScale="125" zoomScaleNormal="125" workbookViewId="0">
      <selection activeCell="A27" sqref="A27:D27"/>
    </sheetView>
  </sheetViews>
  <sheetFormatPr defaultColWidth="9" defaultRowHeight="14.25"/>
  <cols>
    <col min="1" max="1" width="5" customWidth="1"/>
    <col min="2" max="2" width="11" style="21" customWidth="1"/>
    <col min="3" max="3" width="19" customWidth="1"/>
    <col min="4" max="4" width="10" customWidth="1"/>
    <col min="5" max="5" width="14.375" style="109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customFormat="1" ht="29.25" spans="1:15">
      <c r="A1" s="3" t="s">
        <v>365</v>
      </c>
      <c r="B1" s="2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366</v>
      </c>
      <c r="B2" s="23" t="s">
        <v>367</v>
      </c>
      <c r="C2" s="5" t="s">
        <v>368</v>
      </c>
      <c r="D2" s="5" t="s">
        <v>369</v>
      </c>
      <c r="E2" s="5" t="s">
        <v>370</v>
      </c>
      <c r="F2" s="5" t="s">
        <v>371</v>
      </c>
      <c r="G2" s="5" t="s">
        <v>372</v>
      </c>
      <c r="H2" s="5" t="s">
        <v>373</v>
      </c>
      <c r="I2" s="4" t="s">
        <v>374</v>
      </c>
      <c r="J2" s="4" t="s">
        <v>375</v>
      </c>
      <c r="K2" s="4" t="s">
        <v>376</v>
      </c>
      <c r="L2" s="4" t="s">
        <v>377</v>
      </c>
      <c r="M2" s="4" t="s">
        <v>378</v>
      </c>
      <c r="N2" s="5" t="s">
        <v>379</v>
      </c>
      <c r="O2" s="5" t="s">
        <v>380</v>
      </c>
    </row>
    <row r="3" s="1" customFormat="1" ht="16.5" spans="1:15">
      <c r="A3" s="4"/>
      <c r="B3" s="110"/>
      <c r="C3" s="7"/>
      <c r="D3" s="7"/>
      <c r="E3" s="7"/>
      <c r="F3" s="7"/>
      <c r="G3" s="7"/>
      <c r="H3" s="7"/>
      <c r="I3" s="4" t="s">
        <v>381</v>
      </c>
      <c r="J3" s="4" t="s">
        <v>381</v>
      </c>
      <c r="K3" s="4" t="s">
        <v>381</v>
      </c>
      <c r="L3" s="4" t="s">
        <v>381</v>
      </c>
      <c r="M3" s="4" t="s">
        <v>381</v>
      </c>
      <c r="N3" s="7"/>
      <c r="O3" s="7"/>
    </row>
    <row r="4" s="96" customFormat="1" spans="1:15">
      <c r="A4" s="104">
        <v>1</v>
      </c>
      <c r="B4" s="25" t="s">
        <v>382</v>
      </c>
      <c r="C4" s="26" t="s">
        <v>383</v>
      </c>
      <c r="D4" s="26" t="s">
        <v>232</v>
      </c>
      <c r="E4" s="45" t="s">
        <v>63</v>
      </c>
      <c r="F4" s="26" t="s">
        <v>54</v>
      </c>
      <c r="G4" s="26"/>
      <c r="H4" s="26"/>
      <c r="I4" s="26">
        <v>1</v>
      </c>
      <c r="J4" s="26"/>
      <c r="K4" s="26"/>
      <c r="L4" s="26"/>
      <c r="M4" s="26"/>
      <c r="N4" s="26">
        <f>SUM(I4:M4)</f>
        <v>1</v>
      </c>
      <c r="O4" s="26" t="s">
        <v>384</v>
      </c>
    </row>
    <row r="5" s="96" customFormat="1" spans="1:15">
      <c r="A5" s="104">
        <v>2</v>
      </c>
      <c r="B5" s="25" t="s">
        <v>385</v>
      </c>
      <c r="C5" s="26" t="s">
        <v>383</v>
      </c>
      <c r="D5" s="26" t="s">
        <v>232</v>
      </c>
      <c r="E5" s="45" t="s">
        <v>63</v>
      </c>
      <c r="F5" s="26" t="s">
        <v>54</v>
      </c>
      <c r="G5" s="26"/>
      <c r="H5" s="104"/>
      <c r="I5" s="26"/>
      <c r="J5" s="26">
        <v>1</v>
      </c>
      <c r="K5" s="26"/>
      <c r="L5" s="26"/>
      <c r="M5" s="26">
        <v>1</v>
      </c>
      <c r="N5" s="26">
        <f>SUM(I5:M5)</f>
        <v>2</v>
      </c>
      <c r="O5" s="26" t="s">
        <v>384</v>
      </c>
    </row>
    <row r="6" s="96" customFormat="1" spans="1:15">
      <c r="A6" s="104">
        <v>3</v>
      </c>
      <c r="B6" s="25" t="s">
        <v>386</v>
      </c>
      <c r="C6" s="26" t="s">
        <v>383</v>
      </c>
      <c r="D6" s="26" t="s">
        <v>232</v>
      </c>
      <c r="E6" s="45" t="s">
        <v>63</v>
      </c>
      <c r="F6" s="26" t="s">
        <v>54</v>
      </c>
      <c r="G6" s="26"/>
      <c r="H6" s="104"/>
      <c r="I6" s="26">
        <v>1</v>
      </c>
      <c r="J6" s="26"/>
      <c r="K6" s="26"/>
      <c r="L6" s="26"/>
      <c r="M6" s="26"/>
      <c r="N6" s="26">
        <v>1</v>
      </c>
      <c r="O6" s="26" t="s">
        <v>384</v>
      </c>
    </row>
    <row r="7" s="96" customFormat="1" spans="1:15">
      <c r="A7" s="104">
        <v>4</v>
      </c>
      <c r="B7" s="25" t="s">
        <v>387</v>
      </c>
      <c r="C7" s="26" t="s">
        <v>383</v>
      </c>
      <c r="D7" s="26" t="s">
        <v>388</v>
      </c>
      <c r="E7" s="45" t="s">
        <v>63</v>
      </c>
      <c r="F7" s="26" t="s">
        <v>54</v>
      </c>
      <c r="G7" s="26"/>
      <c r="H7" s="104"/>
      <c r="I7" s="26"/>
      <c r="J7" s="26">
        <v>1</v>
      </c>
      <c r="K7" s="26"/>
      <c r="L7" s="26"/>
      <c r="M7" s="26">
        <v>1</v>
      </c>
      <c r="N7" s="26">
        <v>2</v>
      </c>
      <c r="O7" s="26" t="s">
        <v>384</v>
      </c>
    </row>
    <row r="8" s="96" customFormat="1" spans="1:15">
      <c r="A8" s="104">
        <v>5</v>
      </c>
      <c r="B8" s="25" t="s">
        <v>389</v>
      </c>
      <c r="C8" s="26" t="s">
        <v>383</v>
      </c>
      <c r="D8" s="26" t="s">
        <v>388</v>
      </c>
      <c r="E8" s="45" t="s">
        <v>63</v>
      </c>
      <c r="F8" s="26" t="s">
        <v>54</v>
      </c>
      <c r="G8" s="26"/>
      <c r="H8" s="104"/>
      <c r="I8" s="26"/>
      <c r="J8" s="26"/>
      <c r="K8" s="26"/>
      <c r="L8" s="26"/>
      <c r="M8" s="26"/>
      <c r="N8" s="26">
        <v>0</v>
      </c>
      <c r="O8" s="26" t="s">
        <v>384</v>
      </c>
    </row>
    <row r="9" s="96" customFormat="1" spans="1:15">
      <c r="A9" s="104">
        <v>6</v>
      </c>
      <c r="B9" s="25" t="s">
        <v>390</v>
      </c>
      <c r="C9" s="26" t="s">
        <v>383</v>
      </c>
      <c r="D9" s="26" t="s">
        <v>388</v>
      </c>
      <c r="E9" s="45" t="s">
        <v>63</v>
      </c>
      <c r="F9" s="26" t="s">
        <v>54</v>
      </c>
      <c r="G9" s="26"/>
      <c r="H9" s="104"/>
      <c r="I9" s="26"/>
      <c r="J9" s="26"/>
      <c r="K9" s="26">
        <v>1</v>
      </c>
      <c r="L9" s="26"/>
      <c r="M9" s="26">
        <v>1</v>
      </c>
      <c r="N9" s="26">
        <v>2</v>
      </c>
      <c r="O9" s="26" t="s">
        <v>384</v>
      </c>
    </row>
    <row r="10" s="96" customFormat="1" spans="1:15">
      <c r="A10" s="104">
        <v>7</v>
      </c>
      <c r="B10" s="25" t="s">
        <v>391</v>
      </c>
      <c r="C10" s="26" t="s">
        <v>383</v>
      </c>
      <c r="D10" s="26" t="s">
        <v>392</v>
      </c>
      <c r="E10" s="45" t="s">
        <v>63</v>
      </c>
      <c r="F10" s="26" t="s">
        <v>54</v>
      </c>
      <c r="G10" s="26"/>
      <c r="H10" s="104"/>
      <c r="I10" s="26"/>
      <c r="J10" s="26"/>
      <c r="K10" s="26"/>
      <c r="L10" s="26">
        <v>1</v>
      </c>
      <c r="M10" s="26"/>
      <c r="N10" s="26">
        <v>1</v>
      </c>
      <c r="O10" s="26" t="s">
        <v>384</v>
      </c>
    </row>
    <row r="11" s="96" customFormat="1" spans="1:15">
      <c r="A11" s="104">
        <v>8</v>
      </c>
      <c r="B11" s="25" t="s">
        <v>393</v>
      </c>
      <c r="C11" s="26" t="s">
        <v>383</v>
      </c>
      <c r="D11" s="26" t="s">
        <v>392</v>
      </c>
      <c r="E11" s="45" t="s">
        <v>63</v>
      </c>
      <c r="F11" s="26" t="s">
        <v>54</v>
      </c>
      <c r="G11" s="26"/>
      <c r="H11" s="104"/>
      <c r="I11" s="26"/>
      <c r="J11" s="26">
        <v>1</v>
      </c>
      <c r="K11" s="26"/>
      <c r="L11" s="26"/>
      <c r="M11" s="26"/>
      <c r="N11" s="26">
        <v>1</v>
      </c>
      <c r="O11" s="26" t="s">
        <v>384</v>
      </c>
    </row>
    <row r="12" s="96" customFormat="1" spans="1:15">
      <c r="A12" s="104">
        <v>9</v>
      </c>
      <c r="B12" s="25" t="s">
        <v>390</v>
      </c>
      <c r="C12" s="26" t="s">
        <v>383</v>
      </c>
      <c r="D12" s="26" t="s">
        <v>392</v>
      </c>
      <c r="E12" s="45" t="s">
        <v>63</v>
      </c>
      <c r="F12" s="26" t="s">
        <v>54</v>
      </c>
      <c r="G12" s="26"/>
      <c r="H12" s="104"/>
      <c r="I12" s="26">
        <v>1</v>
      </c>
      <c r="J12" s="26"/>
      <c r="K12" s="26"/>
      <c r="L12" s="26"/>
      <c r="M12" s="26"/>
      <c r="N12" s="26">
        <v>1</v>
      </c>
      <c r="O12" s="26" t="s">
        <v>384</v>
      </c>
    </row>
    <row r="13" s="96" customFormat="1" spans="1:15">
      <c r="A13" s="104">
        <v>10</v>
      </c>
      <c r="B13" s="25" t="s">
        <v>394</v>
      </c>
      <c r="C13" s="26" t="s">
        <v>383</v>
      </c>
      <c r="D13" s="26" t="s">
        <v>395</v>
      </c>
      <c r="E13" s="45" t="s">
        <v>63</v>
      </c>
      <c r="F13" s="26" t="s">
        <v>54</v>
      </c>
      <c r="G13" s="26"/>
      <c r="H13" s="104"/>
      <c r="I13" s="26"/>
      <c r="J13" s="26"/>
      <c r="K13" s="26">
        <v>1</v>
      </c>
      <c r="L13" s="26"/>
      <c r="M13" s="26">
        <v>1</v>
      </c>
      <c r="N13" s="26">
        <v>2</v>
      </c>
      <c r="O13" s="26" t="s">
        <v>384</v>
      </c>
    </row>
    <row r="14" s="96" customFormat="1" spans="1:15">
      <c r="A14" s="104">
        <v>11</v>
      </c>
      <c r="B14" s="25" t="s">
        <v>396</v>
      </c>
      <c r="C14" s="26" t="s">
        <v>383</v>
      </c>
      <c r="D14" s="26" t="s">
        <v>395</v>
      </c>
      <c r="E14" s="45" t="s">
        <v>63</v>
      </c>
      <c r="F14" s="26" t="s">
        <v>54</v>
      </c>
      <c r="G14" s="26"/>
      <c r="H14" s="104"/>
      <c r="I14" s="26"/>
      <c r="J14" s="26">
        <v>1</v>
      </c>
      <c r="K14" s="26"/>
      <c r="L14" s="26">
        <v>1</v>
      </c>
      <c r="M14" s="26"/>
      <c r="N14" s="26">
        <v>2</v>
      </c>
      <c r="O14" s="26" t="s">
        <v>384</v>
      </c>
    </row>
    <row r="15" s="96" customFormat="1" spans="1:15">
      <c r="A15" s="104">
        <v>12</v>
      </c>
      <c r="B15" s="25" t="s">
        <v>397</v>
      </c>
      <c r="C15" s="26" t="s">
        <v>383</v>
      </c>
      <c r="D15" s="26" t="s">
        <v>395</v>
      </c>
      <c r="E15" s="45" t="s">
        <v>63</v>
      </c>
      <c r="F15" s="26" t="s">
        <v>54</v>
      </c>
      <c r="G15" s="26"/>
      <c r="H15" s="104"/>
      <c r="I15" s="26">
        <v>1</v>
      </c>
      <c r="J15" s="26"/>
      <c r="K15" s="26"/>
      <c r="L15" s="26"/>
      <c r="M15" s="26"/>
      <c r="N15" s="26">
        <v>1</v>
      </c>
      <c r="O15" s="26" t="s">
        <v>384</v>
      </c>
    </row>
    <row r="16" s="96" customFormat="1" spans="1:15">
      <c r="A16" s="104">
        <v>13</v>
      </c>
      <c r="B16" s="25" t="s">
        <v>398</v>
      </c>
      <c r="C16" s="26" t="s">
        <v>383</v>
      </c>
      <c r="D16" s="26" t="s">
        <v>399</v>
      </c>
      <c r="E16" s="45" t="s">
        <v>63</v>
      </c>
      <c r="F16" s="26" t="s">
        <v>54</v>
      </c>
      <c r="G16" s="26"/>
      <c r="H16" s="104"/>
      <c r="I16" s="26"/>
      <c r="J16" s="26"/>
      <c r="K16" s="26">
        <v>1</v>
      </c>
      <c r="L16" s="26"/>
      <c r="M16" s="26">
        <v>1</v>
      </c>
      <c r="N16" s="26">
        <v>2</v>
      </c>
      <c r="O16" s="26" t="s">
        <v>384</v>
      </c>
    </row>
    <row r="17" s="96" customFormat="1" spans="1:15">
      <c r="A17" s="104">
        <v>14</v>
      </c>
      <c r="B17" s="25" t="s">
        <v>400</v>
      </c>
      <c r="C17" s="26" t="s">
        <v>383</v>
      </c>
      <c r="D17" s="26" t="s">
        <v>399</v>
      </c>
      <c r="E17" s="45" t="s">
        <v>63</v>
      </c>
      <c r="F17" s="26" t="s">
        <v>54</v>
      </c>
      <c r="G17" s="26"/>
      <c r="H17" s="104"/>
      <c r="I17" s="26"/>
      <c r="J17" s="26"/>
      <c r="K17" s="26"/>
      <c r="L17" s="26"/>
      <c r="M17" s="26"/>
      <c r="N17" s="26">
        <v>0</v>
      </c>
      <c r="O17" s="26" t="s">
        <v>384</v>
      </c>
    </row>
    <row r="18" s="96" customFormat="1" spans="1:15">
      <c r="A18" s="104">
        <v>15</v>
      </c>
      <c r="B18" s="25" t="s">
        <v>401</v>
      </c>
      <c r="C18" s="26" t="s">
        <v>383</v>
      </c>
      <c r="D18" s="26" t="s">
        <v>399</v>
      </c>
      <c r="E18" s="45" t="s">
        <v>63</v>
      </c>
      <c r="F18" s="26" t="s">
        <v>54</v>
      </c>
      <c r="G18" s="26"/>
      <c r="H18" s="104"/>
      <c r="I18" s="26"/>
      <c r="J18" s="26">
        <v>1</v>
      </c>
      <c r="K18" s="26"/>
      <c r="L18" s="26"/>
      <c r="M18" s="26"/>
      <c r="N18" s="26">
        <v>1</v>
      </c>
      <c r="O18" s="26" t="s">
        <v>384</v>
      </c>
    </row>
    <row r="19" s="96" customFormat="1" spans="1:15">
      <c r="A19" s="104">
        <v>16</v>
      </c>
      <c r="B19" s="25" t="s">
        <v>402</v>
      </c>
      <c r="C19" s="26" t="s">
        <v>383</v>
      </c>
      <c r="D19" s="26" t="s">
        <v>403</v>
      </c>
      <c r="E19" s="45" t="s">
        <v>63</v>
      </c>
      <c r="F19" s="26" t="s">
        <v>54</v>
      </c>
      <c r="G19" s="26"/>
      <c r="H19" s="104"/>
      <c r="I19" s="26"/>
      <c r="J19" s="26"/>
      <c r="K19" s="26"/>
      <c r="L19" s="26">
        <v>1</v>
      </c>
      <c r="M19" s="26"/>
      <c r="N19" s="26">
        <v>1</v>
      </c>
      <c r="O19" s="26" t="s">
        <v>384</v>
      </c>
    </row>
    <row r="20" s="96" customFormat="1" spans="1:15">
      <c r="A20" s="104">
        <v>17</v>
      </c>
      <c r="B20" s="25" t="s">
        <v>404</v>
      </c>
      <c r="C20" s="26" t="s">
        <v>383</v>
      </c>
      <c r="D20" s="26" t="s">
        <v>403</v>
      </c>
      <c r="E20" s="45" t="s">
        <v>63</v>
      </c>
      <c r="F20" s="26" t="s">
        <v>54</v>
      </c>
      <c r="G20" s="26"/>
      <c r="H20" s="104"/>
      <c r="I20" s="26">
        <v>1</v>
      </c>
      <c r="J20" s="26"/>
      <c r="K20" s="26"/>
      <c r="L20" s="26"/>
      <c r="M20" s="26">
        <v>1</v>
      </c>
      <c r="N20" s="26">
        <v>2</v>
      </c>
      <c r="O20" s="26" t="s">
        <v>384</v>
      </c>
    </row>
    <row r="21" s="96" customFormat="1" spans="1:15">
      <c r="A21" s="104">
        <v>18</v>
      </c>
      <c r="B21" s="31" t="s">
        <v>405</v>
      </c>
      <c r="C21" s="26" t="s">
        <v>383</v>
      </c>
      <c r="D21" s="26" t="s">
        <v>403</v>
      </c>
      <c r="E21" s="45" t="s">
        <v>63</v>
      </c>
      <c r="F21" s="26" t="s">
        <v>54</v>
      </c>
      <c r="G21" s="26"/>
      <c r="H21" s="104"/>
      <c r="I21" s="26"/>
      <c r="J21" s="26">
        <v>1</v>
      </c>
      <c r="K21" s="26"/>
      <c r="L21" s="26"/>
      <c r="M21" s="26"/>
      <c r="N21" s="26">
        <v>1</v>
      </c>
      <c r="O21" s="26" t="s">
        <v>384</v>
      </c>
    </row>
    <row r="22" s="96" customFormat="1" spans="1:15">
      <c r="A22" s="104">
        <v>19</v>
      </c>
      <c r="B22" s="31" t="s">
        <v>406</v>
      </c>
      <c r="C22" s="26" t="s">
        <v>383</v>
      </c>
      <c r="D22" s="26" t="s">
        <v>407</v>
      </c>
      <c r="E22" s="45" t="s">
        <v>63</v>
      </c>
      <c r="F22" s="26" t="s">
        <v>54</v>
      </c>
      <c r="G22" s="26"/>
      <c r="H22" s="104"/>
      <c r="I22" s="26"/>
      <c r="J22" s="26"/>
      <c r="K22" s="26"/>
      <c r="L22" s="26">
        <v>1</v>
      </c>
      <c r="M22" s="26"/>
      <c r="N22" s="26">
        <v>1</v>
      </c>
      <c r="O22" s="26" t="s">
        <v>384</v>
      </c>
    </row>
    <row r="23" s="96" customFormat="1" spans="1:15">
      <c r="A23" s="104">
        <v>20</v>
      </c>
      <c r="B23" s="31" t="s">
        <v>408</v>
      </c>
      <c r="C23" s="26" t="s">
        <v>383</v>
      </c>
      <c r="D23" s="26" t="s">
        <v>407</v>
      </c>
      <c r="E23" s="45" t="s">
        <v>63</v>
      </c>
      <c r="F23" s="26" t="s">
        <v>54</v>
      </c>
      <c r="G23" s="26"/>
      <c r="H23" s="104"/>
      <c r="I23" s="26">
        <v>1</v>
      </c>
      <c r="J23" s="26"/>
      <c r="K23" s="26"/>
      <c r="L23" s="26"/>
      <c r="M23" s="26">
        <v>1</v>
      </c>
      <c r="N23" s="26">
        <v>2</v>
      </c>
      <c r="O23" s="26" t="s">
        <v>384</v>
      </c>
    </row>
    <row r="24" s="96" customFormat="1" spans="1:15">
      <c r="A24" s="104"/>
      <c r="B24" s="31"/>
      <c r="C24" s="26"/>
      <c r="D24" s="26"/>
      <c r="E24" s="45"/>
      <c r="F24" s="26"/>
      <c r="G24" s="26"/>
      <c r="H24" s="104"/>
      <c r="I24" s="26"/>
      <c r="J24" s="26"/>
      <c r="K24" s="26"/>
      <c r="L24" s="26"/>
      <c r="M24" s="26"/>
      <c r="N24" s="26"/>
      <c r="O24" s="26"/>
    </row>
    <row r="25" s="96" customFormat="1" spans="1:15">
      <c r="A25" s="104"/>
      <c r="B25" s="31"/>
      <c r="C25" s="26"/>
      <c r="D25" s="26"/>
      <c r="E25" s="45"/>
      <c r="F25" s="26"/>
      <c r="G25" s="104"/>
      <c r="H25" s="104"/>
      <c r="I25" s="104"/>
      <c r="J25" s="104"/>
      <c r="K25" s="104"/>
      <c r="L25" s="104"/>
      <c r="M25" s="104"/>
      <c r="N25" s="67"/>
      <c r="O25" s="26"/>
    </row>
    <row r="26" s="96" customFormat="1" spans="1:15">
      <c r="A26" s="104"/>
      <c r="B26" s="31"/>
      <c r="C26" s="26"/>
      <c r="D26" s="26"/>
      <c r="E26" s="45"/>
      <c r="F26" s="26"/>
      <c r="G26" s="104"/>
      <c r="H26" s="104"/>
      <c r="I26" s="104"/>
      <c r="J26" s="104"/>
      <c r="K26" s="104"/>
      <c r="L26" s="104"/>
      <c r="M26" s="104"/>
      <c r="N26" s="67"/>
      <c r="O26" s="26"/>
    </row>
    <row r="27" s="2" customFormat="1" ht="18.75" spans="1:15">
      <c r="A27" s="11" t="s">
        <v>409</v>
      </c>
      <c r="B27" s="36"/>
      <c r="C27" s="12"/>
      <c r="D27" s="13"/>
      <c r="E27" s="14"/>
      <c r="F27" s="55"/>
      <c r="G27" s="55"/>
      <c r="H27" s="55"/>
      <c r="I27" s="37"/>
      <c r="J27" s="11" t="s">
        <v>410</v>
      </c>
      <c r="K27" s="12"/>
      <c r="L27" s="12"/>
      <c r="M27" s="13"/>
      <c r="N27" s="12"/>
      <c r="O27" s="19"/>
    </row>
    <row r="28" customFormat="1" ht="46" customHeight="1" spans="1:15">
      <c r="A28" s="15" t="s">
        <v>411</v>
      </c>
      <c r="B28" s="38"/>
      <c r="C28" s="16"/>
      <c r="D28" s="16"/>
      <c r="E28" s="111"/>
      <c r="F28" s="16"/>
      <c r="G28" s="16"/>
      <c r="H28" s="16"/>
      <c r="I28" s="16"/>
      <c r="J28" s="16"/>
      <c r="K28" s="16"/>
      <c r="L28" s="16"/>
      <c r="M28" s="16"/>
      <c r="N28" s="16"/>
      <c r="O28" s="16"/>
    </row>
  </sheetData>
  <mergeCells count="15">
    <mergeCell ref="A1:O1"/>
    <mergeCell ref="A27:D27"/>
    <mergeCell ref="E27:I27"/>
    <mergeCell ref="J27:M27"/>
    <mergeCell ref="A28:O28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20 O21:O1048576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3"/>
  <sheetViews>
    <sheetView zoomScale="125" zoomScaleNormal="125" topLeftCell="A10" workbookViewId="0">
      <selection activeCell="F36" sqref="F36"/>
    </sheetView>
  </sheetViews>
  <sheetFormatPr defaultColWidth="9" defaultRowHeight="14.25"/>
  <cols>
    <col min="1" max="1" width="7" style="56" customWidth="1"/>
    <col min="2" max="2" width="9.625" customWidth="1"/>
    <col min="3" max="3" width="8.125" style="97" customWidth="1"/>
    <col min="4" max="4" width="16.7" customWidth="1"/>
    <col min="5" max="5" width="12.125" customWidth="1"/>
    <col min="6" max="6" width="14.375" style="56" customWidth="1"/>
    <col min="7" max="10" width="10" customWidth="1"/>
    <col min="11" max="11" width="9.125" customWidth="1"/>
    <col min="12" max="13" width="10.625" customWidth="1"/>
  </cols>
  <sheetData>
    <row r="1" customFormat="1" ht="29.25" spans="1:13">
      <c r="A1" s="3" t="s">
        <v>412</v>
      </c>
      <c r="B1" s="3"/>
      <c r="C1" s="98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366</v>
      </c>
      <c r="B2" s="5" t="s">
        <v>371</v>
      </c>
      <c r="C2" s="99" t="s">
        <v>367</v>
      </c>
      <c r="D2" s="5" t="s">
        <v>368</v>
      </c>
      <c r="E2" s="5" t="s">
        <v>369</v>
      </c>
      <c r="F2" s="5" t="s">
        <v>370</v>
      </c>
      <c r="G2" s="4" t="s">
        <v>413</v>
      </c>
      <c r="H2" s="4"/>
      <c r="I2" s="4" t="s">
        <v>414</v>
      </c>
      <c r="J2" s="4"/>
      <c r="K2" s="6" t="s">
        <v>415</v>
      </c>
      <c r="L2" s="107" t="s">
        <v>416</v>
      </c>
      <c r="M2" s="17" t="s">
        <v>417</v>
      </c>
    </row>
    <row r="3" s="1" customFormat="1" ht="16.5" spans="1:13">
      <c r="A3" s="4"/>
      <c r="B3" s="7"/>
      <c r="C3" s="100"/>
      <c r="D3" s="7"/>
      <c r="E3" s="7"/>
      <c r="F3" s="7"/>
      <c r="G3" s="4" t="s">
        <v>418</v>
      </c>
      <c r="H3" s="4" t="s">
        <v>419</v>
      </c>
      <c r="I3" s="4" t="s">
        <v>418</v>
      </c>
      <c r="J3" s="4" t="s">
        <v>419</v>
      </c>
      <c r="K3" s="8"/>
      <c r="L3" s="108"/>
      <c r="M3" s="18"/>
    </row>
    <row r="4" s="96" customFormat="1" spans="1:13">
      <c r="A4" s="67">
        <v>1</v>
      </c>
      <c r="B4" s="26" t="s">
        <v>54</v>
      </c>
      <c r="C4" s="25" t="s">
        <v>382</v>
      </c>
      <c r="D4" s="26" t="s">
        <v>383</v>
      </c>
      <c r="E4" s="26" t="s">
        <v>232</v>
      </c>
      <c r="F4" s="45" t="s">
        <v>63</v>
      </c>
      <c r="G4" s="26" t="s">
        <v>54</v>
      </c>
      <c r="H4" s="101" t="s">
        <v>420</v>
      </c>
      <c r="I4" s="101">
        <v>0.01</v>
      </c>
      <c r="J4" s="101">
        <v>0.01</v>
      </c>
      <c r="K4" s="101"/>
      <c r="L4" s="26"/>
      <c r="M4" s="26" t="s">
        <v>384</v>
      </c>
    </row>
    <row r="5" s="96" customFormat="1" spans="1:13">
      <c r="A5" s="67">
        <v>2</v>
      </c>
      <c r="B5" s="26" t="s">
        <v>54</v>
      </c>
      <c r="C5" s="25" t="s">
        <v>385</v>
      </c>
      <c r="D5" s="26" t="s">
        <v>383</v>
      </c>
      <c r="E5" s="26" t="s">
        <v>232</v>
      </c>
      <c r="F5" s="45" t="s">
        <v>63</v>
      </c>
      <c r="G5" s="26" t="s">
        <v>54</v>
      </c>
      <c r="H5" s="101" t="s">
        <v>420</v>
      </c>
      <c r="I5" s="101">
        <v>0.01</v>
      </c>
      <c r="J5" s="101">
        <v>0.01</v>
      </c>
      <c r="K5" s="101"/>
      <c r="L5" s="26"/>
      <c r="M5" s="26" t="s">
        <v>384</v>
      </c>
    </row>
    <row r="6" s="96" customFormat="1" spans="1:13">
      <c r="A6" s="67">
        <v>3</v>
      </c>
      <c r="B6" s="26" t="s">
        <v>54</v>
      </c>
      <c r="C6" s="25" t="s">
        <v>386</v>
      </c>
      <c r="D6" s="26" t="s">
        <v>383</v>
      </c>
      <c r="E6" s="26" t="s">
        <v>232</v>
      </c>
      <c r="F6" s="45" t="s">
        <v>63</v>
      </c>
      <c r="G6" s="26" t="s">
        <v>54</v>
      </c>
      <c r="H6" s="101" t="s">
        <v>420</v>
      </c>
      <c r="I6" s="101">
        <v>0.01</v>
      </c>
      <c r="J6" s="101">
        <v>0.01</v>
      </c>
      <c r="K6" s="104"/>
      <c r="L6" s="104"/>
      <c r="M6" s="26" t="s">
        <v>384</v>
      </c>
    </row>
    <row r="7" s="96" customFormat="1" spans="1:13">
      <c r="A7" s="67">
        <v>4</v>
      </c>
      <c r="B7" s="26" t="s">
        <v>54</v>
      </c>
      <c r="C7" s="25" t="s">
        <v>387</v>
      </c>
      <c r="D7" s="26" t="s">
        <v>383</v>
      </c>
      <c r="E7" s="26" t="s">
        <v>388</v>
      </c>
      <c r="F7" s="45" t="s">
        <v>63</v>
      </c>
      <c r="G7" s="26" t="s">
        <v>54</v>
      </c>
      <c r="H7" s="101" t="s">
        <v>420</v>
      </c>
      <c r="I7" s="101">
        <v>0.01</v>
      </c>
      <c r="J7" s="101">
        <v>0.01</v>
      </c>
      <c r="K7" s="104"/>
      <c r="L7" s="104"/>
      <c r="M7" s="26" t="s">
        <v>384</v>
      </c>
    </row>
    <row r="8" s="96" customFormat="1" spans="1:13">
      <c r="A8" s="67">
        <v>5</v>
      </c>
      <c r="B8" s="26" t="s">
        <v>54</v>
      </c>
      <c r="C8" s="25" t="s">
        <v>389</v>
      </c>
      <c r="D8" s="26" t="s">
        <v>383</v>
      </c>
      <c r="E8" s="26" t="s">
        <v>388</v>
      </c>
      <c r="F8" s="45" t="s">
        <v>63</v>
      </c>
      <c r="G8" s="26" t="s">
        <v>54</v>
      </c>
      <c r="H8" s="101" t="s">
        <v>420</v>
      </c>
      <c r="I8" s="101">
        <v>0.01</v>
      </c>
      <c r="J8" s="101">
        <v>0.01</v>
      </c>
      <c r="K8" s="104"/>
      <c r="L8" s="104"/>
      <c r="M8" s="26" t="s">
        <v>384</v>
      </c>
    </row>
    <row r="9" s="96" customFormat="1" spans="1:13">
      <c r="A9" s="67">
        <v>6</v>
      </c>
      <c r="B9" s="26" t="s">
        <v>54</v>
      </c>
      <c r="C9" s="25" t="s">
        <v>390</v>
      </c>
      <c r="D9" s="26" t="s">
        <v>383</v>
      </c>
      <c r="E9" s="26" t="s">
        <v>388</v>
      </c>
      <c r="F9" s="45" t="s">
        <v>63</v>
      </c>
      <c r="G9" s="26" t="s">
        <v>54</v>
      </c>
      <c r="H9" s="101" t="s">
        <v>420</v>
      </c>
      <c r="I9" s="101">
        <v>0.01</v>
      </c>
      <c r="J9" s="101">
        <v>0.01</v>
      </c>
      <c r="K9" s="104"/>
      <c r="L9" s="104"/>
      <c r="M9" s="26" t="s">
        <v>384</v>
      </c>
    </row>
    <row r="10" s="96" customFormat="1" spans="1:13">
      <c r="A10" s="67">
        <v>7</v>
      </c>
      <c r="B10" s="26" t="s">
        <v>54</v>
      </c>
      <c r="C10" s="25" t="s">
        <v>391</v>
      </c>
      <c r="D10" s="26" t="s">
        <v>383</v>
      </c>
      <c r="E10" s="26" t="s">
        <v>392</v>
      </c>
      <c r="F10" s="45" t="s">
        <v>63</v>
      </c>
      <c r="G10" s="26" t="s">
        <v>54</v>
      </c>
      <c r="H10" s="101" t="s">
        <v>420</v>
      </c>
      <c r="I10" s="101">
        <v>0.01</v>
      </c>
      <c r="J10" s="101">
        <v>0.01</v>
      </c>
      <c r="K10" s="104"/>
      <c r="L10" s="104"/>
      <c r="M10" s="26" t="s">
        <v>384</v>
      </c>
    </row>
    <row r="11" s="96" customFormat="1" spans="1:13">
      <c r="A11" s="67">
        <v>8</v>
      </c>
      <c r="B11" s="26" t="s">
        <v>54</v>
      </c>
      <c r="C11" s="25" t="s">
        <v>393</v>
      </c>
      <c r="D11" s="26" t="s">
        <v>383</v>
      </c>
      <c r="E11" s="26" t="s">
        <v>392</v>
      </c>
      <c r="F11" s="45" t="s">
        <v>63</v>
      </c>
      <c r="G11" s="26" t="s">
        <v>54</v>
      </c>
      <c r="H11" s="101" t="s">
        <v>420</v>
      </c>
      <c r="I11" s="101">
        <v>0.01</v>
      </c>
      <c r="J11" s="101">
        <v>0.01</v>
      </c>
      <c r="K11" s="104"/>
      <c r="L11" s="104"/>
      <c r="M11" s="26" t="s">
        <v>384</v>
      </c>
    </row>
    <row r="12" s="96" customFormat="1" spans="1:13">
      <c r="A12" s="67">
        <v>9</v>
      </c>
      <c r="B12" s="26" t="s">
        <v>54</v>
      </c>
      <c r="C12" s="25" t="s">
        <v>390</v>
      </c>
      <c r="D12" s="26" t="s">
        <v>383</v>
      </c>
      <c r="E12" s="26" t="s">
        <v>392</v>
      </c>
      <c r="F12" s="45" t="s">
        <v>63</v>
      </c>
      <c r="G12" s="26" t="s">
        <v>54</v>
      </c>
      <c r="H12" s="101" t="s">
        <v>420</v>
      </c>
      <c r="I12" s="101">
        <v>0.01</v>
      </c>
      <c r="J12" s="101">
        <v>0.01</v>
      </c>
      <c r="K12" s="104"/>
      <c r="L12" s="104"/>
      <c r="M12" s="26" t="s">
        <v>384</v>
      </c>
    </row>
    <row r="13" s="96" customFormat="1" spans="1:13">
      <c r="A13" s="67">
        <v>10</v>
      </c>
      <c r="B13" s="26" t="s">
        <v>54</v>
      </c>
      <c r="C13" s="25" t="s">
        <v>394</v>
      </c>
      <c r="D13" s="26" t="s">
        <v>383</v>
      </c>
      <c r="E13" s="26" t="s">
        <v>395</v>
      </c>
      <c r="F13" s="45" t="s">
        <v>63</v>
      </c>
      <c r="G13" s="26" t="s">
        <v>54</v>
      </c>
      <c r="H13" s="101" t="s">
        <v>420</v>
      </c>
      <c r="I13" s="101">
        <v>0.01</v>
      </c>
      <c r="J13" s="101">
        <v>0.01</v>
      </c>
      <c r="K13" s="104"/>
      <c r="L13" s="104"/>
      <c r="M13" s="26" t="s">
        <v>384</v>
      </c>
    </row>
    <row r="14" s="96" customFormat="1" spans="1:13">
      <c r="A14" s="67">
        <v>11</v>
      </c>
      <c r="B14" s="26" t="s">
        <v>54</v>
      </c>
      <c r="C14" s="25" t="s">
        <v>396</v>
      </c>
      <c r="D14" s="26" t="s">
        <v>383</v>
      </c>
      <c r="E14" s="26" t="s">
        <v>395</v>
      </c>
      <c r="F14" s="45" t="s">
        <v>63</v>
      </c>
      <c r="G14" s="26" t="s">
        <v>54</v>
      </c>
      <c r="H14" s="101" t="s">
        <v>420</v>
      </c>
      <c r="I14" s="101">
        <v>0.01</v>
      </c>
      <c r="J14" s="101">
        <v>0.01</v>
      </c>
      <c r="K14" s="104"/>
      <c r="L14" s="104"/>
      <c r="M14" s="26" t="s">
        <v>384</v>
      </c>
    </row>
    <row r="15" s="96" customFormat="1" spans="1:13">
      <c r="A15" s="67">
        <v>12</v>
      </c>
      <c r="B15" s="26" t="s">
        <v>54</v>
      </c>
      <c r="C15" s="25" t="s">
        <v>397</v>
      </c>
      <c r="D15" s="26" t="s">
        <v>383</v>
      </c>
      <c r="E15" s="26" t="s">
        <v>395</v>
      </c>
      <c r="F15" s="45" t="s">
        <v>63</v>
      </c>
      <c r="G15" s="26" t="s">
        <v>54</v>
      </c>
      <c r="H15" s="101" t="s">
        <v>420</v>
      </c>
      <c r="I15" s="101">
        <v>0.01</v>
      </c>
      <c r="J15" s="101">
        <v>0.01</v>
      </c>
      <c r="K15" s="104"/>
      <c r="L15" s="104"/>
      <c r="M15" s="26" t="s">
        <v>384</v>
      </c>
    </row>
    <row r="16" s="96" customFormat="1" spans="1:13">
      <c r="A16" s="67">
        <v>13</v>
      </c>
      <c r="B16" s="26" t="s">
        <v>54</v>
      </c>
      <c r="C16" s="25" t="s">
        <v>398</v>
      </c>
      <c r="D16" s="26" t="s">
        <v>383</v>
      </c>
      <c r="E16" s="26" t="s">
        <v>399</v>
      </c>
      <c r="F16" s="45" t="s">
        <v>63</v>
      </c>
      <c r="G16" s="26" t="s">
        <v>54</v>
      </c>
      <c r="H16" s="101" t="s">
        <v>420</v>
      </c>
      <c r="I16" s="101">
        <v>0.01</v>
      </c>
      <c r="J16" s="101">
        <v>0.01</v>
      </c>
      <c r="K16" s="104"/>
      <c r="L16" s="104"/>
      <c r="M16" s="26" t="s">
        <v>384</v>
      </c>
    </row>
    <row r="17" s="96" customFormat="1" spans="1:13">
      <c r="A17" s="67">
        <v>14</v>
      </c>
      <c r="B17" s="26" t="s">
        <v>54</v>
      </c>
      <c r="C17" s="25" t="s">
        <v>400</v>
      </c>
      <c r="D17" s="26" t="s">
        <v>383</v>
      </c>
      <c r="E17" s="26" t="s">
        <v>399</v>
      </c>
      <c r="F17" s="45" t="s">
        <v>63</v>
      </c>
      <c r="G17" s="26" t="s">
        <v>54</v>
      </c>
      <c r="H17" s="101" t="s">
        <v>420</v>
      </c>
      <c r="I17" s="101">
        <v>0.01</v>
      </c>
      <c r="J17" s="101">
        <v>0.01</v>
      </c>
      <c r="K17" s="104"/>
      <c r="L17" s="104"/>
      <c r="M17" s="26" t="s">
        <v>384</v>
      </c>
    </row>
    <row r="18" s="96" customFormat="1" spans="1:13">
      <c r="A18" s="67">
        <v>15</v>
      </c>
      <c r="B18" s="26" t="s">
        <v>54</v>
      </c>
      <c r="C18" s="25" t="s">
        <v>401</v>
      </c>
      <c r="D18" s="26" t="s">
        <v>383</v>
      </c>
      <c r="E18" s="26" t="s">
        <v>399</v>
      </c>
      <c r="F18" s="45" t="s">
        <v>63</v>
      </c>
      <c r="G18" s="26" t="s">
        <v>54</v>
      </c>
      <c r="H18" s="101" t="s">
        <v>420</v>
      </c>
      <c r="I18" s="101">
        <v>0.01</v>
      </c>
      <c r="J18" s="101">
        <v>0.01</v>
      </c>
      <c r="K18" s="104"/>
      <c r="L18" s="104"/>
      <c r="M18" s="26" t="s">
        <v>384</v>
      </c>
    </row>
    <row r="19" s="96" customFormat="1" spans="1:13">
      <c r="A19" s="67">
        <v>16</v>
      </c>
      <c r="B19" s="26" t="s">
        <v>54</v>
      </c>
      <c r="C19" s="25" t="s">
        <v>402</v>
      </c>
      <c r="D19" s="26" t="s">
        <v>383</v>
      </c>
      <c r="E19" s="26" t="s">
        <v>403</v>
      </c>
      <c r="F19" s="45" t="s">
        <v>63</v>
      </c>
      <c r="G19" s="26" t="s">
        <v>54</v>
      </c>
      <c r="H19" s="101" t="s">
        <v>420</v>
      </c>
      <c r="I19" s="101">
        <v>0.01</v>
      </c>
      <c r="J19" s="101">
        <v>0.01</v>
      </c>
      <c r="K19" s="104"/>
      <c r="L19" s="104"/>
      <c r="M19" s="26" t="s">
        <v>384</v>
      </c>
    </row>
    <row r="20" s="96" customFormat="1" spans="1:13">
      <c r="A20" s="67">
        <v>17</v>
      </c>
      <c r="B20" s="26" t="s">
        <v>54</v>
      </c>
      <c r="C20" s="25" t="s">
        <v>404</v>
      </c>
      <c r="D20" s="26" t="s">
        <v>383</v>
      </c>
      <c r="E20" s="26" t="s">
        <v>403</v>
      </c>
      <c r="F20" s="45" t="s">
        <v>63</v>
      </c>
      <c r="G20" s="26" t="s">
        <v>54</v>
      </c>
      <c r="H20" s="101" t="s">
        <v>420</v>
      </c>
      <c r="I20" s="101">
        <v>0.01</v>
      </c>
      <c r="J20" s="101">
        <v>0.01</v>
      </c>
      <c r="K20" s="104"/>
      <c r="L20" s="104"/>
      <c r="M20" s="26" t="s">
        <v>384</v>
      </c>
    </row>
    <row r="21" s="96" customFormat="1" spans="1:13">
      <c r="A21" s="67">
        <v>18</v>
      </c>
      <c r="B21" s="26" t="s">
        <v>54</v>
      </c>
      <c r="C21" s="31" t="s">
        <v>405</v>
      </c>
      <c r="D21" s="26" t="s">
        <v>383</v>
      </c>
      <c r="E21" s="26" t="s">
        <v>403</v>
      </c>
      <c r="F21" s="45" t="s">
        <v>63</v>
      </c>
      <c r="G21" s="26" t="s">
        <v>54</v>
      </c>
      <c r="H21" s="101" t="s">
        <v>420</v>
      </c>
      <c r="I21" s="101">
        <v>0.01</v>
      </c>
      <c r="J21" s="101">
        <v>0.01</v>
      </c>
      <c r="K21" s="104"/>
      <c r="L21" s="104"/>
      <c r="M21" s="26" t="s">
        <v>384</v>
      </c>
    </row>
    <row r="22" s="96" customFormat="1" spans="1:13">
      <c r="A22" s="67">
        <v>19</v>
      </c>
      <c r="B22" s="26" t="s">
        <v>54</v>
      </c>
      <c r="C22" s="31" t="s">
        <v>406</v>
      </c>
      <c r="D22" s="26" t="s">
        <v>383</v>
      </c>
      <c r="E22" s="26" t="s">
        <v>407</v>
      </c>
      <c r="F22" s="45" t="s">
        <v>63</v>
      </c>
      <c r="G22" s="26" t="s">
        <v>54</v>
      </c>
      <c r="H22" s="101" t="s">
        <v>420</v>
      </c>
      <c r="I22" s="101">
        <v>0.01</v>
      </c>
      <c r="J22" s="101">
        <v>0.01</v>
      </c>
      <c r="K22" s="104"/>
      <c r="L22" s="104"/>
      <c r="M22" s="26" t="s">
        <v>384</v>
      </c>
    </row>
    <row r="23" s="96" customFormat="1" spans="1:13">
      <c r="A23" s="67">
        <v>20</v>
      </c>
      <c r="B23" s="26" t="s">
        <v>54</v>
      </c>
      <c r="C23" s="31" t="s">
        <v>408</v>
      </c>
      <c r="D23" s="26" t="s">
        <v>383</v>
      </c>
      <c r="E23" s="26" t="s">
        <v>407</v>
      </c>
      <c r="F23" s="45" t="s">
        <v>63</v>
      </c>
      <c r="G23" s="26" t="s">
        <v>54</v>
      </c>
      <c r="H23" s="101" t="s">
        <v>420</v>
      </c>
      <c r="I23" s="101">
        <v>0.01</v>
      </c>
      <c r="J23" s="101">
        <v>0.01</v>
      </c>
      <c r="K23" s="104"/>
      <c r="L23" s="104"/>
      <c r="M23" s="26" t="s">
        <v>384</v>
      </c>
    </row>
    <row r="24" s="96" customFormat="1" spans="1:13">
      <c r="A24" s="67"/>
      <c r="B24" s="26"/>
      <c r="C24" s="31"/>
      <c r="D24" s="26"/>
      <c r="E24" s="26"/>
      <c r="F24" s="102"/>
      <c r="G24" s="103"/>
      <c r="H24" s="101"/>
      <c r="I24" s="101"/>
      <c r="J24" s="101"/>
      <c r="K24" s="104"/>
      <c r="L24" s="104"/>
      <c r="M24" s="26"/>
    </row>
    <row r="25" s="96" customFormat="1" spans="1:13">
      <c r="A25" s="67"/>
      <c r="B25" s="26"/>
      <c r="C25" s="31"/>
      <c r="D25" s="26"/>
      <c r="E25" s="26"/>
      <c r="F25" s="102"/>
      <c r="G25" s="103"/>
      <c r="H25" s="101"/>
      <c r="I25" s="101"/>
      <c r="J25" s="101"/>
      <c r="K25" s="104"/>
      <c r="L25" s="104"/>
      <c r="M25" s="26"/>
    </row>
    <row r="26" s="96" customFormat="1" spans="1:13">
      <c r="A26" s="67"/>
      <c r="B26" s="26"/>
      <c r="C26" s="31"/>
      <c r="D26" s="26"/>
      <c r="E26" s="26"/>
      <c r="F26" s="102"/>
      <c r="G26" s="103"/>
      <c r="H26" s="101"/>
      <c r="I26" s="101"/>
      <c r="J26" s="101"/>
      <c r="K26" s="104"/>
      <c r="L26" s="104"/>
      <c r="M26" s="26"/>
    </row>
    <row r="27" s="96" customFormat="1" spans="1:13">
      <c r="A27" s="67"/>
      <c r="B27" s="26"/>
      <c r="C27" s="54"/>
      <c r="D27" s="26"/>
      <c r="E27" s="26"/>
      <c r="F27" s="102"/>
      <c r="G27" s="103"/>
      <c r="H27" s="101"/>
      <c r="I27" s="101"/>
      <c r="J27" s="101"/>
      <c r="K27" s="104"/>
      <c r="L27" s="104"/>
      <c r="M27" s="26"/>
    </row>
    <row r="28" s="96" customFormat="1" spans="1:13">
      <c r="A28" s="67"/>
      <c r="B28" s="26"/>
      <c r="C28" s="104"/>
      <c r="D28" s="26"/>
      <c r="E28" s="26"/>
      <c r="F28" s="67"/>
      <c r="G28" s="103"/>
      <c r="H28" s="101"/>
      <c r="I28" s="101"/>
      <c r="J28" s="101"/>
      <c r="K28" s="104"/>
      <c r="L28" s="104"/>
      <c r="M28" s="26"/>
    </row>
    <row r="29" s="96" customFormat="1" spans="1:13">
      <c r="A29" s="67"/>
      <c r="B29" s="26"/>
      <c r="C29" s="104"/>
      <c r="D29" s="26"/>
      <c r="E29" s="26"/>
      <c r="F29" s="67"/>
      <c r="G29" s="103"/>
      <c r="H29" s="101"/>
      <c r="I29" s="101"/>
      <c r="J29" s="101"/>
      <c r="K29" s="104"/>
      <c r="L29" s="104"/>
      <c r="M29" s="26"/>
    </row>
    <row r="30" s="96" customFormat="1" spans="1:13">
      <c r="A30" s="67"/>
      <c r="B30" s="104"/>
      <c r="C30" s="105"/>
      <c r="D30" s="104"/>
      <c r="E30" s="104"/>
      <c r="F30" s="67"/>
      <c r="G30" s="104"/>
      <c r="H30" s="104"/>
      <c r="I30" s="104"/>
      <c r="J30" s="104"/>
      <c r="K30" s="104"/>
      <c r="L30" s="104"/>
      <c r="M30" s="104"/>
    </row>
    <row r="31" s="96" customFormat="1" spans="1:13">
      <c r="A31" s="67"/>
      <c r="B31" s="104"/>
      <c r="C31" s="105"/>
      <c r="D31" s="104"/>
      <c r="E31" s="104"/>
      <c r="F31" s="67"/>
      <c r="G31" s="104"/>
      <c r="H31" s="104"/>
      <c r="I31" s="104"/>
      <c r="J31" s="104"/>
      <c r="K31" s="104"/>
      <c r="L31" s="104"/>
      <c r="M31" s="104"/>
    </row>
    <row r="32" s="2" customFormat="1" ht="18.75" spans="1:13">
      <c r="A32" s="11" t="s">
        <v>421</v>
      </c>
      <c r="B32" s="12"/>
      <c r="C32" s="12"/>
      <c r="D32" s="12"/>
      <c r="E32" s="13"/>
      <c r="F32" s="14"/>
      <c r="G32" s="37"/>
      <c r="H32" s="11" t="s">
        <v>422</v>
      </c>
      <c r="I32" s="12"/>
      <c r="J32" s="12"/>
      <c r="K32" s="13"/>
      <c r="L32" s="86"/>
      <c r="M32" s="19"/>
    </row>
    <row r="33" ht="16.5" spans="1:13">
      <c r="A33" s="106" t="s">
        <v>423</v>
      </c>
      <c r="B33" s="10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</row>
  </sheetData>
  <mergeCells count="17">
    <mergeCell ref="A1:M1"/>
    <mergeCell ref="G2:H2"/>
    <mergeCell ref="I2:J2"/>
    <mergeCell ref="A32:E32"/>
    <mergeCell ref="F32:G32"/>
    <mergeCell ref="H32:K32"/>
    <mergeCell ref="L32:M32"/>
    <mergeCell ref="A33:M3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41"/>
  <sheetViews>
    <sheetView zoomScale="125" zoomScaleNormal="125" topLeftCell="A28" workbookViewId="0">
      <selection activeCell="A40" sqref="A40:E40"/>
    </sheetView>
  </sheetViews>
  <sheetFormatPr defaultColWidth="9" defaultRowHeight="14.25"/>
  <cols>
    <col min="1" max="2" width="8.625" style="56" customWidth="1"/>
    <col min="3" max="3" width="12.125" style="56" customWidth="1"/>
    <col min="4" max="4" width="12.875" style="62" customWidth="1"/>
    <col min="5" max="5" width="12.125" style="56" customWidth="1"/>
    <col min="6" max="6" width="14.375" style="56" customWidth="1"/>
    <col min="7" max="7" width="11.75" style="56" customWidth="1"/>
    <col min="8" max="8" width="16.375" style="56" customWidth="1"/>
    <col min="9" max="9" width="7.75" style="56" customWidth="1"/>
    <col min="10" max="10" width="10.25" style="56" customWidth="1"/>
    <col min="11" max="11" width="10.375" style="56" customWidth="1"/>
    <col min="12" max="12" width="8.125" style="56" customWidth="1"/>
    <col min="13" max="13" width="10.375" style="56" customWidth="1"/>
    <col min="14" max="14" width="10.25" style="56" customWidth="1"/>
    <col min="15" max="15" width="8.125" style="56" customWidth="1"/>
    <col min="16" max="16" width="11.75" style="56" customWidth="1"/>
    <col min="17" max="17" width="14.75" style="56" customWidth="1"/>
    <col min="18" max="19" width="8.125" style="56" customWidth="1"/>
    <col min="20" max="20" width="15.25" style="56" customWidth="1"/>
    <col min="21" max="21" width="7.875" style="56" customWidth="1"/>
    <col min="22" max="22" width="7" style="56" customWidth="1"/>
    <col min="23" max="23" width="8.5" style="56" customWidth="1"/>
    <col min="24" max="16384" width="9" style="56"/>
  </cols>
  <sheetData>
    <row r="1" s="56" customFormat="1" ht="29.25" spans="1:23">
      <c r="A1" s="3" t="s">
        <v>424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57" customFormat="1" ht="15.95" customHeight="1" spans="1:23">
      <c r="A2" s="5" t="s">
        <v>425</v>
      </c>
      <c r="B2" s="5" t="s">
        <v>371</v>
      </c>
      <c r="C2" s="5" t="s">
        <v>367</v>
      </c>
      <c r="D2" s="17" t="s">
        <v>368</v>
      </c>
      <c r="E2" s="5" t="s">
        <v>369</v>
      </c>
      <c r="F2" s="5" t="s">
        <v>370</v>
      </c>
      <c r="G2" s="63" t="s">
        <v>426</v>
      </c>
      <c r="H2" s="64"/>
      <c r="I2" s="90"/>
      <c r="J2" s="63" t="s">
        <v>427</v>
      </c>
      <c r="K2" s="64"/>
      <c r="L2" s="90"/>
      <c r="M2" s="63" t="s">
        <v>428</v>
      </c>
      <c r="N2" s="64"/>
      <c r="O2" s="90"/>
      <c r="P2" s="63" t="s">
        <v>429</v>
      </c>
      <c r="Q2" s="64"/>
      <c r="R2" s="90"/>
      <c r="S2" s="64" t="s">
        <v>430</v>
      </c>
      <c r="T2" s="64"/>
      <c r="U2" s="90"/>
      <c r="V2" s="42" t="s">
        <v>431</v>
      </c>
      <c r="W2" s="42" t="s">
        <v>380</v>
      </c>
    </row>
    <row r="3" s="57" customFormat="1" ht="16.5" spans="1:23">
      <c r="A3" s="7"/>
      <c r="B3" s="65"/>
      <c r="C3" s="65"/>
      <c r="D3" s="66"/>
      <c r="E3" s="65"/>
      <c r="F3" s="65"/>
      <c r="G3" s="4" t="s">
        <v>432</v>
      </c>
      <c r="H3" s="4" t="s">
        <v>69</v>
      </c>
      <c r="I3" s="4" t="s">
        <v>371</v>
      </c>
      <c r="J3" s="4" t="s">
        <v>432</v>
      </c>
      <c r="K3" s="4" t="s">
        <v>69</v>
      </c>
      <c r="L3" s="4" t="s">
        <v>371</v>
      </c>
      <c r="M3" s="4" t="s">
        <v>432</v>
      </c>
      <c r="N3" s="4" t="s">
        <v>69</v>
      </c>
      <c r="O3" s="4" t="s">
        <v>371</v>
      </c>
      <c r="P3" s="4" t="s">
        <v>432</v>
      </c>
      <c r="Q3" s="4" t="s">
        <v>69</v>
      </c>
      <c r="R3" s="4" t="s">
        <v>371</v>
      </c>
      <c r="S3" s="4" t="s">
        <v>432</v>
      </c>
      <c r="T3" s="4" t="s">
        <v>69</v>
      </c>
      <c r="U3" s="4" t="s">
        <v>371</v>
      </c>
      <c r="V3" s="91"/>
      <c r="W3" s="91"/>
    </row>
    <row r="4" s="58" customFormat="1" ht="33" customHeight="1" spans="1:23">
      <c r="A4" s="67" t="s">
        <v>433</v>
      </c>
      <c r="B4" s="67" t="s">
        <v>434</v>
      </c>
      <c r="C4" s="67">
        <v>5559</v>
      </c>
      <c r="D4" s="68" t="s">
        <v>383</v>
      </c>
      <c r="E4" s="67" t="s">
        <v>128</v>
      </c>
      <c r="F4" s="69" t="s">
        <v>63</v>
      </c>
      <c r="G4" s="70"/>
      <c r="H4" s="71" t="s">
        <v>435</v>
      </c>
      <c r="I4" s="70" t="s">
        <v>434</v>
      </c>
      <c r="J4" s="70"/>
      <c r="K4" s="70" t="s">
        <v>436</v>
      </c>
      <c r="L4" s="70" t="s">
        <v>434</v>
      </c>
      <c r="M4" s="70"/>
      <c r="N4" s="71" t="s">
        <v>437</v>
      </c>
      <c r="O4" s="70" t="s">
        <v>434</v>
      </c>
      <c r="P4" s="67"/>
      <c r="Q4" s="69" t="s">
        <v>438</v>
      </c>
      <c r="R4" s="70" t="s">
        <v>439</v>
      </c>
      <c r="S4" s="69"/>
      <c r="T4" s="69" t="s">
        <v>440</v>
      </c>
      <c r="U4" s="70" t="s">
        <v>441</v>
      </c>
      <c r="V4" s="92" t="s">
        <v>442</v>
      </c>
      <c r="W4" s="67"/>
    </row>
    <row r="5" s="58" customFormat="1" ht="18" customHeight="1" spans="1:23">
      <c r="A5" s="67"/>
      <c r="B5" s="67"/>
      <c r="C5" s="67"/>
      <c r="D5" s="72"/>
      <c r="E5" s="67"/>
      <c r="F5" s="69"/>
      <c r="G5" s="63" t="s">
        <v>443</v>
      </c>
      <c r="H5" s="64"/>
      <c r="I5" s="90"/>
      <c r="J5" s="63" t="s">
        <v>444</v>
      </c>
      <c r="K5" s="64"/>
      <c r="L5" s="90"/>
      <c r="M5" s="63" t="s">
        <v>445</v>
      </c>
      <c r="N5" s="64"/>
      <c r="O5" s="90"/>
      <c r="P5" s="63" t="s">
        <v>446</v>
      </c>
      <c r="Q5" s="64"/>
      <c r="R5" s="90"/>
      <c r="S5" s="64" t="s">
        <v>447</v>
      </c>
      <c r="T5" s="64"/>
      <c r="U5" s="90"/>
      <c r="V5" s="93"/>
      <c r="W5" s="67"/>
    </row>
    <row r="6" s="58" customFormat="1" ht="18" customHeight="1" spans="1:23">
      <c r="A6" s="67"/>
      <c r="B6" s="67"/>
      <c r="C6" s="67"/>
      <c r="D6" s="72"/>
      <c r="E6" s="67"/>
      <c r="F6" s="69"/>
      <c r="G6" s="4" t="s">
        <v>432</v>
      </c>
      <c r="H6" s="4" t="s">
        <v>69</v>
      </c>
      <c r="I6" s="4" t="s">
        <v>371</v>
      </c>
      <c r="J6" s="4" t="s">
        <v>432</v>
      </c>
      <c r="K6" s="4" t="s">
        <v>69</v>
      </c>
      <c r="L6" s="4" t="s">
        <v>371</v>
      </c>
      <c r="M6" s="4" t="s">
        <v>432</v>
      </c>
      <c r="N6" s="4" t="s">
        <v>69</v>
      </c>
      <c r="O6" s="4" t="s">
        <v>371</v>
      </c>
      <c r="P6" s="4" t="s">
        <v>432</v>
      </c>
      <c r="Q6" s="4" t="s">
        <v>69</v>
      </c>
      <c r="R6" s="4" t="s">
        <v>371</v>
      </c>
      <c r="S6" s="4" t="s">
        <v>432</v>
      </c>
      <c r="T6" s="4" t="s">
        <v>69</v>
      </c>
      <c r="U6" s="4" t="s">
        <v>371</v>
      </c>
      <c r="V6" s="93"/>
      <c r="W6" s="67"/>
    </row>
    <row r="7" s="58" customFormat="1" ht="33" customHeight="1" spans="1:23">
      <c r="A7" s="67"/>
      <c r="B7" s="67"/>
      <c r="C7" s="67"/>
      <c r="D7" s="72"/>
      <c r="E7" s="67"/>
      <c r="F7" s="69"/>
      <c r="G7" s="70"/>
      <c r="H7" s="71" t="s">
        <v>448</v>
      </c>
      <c r="I7" s="70" t="s">
        <v>439</v>
      </c>
      <c r="J7" s="70"/>
      <c r="K7" s="71" t="s">
        <v>449</v>
      </c>
      <c r="L7" s="70" t="s">
        <v>450</v>
      </c>
      <c r="M7" s="70" t="s">
        <v>451</v>
      </c>
      <c r="N7" s="71" t="s">
        <v>452</v>
      </c>
      <c r="O7" s="70" t="s">
        <v>54</v>
      </c>
      <c r="P7" s="67" t="s">
        <v>453</v>
      </c>
      <c r="Q7" s="69" t="s">
        <v>454</v>
      </c>
      <c r="R7" s="70" t="s">
        <v>439</v>
      </c>
      <c r="S7" s="69"/>
      <c r="T7" s="69" t="s">
        <v>455</v>
      </c>
      <c r="U7" s="70" t="s">
        <v>54</v>
      </c>
      <c r="V7" s="93"/>
      <c r="W7" s="67"/>
    </row>
    <row r="8" s="58" customFormat="1" ht="15" customHeight="1" spans="1:23">
      <c r="A8" s="67"/>
      <c r="B8" s="67"/>
      <c r="C8" s="67"/>
      <c r="D8" s="72"/>
      <c r="E8" s="67"/>
      <c r="F8" s="69"/>
      <c r="G8" s="63" t="s">
        <v>456</v>
      </c>
      <c r="H8" s="64"/>
      <c r="I8" s="90"/>
      <c r="J8" s="63" t="s">
        <v>457</v>
      </c>
      <c r="K8" s="64"/>
      <c r="L8" s="90"/>
      <c r="M8" s="63" t="s">
        <v>458</v>
      </c>
      <c r="N8" s="64"/>
      <c r="O8" s="90"/>
      <c r="P8" s="63" t="s">
        <v>459</v>
      </c>
      <c r="Q8" s="64"/>
      <c r="R8" s="90"/>
      <c r="S8" s="64" t="s">
        <v>460</v>
      </c>
      <c r="T8" s="64"/>
      <c r="U8" s="90"/>
      <c r="V8" s="93"/>
      <c r="W8" s="84"/>
    </row>
    <row r="9" s="58" customFormat="1" ht="16.5" spans="1:23">
      <c r="A9" s="67"/>
      <c r="B9" s="67"/>
      <c r="C9" s="67"/>
      <c r="D9" s="72"/>
      <c r="E9" s="67"/>
      <c r="F9" s="69"/>
      <c r="G9" s="4" t="s">
        <v>432</v>
      </c>
      <c r="H9" s="4" t="s">
        <v>69</v>
      </c>
      <c r="I9" s="4" t="s">
        <v>371</v>
      </c>
      <c r="J9" s="4" t="s">
        <v>432</v>
      </c>
      <c r="K9" s="4" t="s">
        <v>69</v>
      </c>
      <c r="L9" s="4" t="s">
        <v>371</v>
      </c>
      <c r="M9" s="4" t="s">
        <v>432</v>
      </c>
      <c r="N9" s="4" t="s">
        <v>69</v>
      </c>
      <c r="O9" s="4" t="s">
        <v>371</v>
      </c>
      <c r="P9" s="4" t="s">
        <v>432</v>
      </c>
      <c r="Q9" s="4" t="s">
        <v>69</v>
      </c>
      <c r="R9" s="4" t="s">
        <v>371</v>
      </c>
      <c r="S9" s="4" t="s">
        <v>432</v>
      </c>
      <c r="T9" s="4" t="s">
        <v>69</v>
      </c>
      <c r="U9" s="4" t="s">
        <v>371</v>
      </c>
      <c r="V9" s="93"/>
      <c r="W9" s="84"/>
    </row>
    <row r="10" s="58" customFormat="1" ht="34" customHeight="1" spans="1:23">
      <c r="A10" s="67"/>
      <c r="B10" s="67"/>
      <c r="C10" s="67"/>
      <c r="D10" s="72"/>
      <c r="E10" s="67"/>
      <c r="F10" s="69"/>
      <c r="G10" s="67" t="s">
        <v>461</v>
      </c>
      <c r="H10" s="69" t="s">
        <v>462</v>
      </c>
      <c r="I10" s="67"/>
      <c r="J10" s="67" t="s">
        <v>463</v>
      </c>
      <c r="K10" s="67" t="s">
        <v>464</v>
      </c>
      <c r="L10" s="70" t="s">
        <v>54</v>
      </c>
      <c r="M10" s="67" t="s">
        <v>465</v>
      </c>
      <c r="N10" s="67" t="s">
        <v>466</v>
      </c>
      <c r="O10" s="70" t="s">
        <v>54</v>
      </c>
      <c r="P10" s="67"/>
      <c r="Q10" s="69" t="s">
        <v>467</v>
      </c>
      <c r="R10" s="70" t="s">
        <v>54</v>
      </c>
      <c r="S10" s="67"/>
      <c r="T10" s="67" t="s">
        <v>468</v>
      </c>
      <c r="U10" s="67" t="s">
        <v>469</v>
      </c>
      <c r="V10" s="93"/>
      <c r="W10" s="67"/>
    </row>
    <row r="11" s="56" customFormat="1" ht="15" customHeight="1" spans="1:23">
      <c r="A11" s="67"/>
      <c r="B11" s="67"/>
      <c r="C11" s="67"/>
      <c r="D11" s="72"/>
      <c r="E11" s="67"/>
      <c r="F11" s="69"/>
      <c r="G11" s="63" t="s">
        <v>470</v>
      </c>
      <c r="H11" s="64"/>
      <c r="I11" s="90"/>
      <c r="J11" s="63" t="s">
        <v>471</v>
      </c>
      <c r="K11" s="64"/>
      <c r="L11" s="90"/>
      <c r="M11" s="63" t="s">
        <v>472</v>
      </c>
      <c r="N11" s="64"/>
      <c r="O11" s="90"/>
      <c r="P11" s="63" t="s">
        <v>473</v>
      </c>
      <c r="Q11" s="64"/>
      <c r="R11" s="90"/>
      <c r="S11" s="64" t="s">
        <v>474</v>
      </c>
      <c r="T11" s="64"/>
      <c r="U11" s="90"/>
      <c r="V11" s="93"/>
      <c r="W11" s="84"/>
    </row>
    <row r="12" s="56" customFormat="1" ht="18" customHeight="1" spans="1:23">
      <c r="A12" s="67"/>
      <c r="B12" s="67"/>
      <c r="C12" s="67"/>
      <c r="D12" s="72"/>
      <c r="E12" s="67"/>
      <c r="F12" s="69"/>
      <c r="G12" s="4" t="s">
        <v>432</v>
      </c>
      <c r="H12" s="4" t="s">
        <v>69</v>
      </c>
      <c r="I12" s="4" t="s">
        <v>371</v>
      </c>
      <c r="J12" s="4" t="s">
        <v>432</v>
      </c>
      <c r="K12" s="4" t="s">
        <v>69</v>
      </c>
      <c r="L12" s="4" t="s">
        <v>371</v>
      </c>
      <c r="M12" s="4" t="s">
        <v>432</v>
      </c>
      <c r="N12" s="4" t="s">
        <v>69</v>
      </c>
      <c r="O12" s="4" t="s">
        <v>371</v>
      </c>
      <c r="P12" s="4" t="s">
        <v>432</v>
      </c>
      <c r="Q12" s="4" t="s">
        <v>69</v>
      </c>
      <c r="R12" s="4" t="s">
        <v>371</v>
      </c>
      <c r="S12" s="4" t="s">
        <v>432</v>
      </c>
      <c r="T12" s="4" t="s">
        <v>69</v>
      </c>
      <c r="U12" s="4" t="s">
        <v>371</v>
      </c>
      <c r="V12" s="93"/>
      <c r="W12" s="84"/>
    </row>
    <row r="13" s="58" customFormat="1" ht="36" customHeight="1" spans="1:23">
      <c r="A13" s="67"/>
      <c r="B13" s="67"/>
      <c r="C13" s="67"/>
      <c r="D13" s="73"/>
      <c r="E13" s="67"/>
      <c r="F13" s="69"/>
      <c r="G13" s="67" t="s">
        <v>475</v>
      </c>
      <c r="H13" s="69" t="s">
        <v>476</v>
      </c>
      <c r="I13" s="67"/>
      <c r="J13" s="67"/>
      <c r="K13" s="67" t="s">
        <v>477</v>
      </c>
      <c r="L13" s="70" t="s">
        <v>54</v>
      </c>
      <c r="M13" s="67" t="s">
        <v>478</v>
      </c>
      <c r="N13" s="67" t="s">
        <v>479</v>
      </c>
      <c r="O13" s="70"/>
      <c r="P13" s="67"/>
      <c r="Q13" s="67" t="s">
        <v>480</v>
      </c>
      <c r="R13" s="67"/>
      <c r="S13" s="67"/>
      <c r="T13" s="67" t="s">
        <v>481</v>
      </c>
      <c r="U13" s="67"/>
      <c r="V13" s="93"/>
      <c r="W13" s="67"/>
    </row>
    <row r="14" s="59" customFormat="1" ht="16.5" spans="1:23">
      <c r="A14" s="67"/>
      <c r="B14" s="67"/>
      <c r="C14" s="67">
        <v>5643</v>
      </c>
      <c r="D14" s="68" t="s">
        <v>383</v>
      </c>
      <c r="E14" s="74" t="s">
        <v>124</v>
      </c>
      <c r="F14" s="68" t="s">
        <v>63</v>
      </c>
      <c r="G14" s="63" t="s">
        <v>426</v>
      </c>
      <c r="H14" s="64"/>
      <c r="I14" s="90"/>
      <c r="J14" s="63" t="s">
        <v>427</v>
      </c>
      <c r="K14" s="64"/>
      <c r="L14" s="90"/>
      <c r="M14" s="63" t="s">
        <v>428</v>
      </c>
      <c r="N14" s="64"/>
      <c r="O14" s="90"/>
      <c r="P14" s="63" t="s">
        <v>429</v>
      </c>
      <c r="Q14" s="64"/>
      <c r="R14" s="90"/>
      <c r="S14" s="64" t="s">
        <v>430</v>
      </c>
      <c r="T14" s="64"/>
      <c r="U14" s="90"/>
      <c r="V14" s="93" t="s">
        <v>442</v>
      </c>
      <c r="W14" s="84"/>
    </row>
    <row r="15" s="59" customFormat="1" ht="16.5" spans="1:23">
      <c r="A15" s="67"/>
      <c r="B15" s="67"/>
      <c r="C15" s="67"/>
      <c r="D15" s="72"/>
      <c r="E15" s="74"/>
      <c r="F15" s="72"/>
      <c r="G15" s="4" t="s">
        <v>432</v>
      </c>
      <c r="H15" s="4" t="s">
        <v>69</v>
      </c>
      <c r="I15" s="4" t="s">
        <v>371</v>
      </c>
      <c r="J15" s="4" t="s">
        <v>432</v>
      </c>
      <c r="K15" s="4" t="s">
        <v>69</v>
      </c>
      <c r="L15" s="4" t="s">
        <v>371</v>
      </c>
      <c r="M15" s="4" t="s">
        <v>432</v>
      </c>
      <c r="N15" s="4" t="s">
        <v>69</v>
      </c>
      <c r="O15" s="4" t="s">
        <v>371</v>
      </c>
      <c r="P15" s="4" t="s">
        <v>432</v>
      </c>
      <c r="Q15" s="4" t="s">
        <v>69</v>
      </c>
      <c r="R15" s="4" t="s">
        <v>371</v>
      </c>
      <c r="S15" s="4" t="s">
        <v>432</v>
      </c>
      <c r="T15" s="4" t="s">
        <v>69</v>
      </c>
      <c r="U15" s="4" t="s">
        <v>371</v>
      </c>
      <c r="V15" s="93"/>
      <c r="W15" s="84"/>
    </row>
    <row r="16" s="58" customFormat="1" ht="28.5" customHeight="1" spans="1:23">
      <c r="A16" s="67"/>
      <c r="B16" s="67"/>
      <c r="C16" s="67"/>
      <c r="D16" s="72"/>
      <c r="E16" s="74"/>
      <c r="F16" s="72"/>
      <c r="G16" s="70"/>
      <c r="H16" s="71" t="s">
        <v>435</v>
      </c>
      <c r="I16" s="70" t="s">
        <v>434</v>
      </c>
      <c r="J16" s="70"/>
      <c r="K16" s="70" t="s">
        <v>436</v>
      </c>
      <c r="L16" s="70" t="s">
        <v>434</v>
      </c>
      <c r="M16" s="70"/>
      <c r="N16" s="71" t="s">
        <v>437</v>
      </c>
      <c r="O16" s="70" t="s">
        <v>434</v>
      </c>
      <c r="P16" s="67"/>
      <c r="Q16" s="69" t="s">
        <v>438</v>
      </c>
      <c r="R16" s="70" t="s">
        <v>439</v>
      </c>
      <c r="S16" s="69"/>
      <c r="T16" s="69" t="s">
        <v>440</v>
      </c>
      <c r="U16" s="70" t="s">
        <v>441</v>
      </c>
      <c r="V16" s="93"/>
      <c r="W16" s="67"/>
    </row>
    <row r="17" s="60" customFormat="1" ht="16.5" spans="1:23">
      <c r="A17" s="67"/>
      <c r="B17" s="67"/>
      <c r="C17" s="67"/>
      <c r="D17" s="72"/>
      <c r="E17" s="74"/>
      <c r="F17" s="72"/>
      <c r="G17" s="63" t="s">
        <v>443</v>
      </c>
      <c r="H17" s="64"/>
      <c r="I17" s="90"/>
      <c r="J17" s="63" t="s">
        <v>444</v>
      </c>
      <c r="K17" s="64"/>
      <c r="L17" s="90"/>
      <c r="M17" s="63" t="s">
        <v>445</v>
      </c>
      <c r="N17" s="64"/>
      <c r="O17" s="90"/>
      <c r="P17" s="63" t="s">
        <v>446</v>
      </c>
      <c r="Q17" s="64"/>
      <c r="R17" s="90"/>
      <c r="S17" s="64" t="s">
        <v>447</v>
      </c>
      <c r="T17" s="64"/>
      <c r="U17" s="90"/>
      <c r="V17" s="93"/>
      <c r="W17" s="84"/>
    </row>
    <row r="18" s="60" customFormat="1" ht="16.5" spans="1:23">
      <c r="A18" s="67"/>
      <c r="B18" s="67"/>
      <c r="C18" s="67"/>
      <c r="D18" s="72"/>
      <c r="E18" s="74"/>
      <c r="F18" s="72"/>
      <c r="G18" s="4" t="s">
        <v>432</v>
      </c>
      <c r="H18" s="4" t="s">
        <v>69</v>
      </c>
      <c r="I18" s="4" t="s">
        <v>371</v>
      </c>
      <c r="J18" s="4" t="s">
        <v>432</v>
      </c>
      <c r="K18" s="4" t="s">
        <v>69</v>
      </c>
      <c r="L18" s="4" t="s">
        <v>371</v>
      </c>
      <c r="M18" s="4" t="s">
        <v>432</v>
      </c>
      <c r="N18" s="4" t="s">
        <v>69</v>
      </c>
      <c r="O18" s="4" t="s">
        <v>371</v>
      </c>
      <c r="P18" s="4" t="s">
        <v>432</v>
      </c>
      <c r="Q18" s="4" t="s">
        <v>69</v>
      </c>
      <c r="R18" s="4" t="s">
        <v>371</v>
      </c>
      <c r="S18" s="4" t="s">
        <v>432</v>
      </c>
      <c r="T18" s="4" t="s">
        <v>69</v>
      </c>
      <c r="U18" s="4" t="s">
        <v>371</v>
      </c>
      <c r="V18" s="93"/>
      <c r="W18" s="84"/>
    </row>
    <row r="19" customFormat="1" ht="35" customHeight="1" spans="1:23">
      <c r="A19" s="67"/>
      <c r="B19" s="67"/>
      <c r="C19" s="67"/>
      <c r="D19" s="72"/>
      <c r="E19" s="74"/>
      <c r="F19" s="72"/>
      <c r="G19" s="70"/>
      <c r="H19" s="71" t="s">
        <v>448</v>
      </c>
      <c r="I19" s="70" t="s">
        <v>439</v>
      </c>
      <c r="J19" s="70"/>
      <c r="K19" s="71" t="s">
        <v>449</v>
      </c>
      <c r="L19" s="70" t="s">
        <v>450</v>
      </c>
      <c r="M19" s="70" t="s">
        <v>451</v>
      </c>
      <c r="N19" s="71" t="s">
        <v>452</v>
      </c>
      <c r="O19" s="70" t="s">
        <v>54</v>
      </c>
      <c r="P19" s="67" t="s">
        <v>453</v>
      </c>
      <c r="Q19" s="69" t="s">
        <v>454</v>
      </c>
      <c r="R19" s="70" t="s">
        <v>439</v>
      </c>
      <c r="S19" s="69"/>
      <c r="T19" s="69" t="s">
        <v>455</v>
      </c>
      <c r="U19" s="70" t="s">
        <v>54</v>
      </c>
      <c r="V19" s="93"/>
      <c r="W19" s="84"/>
    </row>
    <row r="20" customFormat="1" ht="16.5" spans="1:23">
      <c r="A20" s="67"/>
      <c r="B20" s="67"/>
      <c r="C20" s="67"/>
      <c r="D20" s="72"/>
      <c r="E20" s="74"/>
      <c r="F20" s="72"/>
      <c r="G20" s="63" t="s">
        <v>456</v>
      </c>
      <c r="H20" s="64"/>
      <c r="I20" s="90"/>
      <c r="J20" s="63" t="s">
        <v>457</v>
      </c>
      <c r="K20" s="64"/>
      <c r="L20" s="90"/>
      <c r="M20" s="63" t="s">
        <v>458</v>
      </c>
      <c r="N20" s="64"/>
      <c r="O20" s="90"/>
      <c r="P20" s="63" t="s">
        <v>459</v>
      </c>
      <c r="Q20" s="64"/>
      <c r="R20" s="90"/>
      <c r="S20" s="64" t="s">
        <v>460</v>
      </c>
      <c r="T20" s="64"/>
      <c r="U20" s="90"/>
      <c r="V20" s="93"/>
      <c r="W20" s="84"/>
    </row>
    <row r="21" customFormat="1" ht="16.5" spans="1:23">
      <c r="A21" s="67"/>
      <c r="B21" s="67"/>
      <c r="C21" s="67"/>
      <c r="D21" s="72"/>
      <c r="E21" s="74"/>
      <c r="F21" s="72"/>
      <c r="G21" s="4" t="s">
        <v>432</v>
      </c>
      <c r="H21" s="4" t="s">
        <v>69</v>
      </c>
      <c r="I21" s="4" t="s">
        <v>371</v>
      </c>
      <c r="J21" s="4" t="s">
        <v>432</v>
      </c>
      <c r="K21" s="4" t="s">
        <v>69</v>
      </c>
      <c r="L21" s="4" t="s">
        <v>371</v>
      </c>
      <c r="M21" s="4" t="s">
        <v>432</v>
      </c>
      <c r="N21" s="4" t="s">
        <v>69</v>
      </c>
      <c r="O21" s="4" t="s">
        <v>371</v>
      </c>
      <c r="P21" s="4" t="s">
        <v>432</v>
      </c>
      <c r="Q21" s="4" t="s">
        <v>69</v>
      </c>
      <c r="R21" s="4" t="s">
        <v>371</v>
      </c>
      <c r="S21" s="4" t="s">
        <v>432</v>
      </c>
      <c r="T21" s="4" t="s">
        <v>69</v>
      </c>
      <c r="U21" s="4" t="s">
        <v>371</v>
      </c>
      <c r="V21" s="93"/>
      <c r="W21" s="84"/>
    </row>
    <row r="22" customFormat="1" ht="33" customHeight="1" spans="1:23">
      <c r="A22" s="67"/>
      <c r="B22" s="67"/>
      <c r="C22" s="67"/>
      <c r="D22" s="72"/>
      <c r="E22" s="74"/>
      <c r="F22" s="72"/>
      <c r="G22" s="67" t="s">
        <v>461</v>
      </c>
      <c r="H22" s="69" t="s">
        <v>462</v>
      </c>
      <c r="I22" s="67"/>
      <c r="J22" s="67" t="s">
        <v>463</v>
      </c>
      <c r="K22" s="67" t="s">
        <v>464</v>
      </c>
      <c r="L22" s="70" t="s">
        <v>54</v>
      </c>
      <c r="M22" s="67" t="s">
        <v>465</v>
      </c>
      <c r="N22" s="67" t="s">
        <v>466</v>
      </c>
      <c r="O22" s="70" t="s">
        <v>54</v>
      </c>
      <c r="P22" s="67"/>
      <c r="Q22" s="69" t="s">
        <v>467</v>
      </c>
      <c r="R22" s="70" t="s">
        <v>54</v>
      </c>
      <c r="S22" s="67"/>
      <c r="T22" s="67" t="s">
        <v>468</v>
      </c>
      <c r="U22" s="67" t="s">
        <v>469</v>
      </c>
      <c r="V22" s="93"/>
      <c r="W22" s="84"/>
    </row>
    <row r="23" customFormat="1" ht="16.5" spans="1:23">
      <c r="A23" s="67"/>
      <c r="B23" s="67"/>
      <c r="C23" s="67"/>
      <c r="D23" s="72"/>
      <c r="E23" s="74"/>
      <c r="F23" s="72"/>
      <c r="G23" s="63" t="s">
        <v>470</v>
      </c>
      <c r="H23" s="64"/>
      <c r="I23" s="90"/>
      <c r="J23" s="63" t="s">
        <v>471</v>
      </c>
      <c r="K23" s="64"/>
      <c r="L23" s="90"/>
      <c r="M23" s="63" t="s">
        <v>472</v>
      </c>
      <c r="N23" s="64"/>
      <c r="O23" s="90"/>
      <c r="P23" s="63" t="s">
        <v>473</v>
      </c>
      <c r="Q23" s="64"/>
      <c r="R23" s="90"/>
      <c r="S23" s="64" t="s">
        <v>474</v>
      </c>
      <c r="T23" s="64"/>
      <c r="U23" s="90"/>
      <c r="V23" s="93"/>
      <c r="W23" s="84"/>
    </row>
    <row r="24" customFormat="1" ht="16.5" spans="1:23">
      <c r="A24" s="67"/>
      <c r="B24" s="67"/>
      <c r="C24" s="67"/>
      <c r="D24" s="72"/>
      <c r="E24" s="74"/>
      <c r="F24" s="72"/>
      <c r="G24" s="4" t="s">
        <v>432</v>
      </c>
      <c r="H24" s="4" t="s">
        <v>69</v>
      </c>
      <c r="I24" s="4" t="s">
        <v>371</v>
      </c>
      <c r="J24" s="4" t="s">
        <v>432</v>
      </c>
      <c r="K24" s="4" t="s">
        <v>69</v>
      </c>
      <c r="L24" s="4" t="s">
        <v>371</v>
      </c>
      <c r="M24" s="4" t="s">
        <v>432</v>
      </c>
      <c r="N24" s="4" t="s">
        <v>69</v>
      </c>
      <c r="O24" s="4" t="s">
        <v>371</v>
      </c>
      <c r="P24" s="4" t="s">
        <v>432</v>
      </c>
      <c r="Q24" s="4" t="s">
        <v>69</v>
      </c>
      <c r="R24" s="4" t="s">
        <v>371</v>
      </c>
      <c r="S24" s="4" t="s">
        <v>432</v>
      </c>
      <c r="T24" s="4" t="s">
        <v>69</v>
      </c>
      <c r="U24" s="4" t="s">
        <v>371</v>
      </c>
      <c r="V24" s="93"/>
      <c r="W24" s="84"/>
    </row>
    <row r="25" s="58" customFormat="1" ht="27" customHeight="1" spans="1:23">
      <c r="A25" s="67"/>
      <c r="B25" s="67"/>
      <c r="C25" s="67"/>
      <c r="D25" s="73"/>
      <c r="E25" s="74"/>
      <c r="F25" s="73"/>
      <c r="G25" s="67" t="s">
        <v>475</v>
      </c>
      <c r="H25" s="69" t="s">
        <v>476</v>
      </c>
      <c r="I25" s="67"/>
      <c r="J25" s="67"/>
      <c r="K25" s="67" t="s">
        <v>477</v>
      </c>
      <c r="L25" s="70" t="s">
        <v>54</v>
      </c>
      <c r="M25" s="67" t="s">
        <v>478</v>
      </c>
      <c r="N25" s="67" t="s">
        <v>479</v>
      </c>
      <c r="O25" s="70"/>
      <c r="P25" s="67"/>
      <c r="Q25" s="67" t="s">
        <v>480</v>
      </c>
      <c r="R25" s="67"/>
      <c r="S25" s="67"/>
      <c r="T25" s="67" t="s">
        <v>481</v>
      </c>
      <c r="U25" s="67"/>
      <c r="V25" s="94"/>
      <c r="W25" s="67"/>
    </row>
    <row r="26" s="60" customFormat="1" ht="16.5" customHeight="1" spans="1:23">
      <c r="A26" s="75" t="s">
        <v>482</v>
      </c>
      <c r="B26" s="75" t="s">
        <v>434</v>
      </c>
      <c r="C26" s="75">
        <v>1186</v>
      </c>
      <c r="D26" s="76" t="s">
        <v>383</v>
      </c>
      <c r="E26" s="75" t="s">
        <v>395</v>
      </c>
      <c r="F26" s="77" t="s">
        <v>63</v>
      </c>
      <c r="G26" s="63" t="s">
        <v>426</v>
      </c>
      <c r="H26" s="64"/>
      <c r="I26" s="90"/>
      <c r="J26" s="63" t="s">
        <v>427</v>
      </c>
      <c r="K26" s="64"/>
      <c r="L26" s="90"/>
      <c r="M26" s="63" t="s">
        <v>428</v>
      </c>
      <c r="N26" s="64"/>
      <c r="O26" s="90"/>
      <c r="P26" s="63" t="s">
        <v>429</v>
      </c>
      <c r="Q26" s="64"/>
      <c r="R26" s="90"/>
      <c r="S26" s="64" t="s">
        <v>430</v>
      </c>
      <c r="T26" s="64"/>
      <c r="U26" s="90"/>
      <c r="V26" s="75" t="s">
        <v>442</v>
      </c>
      <c r="W26" s="84"/>
    </row>
    <row r="27" s="56" customFormat="1" ht="16.5" spans="1:23">
      <c r="A27" s="78"/>
      <c r="B27" s="78"/>
      <c r="C27" s="78"/>
      <c r="D27" s="79"/>
      <c r="E27" s="78"/>
      <c r="F27" s="77"/>
      <c r="G27" s="4" t="s">
        <v>432</v>
      </c>
      <c r="H27" s="4" t="s">
        <v>69</v>
      </c>
      <c r="I27" s="4" t="s">
        <v>371</v>
      </c>
      <c r="J27" s="4" t="s">
        <v>432</v>
      </c>
      <c r="K27" s="4" t="s">
        <v>69</v>
      </c>
      <c r="L27" s="4" t="s">
        <v>371</v>
      </c>
      <c r="M27" s="4" t="s">
        <v>432</v>
      </c>
      <c r="N27" s="4" t="s">
        <v>69</v>
      </c>
      <c r="O27" s="4" t="s">
        <v>371</v>
      </c>
      <c r="P27" s="4" t="s">
        <v>432</v>
      </c>
      <c r="Q27" s="4" t="s">
        <v>69</v>
      </c>
      <c r="R27" s="4" t="s">
        <v>371</v>
      </c>
      <c r="S27" s="4" t="s">
        <v>432</v>
      </c>
      <c r="T27" s="4" t="s">
        <v>69</v>
      </c>
      <c r="U27" s="4" t="s">
        <v>371</v>
      </c>
      <c r="V27" s="78"/>
      <c r="W27" s="84"/>
    </row>
    <row r="28" s="61" customFormat="1" ht="38" customHeight="1" spans="1:23">
      <c r="A28" s="78"/>
      <c r="B28" s="78"/>
      <c r="C28" s="78"/>
      <c r="D28" s="79"/>
      <c r="E28" s="78"/>
      <c r="F28" s="77"/>
      <c r="G28" s="70"/>
      <c r="H28" s="71" t="s">
        <v>435</v>
      </c>
      <c r="I28" s="70" t="s">
        <v>434</v>
      </c>
      <c r="J28" s="70"/>
      <c r="K28" s="70" t="s">
        <v>436</v>
      </c>
      <c r="L28" s="70" t="s">
        <v>434</v>
      </c>
      <c r="M28" s="70"/>
      <c r="N28" s="71" t="s">
        <v>437</v>
      </c>
      <c r="O28" s="70" t="s">
        <v>434</v>
      </c>
      <c r="P28" s="67"/>
      <c r="Q28" s="69" t="s">
        <v>438</v>
      </c>
      <c r="R28" s="70" t="s">
        <v>439</v>
      </c>
      <c r="S28" s="69"/>
      <c r="T28" s="69" t="s">
        <v>440</v>
      </c>
      <c r="U28" s="70" t="s">
        <v>441</v>
      </c>
      <c r="V28" s="78"/>
      <c r="W28" s="95"/>
    </row>
    <row r="29" s="61" customFormat="1" ht="16.5" spans="1:23">
      <c r="A29" s="78"/>
      <c r="B29" s="78"/>
      <c r="C29" s="78"/>
      <c r="D29" s="79"/>
      <c r="E29" s="78"/>
      <c r="F29" s="77"/>
      <c r="G29" s="63" t="s">
        <v>443</v>
      </c>
      <c r="H29" s="64"/>
      <c r="I29" s="90"/>
      <c r="J29" s="63" t="s">
        <v>444</v>
      </c>
      <c r="K29" s="64"/>
      <c r="L29" s="90"/>
      <c r="M29" s="63" t="s">
        <v>445</v>
      </c>
      <c r="N29" s="64"/>
      <c r="O29" s="90"/>
      <c r="P29" s="63" t="s">
        <v>446</v>
      </c>
      <c r="Q29" s="64"/>
      <c r="R29" s="90"/>
      <c r="S29" s="64" t="s">
        <v>447</v>
      </c>
      <c r="T29" s="64"/>
      <c r="U29" s="90"/>
      <c r="V29" s="78"/>
      <c r="W29" s="95"/>
    </row>
    <row r="30" s="61" customFormat="1" ht="16.5" spans="1:23">
      <c r="A30" s="78"/>
      <c r="B30" s="78"/>
      <c r="C30" s="78"/>
      <c r="D30" s="79"/>
      <c r="E30" s="78"/>
      <c r="F30" s="77"/>
      <c r="G30" s="4" t="s">
        <v>432</v>
      </c>
      <c r="H30" s="4" t="s">
        <v>69</v>
      </c>
      <c r="I30" s="4" t="s">
        <v>371</v>
      </c>
      <c r="J30" s="4" t="s">
        <v>432</v>
      </c>
      <c r="K30" s="4" t="s">
        <v>69</v>
      </c>
      <c r="L30" s="4" t="s">
        <v>371</v>
      </c>
      <c r="M30" s="4" t="s">
        <v>432</v>
      </c>
      <c r="N30" s="4" t="s">
        <v>69</v>
      </c>
      <c r="O30" s="4" t="s">
        <v>371</v>
      </c>
      <c r="P30" s="4" t="s">
        <v>432</v>
      </c>
      <c r="Q30" s="4" t="s">
        <v>69</v>
      </c>
      <c r="R30" s="4" t="s">
        <v>371</v>
      </c>
      <c r="S30" s="4" t="s">
        <v>432</v>
      </c>
      <c r="T30" s="4" t="s">
        <v>69</v>
      </c>
      <c r="U30" s="4" t="s">
        <v>371</v>
      </c>
      <c r="V30" s="78"/>
      <c r="W30" s="95"/>
    </row>
    <row r="31" s="61" customFormat="1" ht="36" customHeight="1" spans="1:23">
      <c r="A31" s="78"/>
      <c r="B31" s="78"/>
      <c r="C31" s="78"/>
      <c r="D31" s="79"/>
      <c r="E31" s="78"/>
      <c r="F31" s="77"/>
      <c r="G31" s="70"/>
      <c r="H31" s="71" t="s">
        <v>448</v>
      </c>
      <c r="I31" s="70" t="s">
        <v>439</v>
      </c>
      <c r="J31" s="70"/>
      <c r="K31" s="71" t="s">
        <v>449</v>
      </c>
      <c r="L31" s="70" t="s">
        <v>450</v>
      </c>
      <c r="M31" s="70" t="s">
        <v>451</v>
      </c>
      <c r="N31" s="71" t="s">
        <v>452</v>
      </c>
      <c r="O31" s="70" t="s">
        <v>54</v>
      </c>
      <c r="P31" s="67" t="s">
        <v>453</v>
      </c>
      <c r="Q31" s="69" t="s">
        <v>454</v>
      </c>
      <c r="R31" s="70" t="s">
        <v>439</v>
      </c>
      <c r="S31" s="69"/>
      <c r="T31" s="69" t="s">
        <v>455</v>
      </c>
      <c r="U31" s="70" t="s">
        <v>54</v>
      </c>
      <c r="V31" s="78"/>
      <c r="W31" s="95"/>
    </row>
    <row r="32" s="61" customFormat="1" ht="16.5" spans="1:23">
      <c r="A32" s="78"/>
      <c r="B32" s="78"/>
      <c r="C32" s="78"/>
      <c r="D32" s="79"/>
      <c r="E32" s="78"/>
      <c r="F32" s="77"/>
      <c r="G32" s="63" t="s">
        <v>456</v>
      </c>
      <c r="H32" s="64"/>
      <c r="I32" s="90"/>
      <c r="J32" s="63" t="s">
        <v>457</v>
      </c>
      <c r="K32" s="64"/>
      <c r="L32" s="90"/>
      <c r="M32" s="63" t="s">
        <v>458</v>
      </c>
      <c r="N32" s="64"/>
      <c r="O32" s="90"/>
      <c r="P32" s="63" t="s">
        <v>459</v>
      </c>
      <c r="Q32" s="64"/>
      <c r="R32" s="90"/>
      <c r="S32" s="64" t="s">
        <v>460</v>
      </c>
      <c r="T32" s="64"/>
      <c r="U32" s="90"/>
      <c r="V32" s="78"/>
      <c r="W32" s="95"/>
    </row>
    <row r="33" s="61" customFormat="1" ht="16.5" spans="1:23">
      <c r="A33" s="78"/>
      <c r="B33" s="78"/>
      <c r="C33" s="78"/>
      <c r="D33" s="79"/>
      <c r="E33" s="78"/>
      <c r="F33" s="77"/>
      <c r="G33" s="4" t="s">
        <v>432</v>
      </c>
      <c r="H33" s="4" t="s">
        <v>69</v>
      </c>
      <c r="I33" s="4" t="s">
        <v>371</v>
      </c>
      <c r="J33" s="4" t="s">
        <v>432</v>
      </c>
      <c r="K33" s="4" t="s">
        <v>69</v>
      </c>
      <c r="L33" s="4" t="s">
        <v>371</v>
      </c>
      <c r="M33" s="4" t="s">
        <v>432</v>
      </c>
      <c r="N33" s="4" t="s">
        <v>69</v>
      </c>
      <c r="O33" s="4" t="s">
        <v>371</v>
      </c>
      <c r="P33" s="4" t="s">
        <v>432</v>
      </c>
      <c r="Q33" s="4" t="s">
        <v>69</v>
      </c>
      <c r="R33" s="4" t="s">
        <v>371</v>
      </c>
      <c r="S33" s="4" t="s">
        <v>432</v>
      </c>
      <c r="T33" s="4" t="s">
        <v>69</v>
      </c>
      <c r="U33" s="4" t="s">
        <v>371</v>
      </c>
      <c r="V33" s="78"/>
      <c r="W33" s="95"/>
    </row>
    <row r="34" s="61" customFormat="1" ht="40" customHeight="1" spans="1:23">
      <c r="A34" s="78"/>
      <c r="B34" s="78"/>
      <c r="C34" s="78"/>
      <c r="D34" s="79"/>
      <c r="E34" s="78"/>
      <c r="F34" s="77"/>
      <c r="G34" s="67" t="s">
        <v>461</v>
      </c>
      <c r="H34" s="69" t="s">
        <v>462</v>
      </c>
      <c r="I34" s="67"/>
      <c r="J34" s="67" t="s">
        <v>463</v>
      </c>
      <c r="K34" s="67" t="s">
        <v>464</v>
      </c>
      <c r="L34" s="70" t="s">
        <v>54</v>
      </c>
      <c r="M34" s="67" t="s">
        <v>465</v>
      </c>
      <c r="N34" s="67" t="s">
        <v>466</v>
      </c>
      <c r="O34" s="70" t="s">
        <v>54</v>
      </c>
      <c r="P34" s="67"/>
      <c r="Q34" s="69" t="s">
        <v>467</v>
      </c>
      <c r="R34" s="70" t="s">
        <v>54</v>
      </c>
      <c r="S34" s="67"/>
      <c r="T34" s="67" t="s">
        <v>468</v>
      </c>
      <c r="U34" s="67" t="s">
        <v>469</v>
      </c>
      <c r="V34" s="78"/>
      <c r="W34" s="95"/>
    </row>
    <row r="35" s="61" customFormat="1" ht="16.5" spans="1:23">
      <c r="A35" s="78"/>
      <c r="B35" s="78"/>
      <c r="C35" s="78"/>
      <c r="D35" s="79"/>
      <c r="E35" s="78"/>
      <c r="F35" s="77"/>
      <c r="G35" s="63" t="s">
        <v>470</v>
      </c>
      <c r="H35" s="64"/>
      <c r="I35" s="90"/>
      <c r="J35" s="63" t="s">
        <v>471</v>
      </c>
      <c r="K35" s="64"/>
      <c r="L35" s="90"/>
      <c r="M35" s="63" t="s">
        <v>472</v>
      </c>
      <c r="N35" s="64"/>
      <c r="O35" s="90"/>
      <c r="P35" s="63" t="s">
        <v>473</v>
      </c>
      <c r="Q35" s="64"/>
      <c r="R35" s="90"/>
      <c r="S35" s="64" t="s">
        <v>474</v>
      </c>
      <c r="T35" s="64"/>
      <c r="U35" s="90"/>
      <c r="V35" s="78"/>
      <c r="W35" s="95"/>
    </row>
    <row r="36" s="61" customFormat="1" ht="16.5" spans="1:23">
      <c r="A36" s="78"/>
      <c r="B36" s="78"/>
      <c r="C36" s="78"/>
      <c r="D36" s="79"/>
      <c r="E36" s="78"/>
      <c r="F36" s="77"/>
      <c r="G36" s="4" t="s">
        <v>432</v>
      </c>
      <c r="H36" s="4" t="s">
        <v>69</v>
      </c>
      <c r="I36" s="4" t="s">
        <v>371</v>
      </c>
      <c r="J36" s="4" t="s">
        <v>432</v>
      </c>
      <c r="K36" s="4" t="s">
        <v>69</v>
      </c>
      <c r="L36" s="4" t="s">
        <v>371</v>
      </c>
      <c r="M36" s="4" t="s">
        <v>432</v>
      </c>
      <c r="N36" s="4" t="s">
        <v>69</v>
      </c>
      <c r="O36" s="4" t="s">
        <v>371</v>
      </c>
      <c r="P36" s="4" t="s">
        <v>432</v>
      </c>
      <c r="Q36" s="4" t="s">
        <v>69</v>
      </c>
      <c r="R36" s="4" t="s">
        <v>371</v>
      </c>
      <c r="S36" s="4" t="s">
        <v>432</v>
      </c>
      <c r="T36" s="4" t="s">
        <v>69</v>
      </c>
      <c r="U36" s="4" t="s">
        <v>371</v>
      </c>
      <c r="V36" s="78"/>
      <c r="W36" s="95"/>
    </row>
    <row r="37" s="61" customFormat="1" ht="30" customHeight="1" spans="1:23">
      <c r="A37" s="80"/>
      <c r="B37" s="80"/>
      <c r="C37" s="80"/>
      <c r="D37" s="81"/>
      <c r="E37" s="80"/>
      <c r="F37" s="77"/>
      <c r="G37" s="67" t="s">
        <v>475</v>
      </c>
      <c r="H37" s="69" t="s">
        <v>476</v>
      </c>
      <c r="I37" s="67"/>
      <c r="J37" s="67"/>
      <c r="K37" s="67" t="s">
        <v>477</v>
      </c>
      <c r="L37" s="70" t="s">
        <v>54</v>
      </c>
      <c r="M37" s="67" t="s">
        <v>478</v>
      </c>
      <c r="N37" s="67" t="s">
        <v>479</v>
      </c>
      <c r="O37" s="70"/>
      <c r="P37" s="67"/>
      <c r="Q37" s="67" t="s">
        <v>480</v>
      </c>
      <c r="R37" s="67"/>
      <c r="S37" s="67"/>
      <c r="T37" s="67" t="s">
        <v>481</v>
      </c>
      <c r="U37" s="67"/>
      <c r="V37" s="80"/>
      <c r="W37" s="95"/>
    </row>
    <row r="38" s="56" customFormat="1" spans="1:23">
      <c r="A38" s="82"/>
      <c r="B38" s="82"/>
      <c r="C38" s="82"/>
      <c r="D38" s="83"/>
      <c r="E38" s="82"/>
      <c r="F38" s="82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</row>
    <row r="39" s="56" customFormat="1" spans="1:23">
      <c r="A39" s="84"/>
      <c r="B39" s="84"/>
      <c r="C39" s="84"/>
      <c r="D39" s="85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</row>
    <row r="40" s="56" customFormat="1" ht="18.75" spans="1:23">
      <c r="A40" s="86" t="s">
        <v>483</v>
      </c>
      <c r="B40" s="87"/>
      <c r="C40" s="87"/>
      <c r="D40" s="87"/>
      <c r="E40" s="19"/>
      <c r="F40" s="14"/>
      <c r="G40" s="37"/>
      <c r="H40" s="55"/>
      <c r="I40" s="55"/>
      <c r="J40" s="86" t="s">
        <v>422</v>
      </c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19"/>
      <c r="V40" s="87"/>
      <c r="W40" s="19"/>
    </row>
    <row r="41" s="56" customFormat="1" ht="65" customHeight="1" spans="1:23">
      <c r="A41" s="88" t="s">
        <v>484</v>
      </c>
      <c r="B41" s="88"/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</row>
  </sheetData>
  <mergeCells count="92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G8:I8"/>
    <mergeCell ref="J8:L8"/>
    <mergeCell ref="M8:O8"/>
    <mergeCell ref="P8:R8"/>
    <mergeCell ref="S8:U8"/>
    <mergeCell ref="G11:I11"/>
    <mergeCell ref="J11:L11"/>
    <mergeCell ref="M11:O11"/>
    <mergeCell ref="P11:R11"/>
    <mergeCell ref="S11:U11"/>
    <mergeCell ref="G14:I14"/>
    <mergeCell ref="J14:L14"/>
    <mergeCell ref="M14:O14"/>
    <mergeCell ref="P14:R14"/>
    <mergeCell ref="S14:U14"/>
    <mergeCell ref="G17:I17"/>
    <mergeCell ref="J17:L17"/>
    <mergeCell ref="M17:O17"/>
    <mergeCell ref="P17:R17"/>
    <mergeCell ref="S17:U17"/>
    <mergeCell ref="G20:I20"/>
    <mergeCell ref="J20:L20"/>
    <mergeCell ref="M20:O20"/>
    <mergeCell ref="P20:R20"/>
    <mergeCell ref="S20:U20"/>
    <mergeCell ref="G23:I23"/>
    <mergeCell ref="J23:L23"/>
    <mergeCell ref="M23:O23"/>
    <mergeCell ref="P23:R23"/>
    <mergeCell ref="S23:U23"/>
    <mergeCell ref="G26:I26"/>
    <mergeCell ref="J26:L26"/>
    <mergeCell ref="M26:O26"/>
    <mergeCell ref="P26:R26"/>
    <mergeCell ref="S26:U26"/>
    <mergeCell ref="G29:I29"/>
    <mergeCell ref="J29:L29"/>
    <mergeCell ref="M29:O29"/>
    <mergeCell ref="P29:R29"/>
    <mergeCell ref="S29:U29"/>
    <mergeCell ref="G32:I32"/>
    <mergeCell ref="J32:L32"/>
    <mergeCell ref="M32:O32"/>
    <mergeCell ref="P32:R32"/>
    <mergeCell ref="S32:U32"/>
    <mergeCell ref="G35:I35"/>
    <mergeCell ref="J35:L35"/>
    <mergeCell ref="M35:O35"/>
    <mergeCell ref="P35:R35"/>
    <mergeCell ref="S35:U35"/>
    <mergeCell ref="A40:E40"/>
    <mergeCell ref="F40:G40"/>
    <mergeCell ref="J40:U40"/>
    <mergeCell ref="A41:W41"/>
    <mergeCell ref="A2:A3"/>
    <mergeCell ref="A4:A25"/>
    <mergeCell ref="A26:A37"/>
    <mergeCell ref="B2:B3"/>
    <mergeCell ref="B4:B25"/>
    <mergeCell ref="B26:B37"/>
    <mergeCell ref="C2:C3"/>
    <mergeCell ref="C4:C13"/>
    <mergeCell ref="C14:C25"/>
    <mergeCell ref="C26:C37"/>
    <mergeCell ref="D2:D3"/>
    <mergeCell ref="D4:D13"/>
    <mergeCell ref="D14:D25"/>
    <mergeCell ref="D26:D37"/>
    <mergeCell ref="E2:E3"/>
    <mergeCell ref="E4:E13"/>
    <mergeCell ref="E14:E25"/>
    <mergeCell ref="E26:E37"/>
    <mergeCell ref="F2:F3"/>
    <mergeCell ref="F4:F13"/>
    <mergeCell ref="F14:F25"/>
    <mergeCell ref="F26:F37"/>
    <mergeCell ref="V2:V3"/>
    <mergeCell ref="V4:V13"/>
    <mergeCell ref="V14:V25"/>
    <mergeCell ref="V26:V37"/>
    <mergeCell ref="W2:W3"/>
  </mergeCells>
  <dataValidations count="1">
    <dataValidation type="list" allowBlank="1" showInputMessage="1" showErrorMessage="1" sqref="W1 W4 W5 W6 W7 W8:W10 W11:W18 W19:W24 W25:W28 W29:W34 W35:W37 W38:W1048576">
      <formula1>"YES,NO"</formula1>
    </dataValidation>
  </dataValidation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3"/>
  <sheetViews>
    <sheetView zoomScale="125" zoomScaleNormal="125" topLeftCell="A4" workbookViewId="0">
      <selection activeCell="A43" sqref="A43:N43"/>
    </sheetView>
  </sheetViews>
  <sheetFormatPr defaultColWidth="9" defaultRowHeight="14.25"/>
  <cols>
    <col min="1" max="1" width="8.5" customWidth="1"/>
    <col min="2" max="2" width="10.375" customWidth="1"/>
    <col min="3" max="3" width="30.75" customWidth="1"/>
    <col min="4" max="4" width="11.62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485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customFormat="1" ht="16.5" spans="1:14">
      <c r="A2" s="39" t="s">
        <v>486</v>
      </c>
      <c r="B2" s="40" t="s">
        <v>487</v>
      </c>
      <c r="C2" s="41" t="s">
        <v>432</v>
      </c>
      <c r="D2" s="41" t="s">
        <v>369</v>
      </c>
      <c r="E2" s="42" t="s">
        <v>370</v>
      </c>
      <c r="F2" s="42" t="s">
        <v>371</v>
      </c>
      <c r="G2" s="43" t="s">
        <v>488</v>
      </c>
      <c r="H2" s="43" t="s">
        <v>489</v>
      </c>
      <c r="I2" s="43" t="s">
        <v>490</v>
      </c>
      <c r="J2" s="43" t="s">
        <v>489</v>
      </c>
      <c r="K2" s="43" t="s">
        <v>491</v>
      </c>
      <c r="L2" s="43" t="s">
        <v>489</v>
      </c>
      <c r="M2" s="42" t="s">
        <v>431</v>
      </c>
      <c r="N2" s="42" t="s">
        <v>380</v>
      </c>
    </row>
    <row r="3" s="20" customFormat="1" ht="16.5" spans="1:14">
      <c r="A3" s="44">
        <v>45018</v>
      </c>
      <c r="B3" s="25" t="s">
        <v>382</v>
      </c>
      <c r="C3" s="26" t="s">
        <v>383</v>
      </c>
      <c r="D3" s="26" t="s">
        <v>232</v>
      </c>
      <c r="E3" s="45" t="s">
        <v>63</v>
      </c>
      <c r="F3" s="27" t="s">
        <v>54</v>
      </c>
      <c r="G3" s="46">
        <v>0.388888888888889</v>
      </c>
      <c r="H3" s="47" t="s">
        <v>492</v>
      </c>
      <c r="I3" s="46">
        <v>0.625</v>
      </c>
      <c r="J3" s="47" t="s">
        <v>492</v>
      </c>
      <c r="K3" s="27"/>
      <c r="L3" s="27"/>
      <c r="M3" s="27" t="s">
        <v>442</v>
      </c>
      <c r="N3" s="27"/>
    </row>
    <row r="4" s="20" customFormat="1" ht="16.5" spans="1:14">
      <c r="A4" s="44">
        <v>45019</v>
      </c>
      <c r="B4" s="25" t="s">
        <v>385</v>
      </c>
      <c r="C4" s="26" t="s">
        <v>383</v>
      </c>
      <c r="D4" s="26" t="s">
        <v>232</v>
      </c>
      <c r="E4" s="45" t="s">
        <v>63</v>
      </c>
      <c r="F4" s="27" t="s">
        <v>54</v>
      </c>
      <c r="G4" s="46">
        <v>0.375</v>
      </c>
      <c r="H4" s="47" t="s">
        <v>492</v>
      </c>
      <c r="I4" s="46">
        <v>0.635416666666667</v>
      </c>
      <c r="J4" s="47" t="s">
        <v>492</v>
      </c>
      <c r="K4" s="27"/>
      <c r="L4" s="27"/>
      <c r="M4" s="27" t="s">
        <v>442</v>
      </c>
      <c r="N4" s="27"/>
    </row>
    <row r="5" s="20" customFormat="1" ht="16.5" spans="1:14">
      <c r="A5" s="44">
        <v>45020</v>
      </c>
      <c r="B5" s="25" t="s">
        <v>386</v>
      </c>
      <c r="C5" s="26" t="s">
        <v>383</v>
      </c>
      <c r="D5" s="26" t="s">
        <v>232</v>
      </c>
      <c r="E5" s="45" t="s">
        <v>63</v>
      </c>
      <c r="F5" s="27" t="s">
        <v>54</v>
      </c>
      <c r="G5" s="46">
        <v>0.385416666666667</v>
      </c>
      <c r="H5" s="47" t="s">
        <v>492</v>
      </c>
      <c r="I5" s="46">
        <v>0.604166666666667</v>
      </c>
      <c r="J5" s="47" t="s">
        <v>492</v>
      </c>
      <c r="K5" s="27"/>
      <c r="L5" s="27"/>
      <c r="M5" s="27" t="s">
        <v>442</v>
      </c>
      <c r="N5" s="27"/>
    </row>
    <row r="6" s="20" customFormat="1" ht="16.5" spans="1:14">
      <c r="A6" s="44">
        <v>45022</v>
      </c>
      <c r="B6" s="25" t="s">
        <v>387</v>
      </c>
      <c r="C6" s="26" t="s">
        <v>383</v>
      </c>
      <c r="D6" s="26" t="s">
        <v>388</v>
      </c>
      <c r="E6" s="45" t="s">
        <v>63</v>
      </c>
      <c r="F6" s="27" t="s">
        <v>54</v>
      </c>
      <c r="G6" s="46">
        <v>0.395833333333333</v>
      </c>
      <c r="H6" s="47" t="s">
        <v>492</v>
      </c>
      <c r="I6" s="46">
        <v>0.645833333333333</v>
      </c>
      <c r="J6" s="47" t="s">
        <v>492</v>
      </c>
      <c r="K6" s="27"/>
      <c r="L6" s="27"/>
      <c r="M6" s="27" t="s">
        <v>442</v>
      </c>
      <c r="N6" s="27"/>
    </row>
    <row r="7" s="20" customFormat="1" ht="16.5" spans="1:14">
      <c r="A7" s="44">
        <v>45023</v>
      </c>
      <c r="B7" s="25" t="s">
        <v>389</v>
      </c>
      <c r="C7" s="26" t="s">
        <v>383</v>
      </c>
      <c r="D7" s="26" t="s">
        <v>388</v>
      </c>
      <c r="E7" s="45" t="s">
        <v>63</v>
      </c>
      <c r="F7" s="27" t="s">
        <v>54</v>
      </c>
      <c r="G7" s="46">
        <v>0.388888888888889</v>
      </c>
      <c r="H7" s="47" t="s">
        <v>492</v>
      </c>
      <c r="I7" s="46">
        <v>0.666666666666667</v>
      </c>
      <c r="J7" s="47" t="s">
        <v>492</v>
      </c>
      <c r="K7" s="27"/>
      <c r="L7" s="27"/>
      <c r="M7" s="27" t="s">
        <v>442</v>
      </c>
      <c r="N7" s="27"/>
    </row>
    <row r="8" s="20" customFormat="1" ht="16.5" spans="1:14">
      <c r="A8" s="44">
        <v>45024</v>
      </c>
      <c r="B8" s="25" t="s">
        <v>390</v>
      </c>
      <c r="C8" s="26" t="s">
        <v>383</v>
      </c>
      <c r="D8" s="26" t="s">
        <v>388</v>
      </c>
      <c r="E8" s="45" t="s">
        <v>63</v>
      </c>
      <c r="F8" s="27" t="s">
        <v>54</v>
      </c>
      <c r="G8" s="46">
        <v>0.40625</v>
      </c>
      <c r="H8" s="47" t="s">
        <v>492</v>
      </c>
      <c r="I8" s="46">
        <v>0.604166666666667</v>
      </c>
      <c r="J8" s="47" t="s">
        <v>492</v>
      </c>
      <c r="K8" s="27"/>
      <c r="L8" s="27"/>
      <c r="M8" s="27" t="s">
        <v>442</v>
      </c>
      <c r="N8" s="27"/>
    </row>
    <row r="9" s="20" customFormat="1" ht="16.5" spans="1:14">
      <c r="A9" s="44">
        <v>45025</v>
      </c>
      <c r="B9" s="25" t="s">
        <v>391</v>
      </c>
      <c r="C9" s="26" t="s">
        <v>383</v>
      </c>
      <c r="D9" s="26" t="s">
        <v>392</v>
      </c>
      <c r="E9" s="45" t="s">
        <v>63</v>
      </c>
      <c r="F9" s="27" t="s">
        <v>54</v>
      </c>
      <c r="G9" s="46">
        <v>0.385416666666667</v>
      </c>
      <c r="H9" s="47" t="s">
        <v>492</v>
      </c>
      <c r="I9" s="46">
        <v>0.625</v>
      </c>
      <c r="J9" s="47" t="s">
        <v>492</v>
      </c>
      <c r="K9" s="27"/>
      <c r="L9" s="27"/>
      <c r="M9" s="27" t="s">
        <v>442</v>
      </c>
      <c r="N9" s="27"/>
    </row>
    <row r="10" s="20" customFormat="1" ht="16.5" spans="1:14">
      <c r="A10" s="44">
        <v>45026</v>
      </c>
      <c r="B10" s="25" t="s">
        <v>393</v>
      </c>
      <c r="C10" s="26" t="s">
        <v>383</v>
      </c>
      <c r="D10" s="26" t="s">
        <v>392</v>
      </c>
      <c r="E10" s="45" t="s">
        <v>63</v>
      </c>
      <c r="F10" s="27" t="s">
        <v>54</v>
      </c>
      <c r="G10" s="46">
        <v>0.388888888888889</v>
      </c>
      <c r="H10" s="47" t="s">
        <v>492</v>
      </c>
      <c r="I10" s="46">
        <v>0.645833333333333</v>
      </c>
      <c r="J10" s="47" t="s">
        <v>492</v>
      </c>
      <c r="K10" s="27"/>
      <c r="L10" s="27"/>
      <c r="M10" s="27" t="s">
        <v>442</v>
      </c>
      <c r="N10" s="27"/>
    </row>
    <row r="11" s="20" customFormat="1" ht="16.5" spans="1:14">
      <c r="A11" s="44">
        <v>45027</v>
      </c>
      <c r="B11" s="25" t="s">
        <v>390</v>
      </c>
      <c r="C11" s="26" t="s">
        <v>383</v>
      </c>
      <c r="D11" s="26" t="s">
        <v>392</v>
      </c>
      <c r="E11" s="45" t="s">
        <v>63</v>
      </c>
      <c r="F11" s="27" t="s">
        <v>54</v>
      </c>
      <c r="G11" s="48">
        <v>0.458333333333333</v>
      </c>
      <c r="H11" s="47" t="s">
        <v>492</v>
      </c>
      <c r="I11" s="49">
        <v>0.673611111111111</v>
      </c>
      <c r="J11" s="47" t="s">
        <v>492</v>
      </c>
      <c r="K11" s="27"/>
      <c r="L11" s="27"/>
      <c r="M11" s="27" t="s">
        <v>442</v>
      </c>
      <c r="N11" s="27"/>
    </row>
    <row r="12" s="20" customFormat="1" ht="16.5" spans="1:14">
      <c r="A12" s="44">
        <v>45028</v>
      </c>
      <c r="B12" s="25" t="s">
        <v>394</v>
      </c>
      <c r="C12" s="26" t="s">
        <v>383</v>
      </c>
      <c r="D12" s="26" t="s">
        <v>395</v>
      </c>
      <c r="E12" s="45" t="s">
        <v>63</v>
      </c>
      <c r="F12" s="27" t="s">
        <v>54</v>
      </c>
      <c r="G12" s="48">
        <v>0.472222222222222</v>
      </c>
      <c r="H12" s="47" t="s">
        <v>492</v>
      </c>
      <c r="I12" s="49">
        <v>0.6875</v>
      </c>
      <c r="J12" s="47" t="s">
        <v>492</v>
      </c>
      <c r="K12" s="27"/>
      <c r="L12" s="27"/>
      <c r="M12" s="27" t="s">
        <v>442</v>
      </c>
      <c r="N12" s="27"/>
    </row>
    <row r="13" s="20" customFormat="1" ht="16.5" spans="1:14">
      <c r="A13" s="44">
        <v>45029</v>
      </c>
      <c r="B13" s="25" t="s">
        <v>396</v>
      </c>
      <c r="C13" s="26" t="s">
        <v>383</v>
      </c>
      <c r="D13" s="26" t="s">
        <v>395</v>
      </c>
      <c r="E13" s="45" t="s">
        <v>63</v>
      </c>
      <c r="F13" s="27" t="s">
        <v>54</v>
      </c>
      <c r="G13" s="48">
        <v>0.322916666666667</v>
      </c>
      <c r="H13" s="47" t="s">
        <v>492</v>
      </c>
      <c r="I13" s="49">
        <v>0.548611111111111</v>
      </c>
      <c r="J13" s="47" t="s">
        <v>492</v>
      </c>
      <c r="K13" s="27"/>
      <c r="L13" s="27"/>
      <c r="M13" s="27" t="s">
        <v>442</v>
      </c>
      <c r="N13" s="27"/>
    </row>
    <row r="14" s="20" customFormat="1" ht="16.5" spans="1:14">
      <c r="A14" s="44">
        <v>45030</v>
      </c>
      <c r="B14" s="25" t="s">
        <v>397</v>
      </c>
      <c r="C14" s="26" t="s">
        <v>383</v>
      </c>
      <c r="D14" s="26" t="s">
        <v>395</v>
      </c>
      <c r="E14" s="45" t="s">
        <v>63</v>
      </c>
      <c r="F14" s="27" t="s">
        <v>54</v>
      </c>
      <c r="G14" s="49">
        <v>0.34375</v>
      </c>
      <c r="H14" s="47" t="s">
        <v>492</v>
      </c>
      <c r="I14" s="49">
        <v>0.5625</v>
      </c>
      <c r="J14" s="47" t="s">
        <v>492</v>
      </c>
      <c r="K14" s="27"/>
      <c r="L14" s="27"/>
      <c r="M14" s="27" t="s">
        <v>442</v>
      </c>
      <c r="N14" s="27"/>
    </row>
    <row r="15" s="20" customFormat="1" ht="16.5" spans="1:14">
      <c r="A15" s="44">
        <v>45031</v>
      </c>
      <c r="B15" s="25" t="s">
        <v>398</v>
      </c>
      <c r="C15" s="26" t="s">
        <v>383</v>
      </c>
      <c r="D15" s="26" t="s">
        <v>493</v>
      </c>
      <c r="E15" s="45" t="s">
        <v>63</v>
      </c>
      <c r="F15" s="27" t="s">
        <v>54</v>
      </c>
      <c r="G15" s="49">
        <v>0.375</v>
      </c>
      <c r="H15" s="47" t="s">
        <v>492</v>
      </c>
      <c r="I15" s="46">
        <v>0.625</v>
      </c>
      <c r="J15" s="47" t="s">
        <v>492</v>
      </c>
      <c r="K15" s="27"/>
      <c r="L15" s="27"/>
      <c r="M15" s="27" t="s">
        <v>442</v>
      </c>
      <c r="N15" s="27"/>
    </row>
    <row r="16" s="20" customFormat="1" ht="16.5" spans="1:14">
      <c r="A16" s="44">
        <v>45032</v>
      </c>
      <c r="B16" s="25" t="s">
        <v>400</v>
      </c>
      <c r="C16" s="26" t="s">
        <v>383</v>
      </c>
      <c r="D16" s="26" t="s">
        <v>493</v>
      </c>
      <c r="E16" s="45" t="s">
        <v>63</v>
      </c>
      <c r="F16" s="27" t="s">
        <v>54</v>
      </c>
      <c r="G16" s="49">
        <v>0.395833333333333</v>
      </c>
      <c r="H16" s="47" t="s">
        <v>492</v>
      </c>
      <c r="I16" s="46">
        <v>0.645833333333333</v>
      </c>
      <c r="J16" s="47" t="s">
        <v>492</v>
      </c>
      <c r="K16" s="27"/>
      <c r="L16" s="27"/>
      <c r="M16" s="27" t="s">
        <v>442</v>
      </c>
      <c r="N16" s="27"/>
    </row>
    <row r="17" s="20" customFormat="1" ht="16.5" spans="1:14">
      <c r="A17" s="44">
        <v>45033</v>
      </c>
      <c r="B17" s="25" t="s">
        <v>401</v>
      </c>
      <c r="C17" s="26" t="s">
        <v>383</v>
      </c>
      <c r="D17" s="26" t="s">
        <v>493</v>
      </c>
      <c r="E17" s="45" t="s">
        <v>63</v>
      </c>
      <c r="F17" s="27" t="s">
        <v>54</v>
      </c>
      <c r="G17" s="49">
        <v>0.409722222222222</v>
      </c>
      <c r="H17" s="47" t="s">
        <v>492</v>
      </c>
      <c r="I17" s="49">
        <v>0.673611111111111</v>
      </c>
      <c r="J17" s="47" t="s">
        <v>492</v>
      </c>
      <c r="K17" s="27"/>
      <c r="L17" s="27"/>
      <c r="M17" s="27" t="s">
        <v>442</v>
      </c>
      <c r="N17" s="27"/>
    </row>
    <row r="18" s="20" customFormat="1" ht="16.5" spans="1:14">
      <c r="A18" s="44">
        <v>45034</v>
      </c>
      <c r="B18" s="25" t="s">
        <v>402</v>
      </c>
      <c r="C18" s="26" t="s">
        <v>383</v>
      </c>
      <c r="D18" s="26" t="s">
        <v>403</v>
      </c>
      <c r="E18" s="45" t="s">
        <v>63</v>
      </c>
      <c r="F18" s="27" t="s">
        <v>54</v>
      </c>
      <c r="G18" s="49">
        <v>0.430555555555556</v>
      </c>
      <c r="H18" s="47" t="s">
        <v>492</v>
      </c>
      <c r="I18" s="49">
        <v>0.6875</v>
      </c>
      <c r="J18" s="47" t="s">
        <v>492</v>
      </c>
      <c r="K18" s="27"/>
      <c r="L18" s="27"/>
      <c r="M18" s="27" t="s">
        <v>442</v>
      </c>
      <c r="N18" s="27"/>
    </row>
    <row r="19" s="20" customFormat="1" ht="16.5" spans="1:14">
      <c r="A19" s="44">
        <v>45035</v>
      </c>
      <c r="B19" s="25" t="s">
        <v>404</v>
      </c>
      <c r="C19" s="26" t="s">
        <v>383</v>
      </c>
      <c r="D19" s="26" t="s">
        <v>403</v>
      </c>
      <c r="E19" s="45" t="s">
        <v>63</v>
      </c>
      <c r="F19" s="27" t="s">
        <v>54</v>
      </c>
      <c r="G19" s="49">
        <v>0.451388888888889</v>
      </c>
      <c r="H19" s="47" t="s">
        <v>492</v>
      </c>
      <c r="I19" s="49">
        <v>0.548611111111111</v>
      </c>
      <c r="J19" s="47" t="s">
        <v>492</v>
      </c>
      <c r="K19" s="27"/>
      <c r="L19" s="27"/>
      <c r="M19" s="27" t="s">
        <v>442</v>
      </c>
      <c r="N19" s="27"/>
    </row>
    <row r="20" s="20" customFormat="1" ht="16.5" spans="1:14">
      <c r="A20" s="44">
        <v>45036</v>
      </c>
      <c r="B20" s="31" t="s">
        <v>405</v>
      </c>
      <c r="C20" s="26" t="s">
        <v>383</v>
      </c>
      <c r="D20" s="26" t="s">
        <v>403</v>
      </c>
      <c r="E20" s="45" t="s">
        <v>63</v>
      </c>
      <c r="F20" s="27" t="s">
        <v>54</v>
      </c>
      <c r="G20" s="49">
        <v>0.472222222222222</v>
      </c>
      <c r="H20" s="47" t="s">
        <v>492</v>
      </c>
      <c r="I20" s="49">
        <v>0.5625</v>
      </c>
      <c r="J20" s="47" t="s">
        <v>492</v>
      </c>
      <c r="K20" s="27"/>
      <c r="L20" s="27"/>
      <c r="M20" s="27" t="s">
        <v>442</v>
      </c>
      <c r="N20" s="27"/>
    </row>
    <row r="21" s="20" customFormat="1" ht="16.5" hidden="1" spans="1:14">
      <c r="A21" s="50">
        <v>44323</v>
      </c>
      <c r="B21" s="31" t="s">
        <v>406</v>
      </c>
      <c r="C21" s="26" t="s">
        <v>383</v>
      </c>
      <c r="D21" s="26" t="s">
        <v>407</v>
      </c>
      <c r="E21" s="45" t="s">
        <v>494</v>
      </c>
      <c r="F21" s="27" t="s">
        <v>54</v>
      </c>
      <c r="G21" s="49">
        <v>0.333333333333333</v>
      </c>
      <c r="H21" s="47" t="s">
        <v>492</v>
      </c>
      <c r="I21" s="46">
        <v>0.625</v>
      </c>
      <c r="J21" s="47" t="s">
        <v>492</v>
      </c>
      <c r="K21" s="27"/>
      <c r="L21" s="27"/>
      <c r="M21" s="27" t="s">
        <v>442</v>
      </c>
      <c r="N21" s="27"/>
    </row>
    <row r="22" s="20" customFormat="1" ht="16.5" hidden="1" spans="1:14">
      <c r="A22" s="50">
        <v>44326</v>
      </c>
      <c r="B22" s="31" t="s">
        <v>408</v>
      </c>
      <c r="C22" s="26" t="s">
        <v>383</v>
      </c>
      <c r="D22" s="26" t="s">
        <v>407</v>
      </c>
      <c r="E22" s="45" t="s">
        <v>494</v>
      </c>
      <c r="F22" s="27" t="s">
        <v>54</v>
      </c>
      <c r="G22" s="49">
        <v>0.319444444444444</v>
      </c>
      <c r="H22" s="47" t="s">
        <v>492</v>
      </c>
      <c r="I22" s="46">
        <v>0.635416666666667</v>
      </c>
      <c r="J22" s="47" t="s">
        <v>492</v>
      </c>
      <c r="K22" s="27"/>
      <c r="L22" s="27"/>
      <c r="M22" s="27" t="s">
        <v>442</v>
      </c>
      <c r="N22" s="27"/>
    </row>
    <row r="23" s="20" customFormat="1" ht="16.5" hidden="1" spans="1:14">
      <c r="A23" s="50">
        <v>44328</v>
      </c>
      <c r="B23" s="51"/>
      <c r="C23" s="26" t="s">
        <v>435</v>
      </c>
      <c r="D23" s="27"/>
      <c r="E23" s="52" t="s">
        <v>495</v>
      </c>
      <c r="F23" s="27" t="s">
        <v>54</v>
      </c>
      <c r="G23" s="49">
        <v>0.420138888888889</v>
      </c>
      <c r="H23" s="47" t="s">
        <v>492</v>
      </c>
      <c r="I23" s="46">
        <v>0.604166666666667</v>
      </c>
      <c r="J23" s="47" t="s">
        <v>492</v>
      </c>
      <c r="K23" s="27"/>
      <c r="L23" s="27"/>
      <c r="M23" s="27" t="s">
        <v>442</v>
      </c>
      <c r="N23" s="27"/>
    </row>
    <row r="24" s="20" customFormat="1" ht="16.5" hidden="1" spans="1:14">
      <c r="A24" s="50">
        <v>44331</v>
      </c>
      <c r="B24" s="51"/>
      <c r="C24" s="26" t="s">
        <v>435</v>
      </c>
      <c r="D24" s="27"/>
      <c r="E24" s="52" t="s">
        <v>495</v>
      </c>
      <c r="F24" s="27" t="s">
        <v>54</v>
      </c>
      <c r="G24" s="49">
        <v>0.350694444444444</v>
      </c>
      <c r="H24" s="47" t="s">
        <v>492</v>
      </c>
      <c r="I24" s="46">
        <v>0.645833333333333</v>
      </c>
      <c r="J24" s="47" t="s">
        <v>492</v>
      </c>
      <c r="K24" s="27"/>
      <c r="L24" s="27"/>
      <c r="M24" s="27" t="s">
        <v>442</v>
      </c>
      <c r="N24" s="27"/>
    </row>
    <row r="25" s="20" customFormat="1" ht="16.5" hidden="1" spans="1:14">
      <c r="A25" s="50">
        <v>44333</v>
      </c>
      <c r="B25" s="51"/>
      <c r="C25" s="26" t="s">
        <v>435</v>
      </c>
      <c r="D25" s="27"/>
      <c r="E25" s="52" t="s">
        <v>495</v>
      </c>
      <c r="F25" s="27" t="s">
        <v>54</v>
      </c>
      <c r="G25" s="49">
        <v>0.385416666666667</v>
      </c>
      <c r="H25" s="47" t="s">
        <v>492</v>
      </c>
      <c r="I25" s="46">
        <v>0.666666666666667</v>
      </c>
      <c r="J25" s="47" t="s">
        <v>492</v>
      </c>
      <c r="K25" s="27"/>
      <c r="L25" s="27"/>
      <c r="M25" s="27" t="s">
        <v>442</v>
      </c>
      <c r="N25" s="27"/>
    </row>
    <row r="26" s="20" customFormat="1" ht="16.5" hidden="1" spans="1:14">
      <c r="A26" s="50">
        <v>44338</v>
      </c>
      <c r="B26" s="51"/>
      <c r="C26" s="26" t="s">
        <v>435</v>
      </c>
      <c r="D26" s="27"/>
      <c r="E26" s="52" t="s">
        <v>495</v>
      </c>
      <c r="F26" s="27" t="s">
        <v>54</v>
      </c>
      <c r="G26" s="49">
        <v>0.357638888888889</v>
      </c>
      <c r="H26" s="47" t="s">
        <v>492</v>
      </c>
      <c r="I26" s="46">
        <v>0.604166666666667</v>
      </c>
      <c r="J26" s="47" t="s">
        <v>492</v>
      </c>
      <c r="K26" s="27"/>
      <c r="L26" s="27"/>
      <c r="M26" s="27" t="s">
        <v>442</v>
      </c>
      <c r="N26" s="27"/>
    </row>
    <row r="27" s="20" customFormat="1" ht="16.5" hidden="1" spans="1:14">
      <c r="A27" s="50">
        <v>44340</v>
      </c>
      <c r="B27" s="51"/>
      <c r="C27" s="26" t="s">
        <v>435</v>
      </c>
      <c r="D27" s="27"/>
      <c r="E27" s="52" t="s">
        <v>495</v>
      </c>
      <c r="F27" s="27" t="s">
        <v>54</v>
      </c>
      <c r="G27" s="49">
        <v>0.427083333333333</v>
      </c>
      <c r="H27" s="47" t="s">
        <v>492</v>
      </c>
      <c r="I27" s="46">
        <v>0.625</v>
      </c>
      <c r="J27" s="47" t="s">
        <v>492</v>
      </c>
      <c r="K27" s="27"/>
      <c r="L27" s="27"/>
      <c r="M27" s="27" t="s">
        <v>442</v>
      </c>
      <c r="N27" s="27"/>
    </row>
    <row r="28" s="20" customFormat="1" ht="16.5" hidden="1" spans="1:14">
      <c r="A28" s="50">
        <v>44342</v>
      </c>
      <c r="B28" s="53"/>
      <c r="C28" s="26" t="s">
        <v>435</v>
      </c>
      <c r="D28" s="27"/>
      <c r="E28" s="52" t="s">
        <v>495</v>
      </c>
      <c r="F28" s="27" t="s">
        <v>54</v>
      </c>
      <c r="G28" s="49">
        <v>0.357638888888889</v>
      </c>
      <c r="H28" s="47" t="s">
        <v>492</v>
      </c>
      <c r="I28" s="46">
        <v>0.645833333333333</v>
      </c>
      <c r="J28" s="47" t="s">
        <v>492</v>
      </c>
      <c r="K28" s="27"/>
      <c r="L28" s="27"/>
      <c r="M28" s="27" t="s">
        <v>442</v>
      </c>
      <c r="N28" s="27"/>
    </row>
    <row r="29" s="20" customFormat="1" ht="16.5" hidden="1" spans="1:14">
      <c r="A29" s="50">
        <v>44348</v>
      </c>
      <c r="B29" s="53"/>
      <c r="C29" s="26" t="s">
        <v>435</v>
      </c>
      <c r="D29" s="27"/>
      <c r="E29" s="52" t="s">
        <v>495</v>
      </c>
      <c r="F29" s="27" t="s">
        <v>54</v>
      </c>
      <c r="G29" s="49">
        <v>0.375</v>
      </c>
      <c r="H29" s="47" t="s">
        <v>492</v>
      </c>
      <c r="I29" s="49">
        <v>0.597222222222222</v>
      </c>
      <c r="J29" s="47" t="s">
        <v>492</v>
      </c>
      <c r="K29" s="27"/>
      <c r="L29" s="27"/>
      <c r="M29" s="27" t="s">
        <v>442</v>
      </c>
      <c r="N29" s="27"/>
    </row>
    <row r="30" s="20" customFormat="1" ht="16.5" hidden="1" spans="1:14">
      <c r="A30" s="50">
        <v>44352</v>
      </c>
      <c r="B30" s="51"/>
      <c r="C30" s="26" t="s">
        <v>435</v>
      </c>
      <c r="D30" s="27"/>
      <c r="E30" s="52" t="s">
        <v>495</v>
      </c>
      <c r="F30" s="27" t="s">
        <v>54</v>
      </c>
      <c r="G30" s="49">
        <v>0.388888888888889</v>
      </c>
      <c r="H30" s="47" t="s">
        <v>492</v>
      </c>
      <c r="I30" s="46">
        <v>0.625</v>
      </c>
      <c r="J30" s="47" t="s">
        <v>492</v>
      </c>
      <c r="K30" s="27"/>
      <c r="L30" s="27"/>
      <c r="M30" s="27" t="s">
        <v>442</v>
      </c>
      <c r="N30" s="27"/>
    </row>
    <row r="31" s="20" customFormat="1" ht="16.5" hidden="1" spans="1:14">
      <c r="A31" s="50">
        <v>44355</v>
      </c>
      <c r="B31" s="51"/>
      <c r="C31" s="26" t="s">
        <v>435</v>
      </c>
      <c r="D31" s="27"/>
      <c r="E31" s="52" t="s">
        <v>495</v>
      </c>
      <c r="F31" s="27" t="s">
        <v>54</v>
      </c>
      <c r="G31" s="49">
        <v>0.340277777777778</v>
      </c>
      <c r="H31" s="47" t="s">
        <v>492</v>
      </c>
      <c r="I31" s="46">
        <v>0.635416666666667</v>
      </c>
      <c r="J31" s="47" t="s">
        <v>492</v>
      </c>
      <c r="K31" s="27"/>
      <c r="L31" s="27"/>
      <c r="M31" s="27" t="s">
        <v>442</v>
      </c>
      <c r="N31" s="27"/>
    </row>
    <row r="32" s="20" customFormat="1" ht="16.5" hidden="1" spans="1:14">
      <c r="A32" s="50">
        <v>44357</v>
      </c>
      <c r="B32" s="51"/>
      <c r="C32" s="26" t="s">
        <v>435</v>
      </c>
      <c r="D32" s="27"/>
      <c r="E32" s="52" t="s">
        <v>495</v>
      </c>
      <c r="F32" s="27" t="s">
        <v>54</v>
      </c>
      <c r="G32" s="49">
        <v>0.326388888888889</v>
      </c>
      <c r="H32" s="47" t="s">
        <v>492</v>
      </c>
      <c r="I32" s="46">
        <v>0.604166666666667</v>
      </c>
      <c r="J32" s="47" t="s">
        <v>492</v>
      </c>
      <c r="K32" s="27"/>
      <c r="L32" s="27"/>
      <c r="M32" s="27" t="s">
        <v>442</v>
      </c>
      <c r="N32" s="27"/>
    </row>
    <row r="33" s="20" customFormat="1" ht="16.5" hidden="1" spans="1:14">
      <c r="A33" s="50">
        <v>44359</v>
      </c>
      <c r="B33" s="51"/>
      <c r="C33" s="26" t="s">
        <v>435</v>
      </c>
      <c r="D33" s="27"/>
      <c r="E33" s="52" t="s">
        <v>495</v>
      </c>
      <c r="F33" s="27" t="s">
        <v>54</v>
      </c>
      <c r="G33" s="49">
        <v>0.319444444444444</v>
      </c>
      <c r="H33" s="47" t="s">
        <v>492</v>
      </c>
      <c r="I33" s="46">
        <v>0.645833333333333</v>
      </c>
      <c r="J33" s="47" t="s">
        <v>492</v>
      </c>
      <c r="K33" s="27"/>
      <c r="L33" s="27"/>
      <c r="M33" s="27" t="s">
        <v>442</v>
      </c>
      <c r="N33" s="27"/>
    </row>
    <row r="34" s="20" customFormat="1" ht="16.5" hidden="1" spans="1:14">
      <c r="A34" s="50">
        <v>44361</v>
      </c>
      <c r="B34" s="51"/>
      <c r="C34" s="26" t="s">
        <v>435</v>
      </c>
      <c r="D34" s="27"/>
      <c r="E34" s="52" t="s">
        <v>495</v>
      </c>
      <c r="F34" s="27" t="s">
        <v>54</v>
      </c>
      <c r="G34" s="49">
        <v>0.336805555555556</v>
      </c>
      <c r="H34" s="47" t="s">
        <v>492</v>
      </c>
      <c r="I34" s="46">
        <v>0.666666666666667</v>
      </c>
      <c r="J34" s="47" t="s">
        <v>492</v>
      </c>
      <c r="K34" s="27"/>
      <c r="L34" s="27"/>
      <c r="M34" s="27" t="s">
        <v>442</v>
      </c>
      <c r="N34" s="27"/>
    </row>
    <row r="35" s="20" customFormat="1" ht="16.5" hidden="1" spans="1:14">
      <c r="A35" s="50">
        <v>44363</v>
      </c>
      <c r="B35" s="51"/>
      <c r="C35" s="26" t="s">
        <v>435</v>
      </c>
      <c r="D35" s="27"/>
      <c r="E35" s="52" t="s">
        <v>495</v>
      </c>
      <c r="F35" s="27" t="s">
        <v>54</v>
      </c>
      <c r="G35" s="49">
        <v>0.350694444444444</v>
      </c>
      <c r="H35" s="47" t="s">
        <v>492</v>
      </c>
      <c r="I35" s="46">
        <v>0.604166666666667</v>
      </c>
      <c r="J35" s="47" t="s">
        <v>492</v>
      </c>
      <c r="K35" s="27"/>
      <c r="L35" s="27"/>
      <c r="M35" s="27" t="s">
        <v>442</v>
      </c>
      <c r="N35" s="27"/>
    </row>
    <row r="36" s="20" customFormat="1" ht="16.5" hidden="1" spans="1:14">
      <c r="A36" s="50">
        <v>44367</v>
      </c>
      <c r="B36" s="51"/>
      <c r="C36" s="26" t="s">
        <v>435</v>
      </c>
      <c r="D36" s="27"/>
      <c r="E36" s="52" t="s">
        <v>495</v>
      </c>
      <c r="F36" s="27" t="s">
        <v>54</v>
      </c>
      <c r="G36" s="49">
        <v>0.364583333333333</v>
      </c>
      <c r="H36" s="47" t="s">
        <v>492</v>
      </c>
      <c r="I36" s="46">
        <v>0.625</v>
      </c>
      <c r="J36" s="47" t="s">
        <v>492</v>
      </c>
      <c r="K36" s="27"/>
      <c r="L36" s="27"/>
      <c r="M36" s="27" t="s">
        <v>442</v>
      </c>
      <c r="N36" s="27"/>
    </row>
    <row r="37" s="20" customFormat="1" ht="16.5" hidden="1" spans="1:14">
      <c r="A37" s="50">
        <v>44372</v>
      </c>
      <c r="B37" s="54"/>
      <c r="C37" s="26" t="s">
        <v>435</v>
      </c>
      <c r="D37" s="27"/>
      <c r="E37" s="52" t="s">
        <v>495</v>
      </c>
      <c r="F37" s="27" t="s">
        <v>54</v>
      </c>
      <c r="G37" s="49">
        <v>0.385416666666667</v>
      </c>
      <c r="H37" s="47" t="s">
        <v>492</v>
      </c>
      <c r="I37" s="46">
        <v>0.645833333333333</v>
      </c>
      <c r="J37" s="47" t="s">
        <v>492</v>
      </c>
      <c r="K37" s="27"/>
      <c r="L37" s="27"/>
      <c r="M37" s="27" t="s">
        <v>442</v>
      </c>
      <c r="N37" s="27"/>
    </row>
    <row r="38" s="20" customFormat="1" ht="16.5" hidden="1" spans="1:14">
      <c r="A38" s="50">
        <v>44373</v>
      </c>
      <c r="B38" s="54"/>
      <c r="C38" s="26" t="s">
        <v>435</v>
      </c>
      <c r="D38" s="27"/>
      <c r="E38" s="52" t="s">
        <v>495</v>
      </c>
      <c r="F38" s="27" t="s">
        <v>54</v>
      </c>
      <c r="G38" s="49">
        <v>0.420138888888889</v>
      </c>
      <c r="H38" s="47" t="s">
        <v>492</v>
      </c>
      <c r="I38" s="49">
        <v>0.715277777777778</v>
      </c>
      <c r="J38" s="47" t="s">
        <v>492</v>
      </c>
      <c r="K38" s="27"/>
      <c r="L38" s="27"/>
      <c r="M38" s="27" t="s">
        <v>442</v>
      </c>
      <c r="N38" s="27"/>
    </row>
    <row r="39" s="20" customFormat="1" ht="16.5" hidden="1" spans="1:14">
      <c r="A39" s="50">
        <v>44378</v>
      </c>
      <c r="B39" s="51"/>
      <c r="C39" s="26" t="s">
        <v>435</v>
      </c>
      <c r="D39" s="27"/>
      <c r="E39" s="52" t="s">
        <v>495</v>
      </c>
      <c r="F39" s="27" t="s">
        <v>54</v>
      </c>
      <c r="G39" s="49">
        <v>0.465277777777778</v>
      </c>
      <c r="H39" s="47" t="s">
        <v>492</v>
      </c>
      <c r="I39" s="49">
        <v>0.680555555555555</v>
      </c>
      <c r="J39" s="47" t="s">
        <v>492</v>
      </c>
      <c r="K39" s="27"/>
      <c r="L39" s="27"/>
      <c r="M39" s="27" t="s">
        <v>442</v>
      </c>
      <c r="N39" s="27"/>
    </row>
    <row r="40" s="20" customFormat="1" ht="16.5" hidden="1" spans="1:14">
      <c r="A40" s="50">
        <v>44382</v>
      </c>
      <c r="B40" s="51"/>
      <c r="C40" s="26" t="s">
        <v>435</v>
      </c>
      <c r="D40" s="27"/>
      <c r="E40" s="52" t="s">
        <v>495</v>
      </c>
      <c r="F40" s="27" t="s">
        <v>54</v>
      </c>
      <c r="G40" s="49">
        <v>0.451388888888889</v>
      </c>
      <c r="H40" s="47" t="s">
        <v>492</v>
      </c>
      <c r="I40" s="49">
        <v>0.732638888888889</v>
      </c>
      <c r="J40" s="47" t="s">
        <v>492</v>
      </c>
      <c r="K40" s="27"/>
      <c r="L40" s="27"/>
      <c r="M40" s="27" t="s">
        <v>442</v>
      </c>
      <c r="N40" s="27"/>
    </row>
    <row r="41" s="20" customFormat="1" ht="16.5" spans="1:14">
      <c r="A41" s="50"/>
      <c r="B41" s="53"/>
      <c r="C41" s="27"/>
      <c r="D41" s="27"/>
      <c r="E41" s="52"/>
      <c r="F41" s="27"/>
      <c r="G41" s="49"/>
      <c r="H41" s="47"/>
      <c r="I41" s="49"/>
      <c r="J41" s="47"/>
      <c r="K41" s="27"/>
      <c r="L41" s="27"/>
      <c r="M41" s="27" t="s">
        <v>442</v>
      </c>
      <c r="N41" s="27"/>
    </row>
    <row r="42" s="2" customFormat="1" ht="18.75" spans="1:14">
      <c r="A42" s="11" t="s">
        <v>496</v>
      </c>
      <c r="B42" s="12"/>
      <c r="C42" s="12"/>
      <c r="D42" s="13"/>
      <c r="E42" s="14"/>
      <c r="F42" s="55"/>
      <c r="G42" s="37"/>
      <c r="H42" s="55"/>
      <c r="I42" s="11" t="s">
        <v>497</v>
      </c>
      <c r="J42" s="12"/>
      <c r="K42" s="12"/>
      <c r="L42" s="12"/>
      <c r="M42" s="12"/>
      <c r="N42" s="19"/>
    </row>
    <row r="43" ht="53" customHeight="1" spans="1:14">
      <c r="A43" s="15" t="s">
        <v>498</v>
      </c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</row>
  </sheetData>
  <mergeCells count="5">
    <mergeCell ref="A1:N1"/>
    <mergeCell ref="A42:D42"/>
    <mergeCell ref="E42:G42"/>
    <mergeCell ref="I42:K42"/>
    <mergeCell ref="A43:N43"/>
  </mergeCells>
  <dataValidations count="1">
    <dataValidation type="list" allowBlank="1" showInputMessage="1" showErrorMessage="1" sqref="N1 N3:N1048576">
      <formula1>"YES,NO"</formula1>
    </dataValidation>
  </dataValidation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zoomScale="125" zoomScaleNormal="125" workbookViewId="0">
      <selection activeCell="E17" sqref="E17"/>
    </sheetView>
  </sheetViews>
  <sheetFormatPr defaultColWidth="9" defaultRowHeight="14.25"/>
  <cols>
    <col min="1" max="1" width="10.625" customWidth="1"/>
    <col min="2" max="2" width="10" customWidth="1"/>
    <col min="3" max="3" width="12.125" style="21" customWidth="1"/>
    <col min="4" max="4" width="29.25" customWidth="1"/>
    <col min="5" max="5" width="13.8" customWidth="1"/>
    <col min="6" max="6" width="14.375" customWidth="1"/>
    <col min="7" max="7" width="17.2" customWidth="1"/>
    <col min="8" max="9" width="14" customWidth="1"/>
    <col min="10" max="10" width="11.5" customWidth="1"/>
  </cols>
  <sheetData>
    <row r="1" ht="29.25" spans="1:10">
      <c r="A1" s="3" t="s">
        <v>499</v>
      </c>
      <c r="B1" s="3"/>
      <c r="C1" s="22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425</v>
      </c>
      <c r="B2" s="5" t="s">
        <v>371</v>
      </c>
      <c r="C2" s="23" t="s">
        <v>367</v>
      </c>
      <c r="D2" s="5" t="s">
        <v>368</v>
      </c>
      <c r="E2" s="5" t="s">
        <v>369</v>
      </c>
      <c r="F2" s="5" t="s">
        <v>370</v>
      </c>
      <c r="G2" s="4" t="s">
        <v>500</v>
      </c>
      <c r="H2" s="4" t="s">
        <v>501</v>
      </c>
      <c r="I2" s="4" t="s">
        <v>502</v>
      </c>
      <c r="J2" s="4" t="s">
        <v>503</v>
      </c>
      <c r="K2" s="5" t="s">
        <v>431</v>
      </c>
      <c r="L2" s="5" t="s">
        <v>380</v>
      </c>
    </row>
    <row r="3" s="20" customFormat="1" ht="16.5" spans="1:12">
      <c r="A3" s="24" t="s">
        <v>433</v>
      </c>
      <c r="B3" s="24" t="s">
        <v>54</v>
      </c>
      <c r="C3" s="25" t="s">
        <v>382</v>
      </c>
      <c r="D3" s="26" t="s">
        <v>435</v>
      </c>
      <c r="E3" s="27" t="s">
        <v>124</v>
      </c>
      <c r="F3" s="28" t="s">
        <v>63</v>
      </c>
      <c r="G3" s="27" t="s">
        <v>504</v>
      </c>
      <c r="H3" s="27" t="s">
        <v>505</v>
      </c>
      <c r="I3" s="27"/>
      <c r="J3" s="27"/>
      <c r="K3" s="27" t="s">
        <v>442</v>
      </c>
      <c r="L3" s="27"/>
    </row>
    <row r="4" s="20" customFormat="1" ht="16.5" spans="1:12">
      <c r="A4" s="29"/>
      <c r="B4" s="29"/>
      <c r="C4" s="25" t="s">
        <v>387</v>
      </c>
      <c r="D4" s="26" t="s">
        <v>435</v>
      </c>
      <c r="E4" s="27" t="s">
        <v>231</v>
      </c>
      <c r="F4" s="28" t="s">
        <v>63</v>
      </c>
      <c r="G4" s="27" t="s">
        <v>504</v>
      </c>
      <c r="H4" s="27" t="s">
        <v>505</v>
      </c>
      <c r="I4" s="27"/>
      <c r="J4" s="27"/>
      <c r="K4" s="27" t="s">
        <v>442</v>
      </c>
      <c r="L4" s="27"/>
    </row>
    <row r="5" s="20" customFormat="1" ht="16.5" spans="1:12">
      <c r="A5" s="29"/>
      <c r="B5" s="29"/>
      <c r="C5" s="25" t="s">
        <v>394</v>
      </c>
      <c r="D5" s="26" t="s">
        <v>435</v>
      </c>
      <c r="E5" s="27" t="s">
        <v>128</v>
      </c>
      <c r="F5" s="28" t="s">
        <v>63</v>
      </c>
      <c r="G5" s="27" t="s">
        <v>504</v>
      </c>
      <c r="H5" s="27" t="s">
        <v>505</v>
      </c>
      <c r="I5" s="27"/>
      <c r="J5" s="27"/>
      <c r="K5" s="27" t="s">
        <v>442</v>
      </c>
      <c r="L5" s="27"/>
    </row>
    <row r="6" s="20" customFormat="1" ht="16.5" spans="1:12">
      <c r="A6" s="30"/>
      <c r="B6" s="30"/>
      <c r="C6" s="31"/>
      <c r="D6" s="26"/>
      <c r="E6" s="27"/>
      <c r="F6" s="28"/>
      <c r="G6" s="27"/>
      <c r="H6" s="27"/>
      <c r="I6" s="27"/>
      <c r="J6" s="27"/>
      <c r="K6" s="27"/>
      <c r="L6" s="27"/>
    </row>
    <row r="7" s="20" customFormat="1" ht="16.5" spans="1:12">
      <c r="A7" s="32"/>
      <c r="B7" s="33"/>
      <c r="C7" s="34"/>
      <c r="D7" s="33"/>
      <c r="E7" s="33"/>
      <c r="F7" s="33"/>
      <c r="G7" s="33"/>
      <c r="H7" s="33"/>
      <c r="I7" s="33"/>
      <c r="J7" s="33"/>
      <c r="K7" s="33"/>
      <c r="L7" s="33"/>
    </row>
    <row r="8" ht="16.5" spans="1:12">
      <c r="A8" s="32"/>
      <c r="B8" s="9"/>
      <c r="C8" s="35"/>
      <c r="D8" s="9"/>
      <c r="E8" s="9"/>
      <c r="F8" s="9"/>
      <c r="G8" s="9"/>
      <c r="H8" s="9"/>
      <c r="I8" s="9"/>
      <c r="J8" s="9"/>
      <c r="K8" s="9"/>
      <c r="L8" s="9"/>
    </row>
    <row r="9" spans="1:12">
      <c r="A9" s="9"/>
      <c r="B9" s="9"/>
      <c r="C9" s="35"/>
      <c r="D9" s="9"/>
      <c r="E9" s="9"/>
      <c r="F9" s="9"/>
      <c r="G9" s="9"/>
      <c r="H9" s="9"/>
      <c r="I9" s="9"/>
      <c r="J9" s="9"/>
      <c r="K9" s="9"/>
      <c r="L9" s="9"/>
    </row>
    <row r="10" spans="1:12">
      <c r="A10" s="9"/>
      <c r="B10" s="9"/>
      <c r="C10" s="35"/>
      <c r="D10" s="9"/>
      <c r="E10" s="9"/>
      <c r="F10" s="9"/>
      <c r="G10" s="9"/>
      <c r="H10" s="9"/>
      <c r="I10" s="9"/>
      <c r="J10" s="9"/>
      <c r="K10" s="9"/>
      <c r="L10" s="9"/>
    </row>
    <row r="11" s="2" customFormat="1" ht="18.75" spans="1:12">
      <c r="A11" s="11" t="s">
        <v>506</v>
      </c>
      <c r="B11" s="12"/>
      <c r="C11" s="36"/>
      <c r="D11" s="12"/>
      <c r="E11" s="13"/>
      <c r="F11" s="14"/>
      <c r="G11" s="37"/>
      <c r="H11" s="11" t="s">
        <v>422</v>
      </c>
      <c r="I11" s="12"/>
      <c r="J11" s="12"/>
      <c r="K11" s="12"/>
      <c r="L11" s="19"/>
    </row>
    <row r="12" ht="69" customHeight="1" spans="1:12">
      <c r="A12" s="15" t="s">
        <v>507</v>
      </c>
      <c r="B12" s="15"/>
      <c r="C12" s="38"/>
      <c r="D12" s="16"/>
      <c r="E12" s="16"/>
      <c r="F12" s="16"/>
      <c r="G12" s="16"/>
      <c r="H12" s="16"/>
      <c r="I12" s="16"/>
      <c r="J12" s="16"/>
      <c r="K12" s="16"/>
      <c r="L12" s="16"/>
    </row>
  </sheetData>
  <mergeCells count="7">
    <mergeCell ref="A1:J1"/>
    <mergeCell ref="A11:E11"/>
    <mergeCell ref="F11:G11"/>
    <mergeCell ref="H11:J11"/>
    <mergeCell ref="A12:L12"/>
    <mergeCell ref="A3:A6"/>
    <mergeCell ref="B3:B6"/>
  </mergeCells>
  <dataValidations count="1">
    <dataValidation type="list" allowBlank="1" showInputMessage="1" showErrorMessage="1" sqref="L3:L12">
      <formula1>"YES,NO"</formula1>
    </dataValidation>
  </dataValidation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F22" sqref="F22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508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366</v>
      </c>
      <c r="B2" s="5" t="s">
        <v>371</v>
      </c>
      <c r="C2" s="5" t="s">
        <v>432</v>
      </c>
      <c r="D2" s="5" t="s">
        <v>369</v>
      </c>
      <c r="E2" s="5" t="s">
        <v>370</v>
      </c>
      <c r="F2" s="4" t="s">
        <v>509</v>
      </c>
      <c r="G2" s="4" t="s">
        <v>414</v>
      </c>
      <c r="H2" s="6" t="s">
        <v>415</v>
      </c>
      <c r="I2" s="17" t="s">
        <v>417</v>
      </c>
    </row>
    <row r="3" s="1" customFormat="1" ht="16.5" spans="1:9">
      <c r="A3" s="4"/>
      <c r="B3" s="7"/>
      <c r="C3" s="7"/>
      <c r="D3" s="7"/>
      <c r="E3" s="7"/>
      <c r="F3" s="4" t="s">
        <v>510</v>
      </c>
      <c r="G3" s="4" t="s">
        <v>418</v>
      </c>
      <c r="H3" s="8"/>
      <c r="I3" s="18"/>
    </row>
    <row r="4" spans="1:9">
      <c r="A4" s="9"/>
      <c r="B4" s="9"/>
      <c r="C4" s="10"/>
      <c r="D4" s="10"/>
      <c r="E4" s="10"/>
      <c r="F4" s="10"/>
      <c r="G4" s="10"/>
      <c r="H4" s="10"/>
      <c r="I4" s="10"/>
    </row>
    <row r="5" spans="1:9">
      <c r="A5" s="9"/>
      <c r="B5" s="9"/>
      <c r="C5" s="10"/>
      <c r="D5" s="10"/>
      <c r="E5" s="10"/>
      <c r="F5" s="10"/>
      <c r="G5" s="10"/>
      <c r="H5" s="10"/>
      <c r="I5" s="10"/>
    </row>
    <row r="6" spans="1:9">
      <c r="A6" s="9"/>
      <c r="B6" s="9"/>
      <c r="C6" s="10"/>
      <c r="D6" s="10"/>
      <c r="E6" s="10"/>
      <c r="F6" s="10"/>
      <c r="G6" s="10"/>
      <c r="H6" s="10"/>
      <c r="I6" s="10"/>
    </row>
    <row r="7" spans="1:9">
      <c r="A7" s="9"/>
      <c r="B7" s="9"/>
      <c r="C7" s="10"/>
      <c r="D7" s="10"/>
      <c r="E7" s="10"/>
      <c r="F7" s="10"/>
      <c r="G7" s="10"/>
      <c r="H7" s="10"/>
      <c r="I7" s="10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8.75" spans="1:9">
      <c r="A12" s="11" t="s">
        <v>511</v>
      </c>
      <c r="B12" s="12"/>
      <c r="C12" s="12"/>
      <c r="D12" s="13"/>
      <c r="E12" s="14"/>
      <c r="F12" s="11" t="s">
        <v>512</v>
      </c>
      <c r="G12" s="12"/>
      <c r="H12" s="13"/>
      <c r="I12" s="19"/>
    </row>
    <row r="13" ht="16.5" spans="1:9">
      <c r="A13" s="15" t="s">
        <v>513</v>
      </c>
      <c r="B13" s="15"/>
      <c r="C13" s="16"/>
      <c r="D13" s="16"/>
      <c r="E13" s="16"/>
      <c r="F13" s="16"/>
      <c r="G13" s="16"/>
      <c r="H13" s="16"/>
      <c r="I13" s="16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工作内容</vt:lpstr>
      <vt:lpstr>AQL2.5验货</vt:lpstr>
      <vt:lpstr>首期</vt:lpstr>
      <vt:lpstr>验货尺寸表 </vt:lpstr>
      <vt:lpstr>中期</vt:lpstr>
      <vt:lpstr>验货尺寸表 （中期洗水）</vt:lpstr>
      <vt:lpstr>中期验货尺寸表</vt:lpstr>
      <vt:lpstr>尾期1</vt:lpstr>
      <vt:lpstr>2</vt:lpstr>
      <vt:lpstr>验货尺寸表1</vt:lpstr>
      <vt:lpstr>尾期2</vt:lpstr>
      <vt:lpstr>验货尺寸表2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Lenovo</cp:lastModifiedBy>
  <dcterms:created xsi:type="dcterms:W3CDTF">2020-03-11T01:34:00Z</dcterms:created>
  <dcterms:modified xsi:type="dcterms:W3CDTF">2023-08-23T02:42:27Z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4712F23CF68645DD989C735E613B458B</vt:lpwstr>
  </property>
</Properties>
</file>