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QAMMAL93637\8-18尾期\"/>
    </mc:Choice>
  </mc:AlternateContent>
  <xr:revisionPtr revIDLastSave="0" documentId="13_ncr:1_{7352EE30-873F-4527-8422-04F8EF2AD0A8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H4" i="12" l="1"/>
  <c r="K4" i="8"/>
  <c r="N4" i="7"/>
  <c r="D13" i="6"/>
  <c r="E13" i="6"/>
  <c r="F13" i="6"/>
  <c r="B13" i="6"/>
  <c r="D12" i="6"/>
  <c r="E12" i="6"/>
  <c r="F12" i="6"/>
  <c r="B12" i="6"/>
  <c r="D11" i="6"/>
  <c r="E11" i="6"/>
  <c r="F11" i="6"/>
  <c r="B11" i="6"/>
  <c r="D10" i="6"/>
  <c r="E10" i="6"/>
  <c r="F10" i="6"/>
  <c r="B10" i="6"/>
  <c r="F9" i="6"/>
  <c r="E9" i="6"/>
  <c r="D9" i="6"/>
  <c r="B9" i="6"/>
  <c r="D8" i="6"/>
  <c r="E8" i="6"/>
  <c r="F8" i="6"/>
  <c r="B8" i="6"/>
  <c r="D7" i="6"/>
  <c r="E7" i="6"/>
  <c r="F7" i="6"/>
  <c r="B7" i="6"/>
  <c r="D6" i="6"/>
  <c r="E6" i="6"/>
  <c r="F6" i="6"/>
  <c r="B6" i="6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F10" i="13"/>
  <c r="E10" i="13"/>
  <c r="D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<sst xmlns="http://schemas.openxmlformats.org/spreadsheetml/2006/main" count="645" uniqueCount="313">
  <si>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</si>
  <si>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</si>
  <si>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</si>
  <si>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</si>
  <si>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</si>
  <si>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</si>
  <si>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</si>
  <si>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</si>
  <si>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</si>
  <si>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</si>
  <si>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</si>
  <si>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</si>
  <si>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</si>
  <si>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</si>
  <si>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</si>
  <si>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</si>
  <si>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</si>
  <si>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</si>
  <si>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</si>
  <si>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</si>
  <si>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</si>
  <si>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</si>
  <si>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</si>
  <si>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</si>
  <si>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</si>
  <si>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</si>
  <si>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</si>
  <si>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</si>
  <si>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</si>
  <si>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</si>
  <si>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</si>
  <si>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</si>
  <si>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</si>
  <si>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</si>
  <si>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</si>
  <si>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</si>
  <si>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</si>
  <si>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</si>
  <si>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</si>
  <si>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</si>
  <si>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</si>
  <si>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</si>
  <si>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</si>
  <si>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</si>
  <si>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</si>
  <si>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</si>
  <si>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</si>
  <si>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</si>
  <si>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</si>
  <si>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</si>
  <si>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</si>
  <si>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</si>
  <si>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</si>
  <si>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</si>
  <si>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</si>
  <si>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</si>
  <si>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</si>
  <si>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</si>
  <si>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</si>
  <si>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</si>
  <si>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</si>
  <si>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</si>
  <si>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</si>
  <si>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QAMMAL93637</t>
  </si>
  <si>
    <t>合同交期</t>
  </si>
  <si>
    <t>产前确认样</t>
  </si>
  <si>
    <t>有</t>
  </si>
  <si>
    <t>无</t>
  </si>
  <si>
    <t>品名</t>
  </si>
  <si>
    <t>儿童羽绒裤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</si>
  <si>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</si>
  <si>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</si>
  <si>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</si>
  <si>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</si>
  <si>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</si>
  <si>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</si>
  <si>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</si>
  <si>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</si>
  <si>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</si>
  <si>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</si>
  <si>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</si>
  <si>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</si>
  <si>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</si>
  <si>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</si>
  <si>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</si>
  <si>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</si>
  <si>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</si>
  <si>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</si>
  <si>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</si>
  <si>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</si>
  <si>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</si>
  <si>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</si>
  <si>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</si>
  <si>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</si>
  <si>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</si>
  <si>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</si>
  <si>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</si>
  <si>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</si>
  <si>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</si>
  <si>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</si>
  <si>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</si>
  <si>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</si>
  <si>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</si>
  <si>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</si>
  <si>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</si>
  <si>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</si>
  <si>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</si>
  <si>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</si>
  <si>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</si>
  <si>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</si>
  <si>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</si>
  <si>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</si>
  <si>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</si>
  <si>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</si>
  <si>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</si>
  <si>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</si>
  <si>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</si>
  <si>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</si>
  <si>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</si>
  <si>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</si>
  <si>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</si>
  <si>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黑色140/3件。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</si>
  <si>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</si>
  <si>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</si>
  <si>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</si>
  <si>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</si>
  <si>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</si>
  <si>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1.号位外漏。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</si>
  <si>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</si>
  <si>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</si>
  <si>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</si>
  <si>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</si>
  <si>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</si>
  <si>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</si>
  <si>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</si>
  <si>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</si>
  <si>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</si>
  <si>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</si>
  <si>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</si>
  <si>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</si>
  <si>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</si>
  <si>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</si>
  <si>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</si>
  <si>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</si>
  <si>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</si>
  <si>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</si>
  <si>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</si>
  <si>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</si>
  <si>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120/53</t>
  </si>
  <si>
    <t>130/56</t>
  </si>
  <si>
    <t>140/57</t>
  </si>
  <si>
    <t>150/63</t>
  </si>
  <si>
    <t>160/69</t>
  </si>
  <si>
    <t>外裤长</t>
  </si>
  <si>
    <t>+1.5</t>
  </si>
  <si>
    <t>腰全松紧 平量</t>
  </si>
  <si>
    <t>-1</t>
  </si>
  <si>
    <t>全松紧腰围 拉量</t>
  </si>
  <si>
    <t>臀围</t>
  </si>
  <si>
    <t>0</t>
  </si>
  <si>
    <t>腿围/2</t>
  </si>
  <si>
    <t>膝围/2</t>
  </si>
  <si>
    <r>
      <rPr>
        <sz val="12"/>
        <rFont val="仿宋_GB2312"/>
        <family val="1"/>
        <charset val="134"/>
      </rPr>
      <t>脚口/2</t>
    </r>
    <r>
      <rPr>
        <sz val="12"/>
        <rFont val="Microsoft YaHei UI"/>
        <family val="2"/>
        <charset val="134"/>
      </rPr>
      <t>拉量</t>
    </r>
  </si>
  <si>
    <r>
      <rPr>
        <sz val="12"/>
        <rFont val="仿宋_GB2312"/>
        <family val="1"/>
        <charset val="134"/>
      </rPr>
      <t>脚口/2</t>
    </r>
    <r>
      <rPr>
        <sz val="12"/>
        <rFont val="Microsoft YaHei UI"/>
        <family val="2"/>
        <charset val="134"/>
      </rPr>
      <t>平量</t>
    </r>
  </si>
  <si>
    <t>前裆长</t>
  </si>
  <si>
    <t>+0.5</t>
  </si>
  <si>
    <t>后裆长</t>
  </si>
  <si>
    <t xml:space="preserve">     初期请洗测2-3件，有问题的另加测量数量。</t>
  </si>
  <si>
    <t>验货时间：2023-7-29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</si>
  <si>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</si>
  <si>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</si>
  <si>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</si>
  <si>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</si>
  <si>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</si>
  <si>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</si>
  <si>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</si>
  <si>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</si>
  <si>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</si>
  <si>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</si>
  <si>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</si>
  <si>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</si>
  <si>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</si>
  <si>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</si>
  <si>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</si>
  <si>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</si>
  <si>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</si>
  <si>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</si>
  <si>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</si>
  <si>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</si>
  <si>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</si>
  <si>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</si>
  <si>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</si>
  <si>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</si>
  <si>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</si>
  <si>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</si>
  <si>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</si>
  <si>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</si>
  <si>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</si>
  <si>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</si>
  <si>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</si>
  <si>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</si>
  <si>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</si>
  <si>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</si>
  <si>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</si>
  <si>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</si>
  <si>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</si>
  <si>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</si>
  <si>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</si>
  <si>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</si>
  <si>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</si>
  <si>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</si>
  <si>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1.开线1.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</si>
  <si>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</si>
  <si>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</si>
  <si>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</si>
  <si>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</si>
  <si>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</si>
  <si>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</si>
  <si>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</si>
  <si>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</si>
  <si>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</si>
  <si>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</t>
  </si>
  <si>
    <t>+0.6</t>
  </si>
  <si>
    <t>+1</t>
  </si>
  <si>
    <t>-0.5</t>
  </si>
  <si>
    <t>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</si>
  <si>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</si>
  <si>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</si>
  <si>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</si>
  <si>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</si>
  <si>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</si>
  <si>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</si>
  <si>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</si>
  <si>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</si>
  <si>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</si>
  <si>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</si>
  <si>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</si>
  <si>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</si>
  <si>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</si>
  <si>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</si>
  <si>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</si>
  <si>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</si>
  <si>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</si>
  <si>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1003#</t>
  </si>
  <si>
    <t>FW10020</t>
  </si>
  <si>
    <t>19SS黑色/E77//</t>
  </si>
  <si>
    <t>苏州唯逸</t>
  </si>
  <si>
    <t>YES</t>
  </si>
  <si>
    <t>制表时间：2023-6-25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</si>
  <si>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</si>
  <si>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</si>
  <si>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</si>
  <si>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</si>
  <si>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</si>
  <si>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</si>
  <si>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</si>
  <si>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</si>
  <si>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</si>
  <si>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</si>
  <si>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</si>
  <si>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</si>
  <si>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</si>
  <si>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</si>
  <si>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</si>
  <si>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</si>
  <si>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</si>
  <si>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</si>
  <si>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</si>
  <si>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</si>
  <si>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</si>
  <si>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</si>
  <si>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</si>
  <si>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</si>
  <si>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</si>
  <si>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</si>
  <si>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</si>
  <si>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</si>
  <si>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</si>
  <si>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</si>
  <si>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</si>
  <si>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</si>
  <si>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</si>
  <si>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</si>
  <si>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</si>
  <si>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</si>
  <si>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</si>
  <si>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</si>
  <si>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</si>
  <si>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</si>
  <si>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</si>
  <si>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</si>
  <si>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</si>
  <si>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</si>
  <si>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</si>
  <si>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</si>
  <si>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</si>
  <si>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</si>
  <si>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</si>
  <si>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</si>
  <si>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</si>
  <si>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</si>
  <si>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</si>
  <si>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</si>
  <si>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腿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</si>
  <si>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</si>
  <si>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</si>
  <si>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</si>
  <si>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</si>
  <si>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</si>
  <si>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 3.5cm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</si>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</sst>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sz val="9"/>
      <color rgb="FF000000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2"/>
      <name val="微软雅黑"/>
      <family val="2"/>
      <charset val="134"/>
    </font>
    <font>
      <b/>
      <sz val="12"/>
      <name val="仿宋_GB2312"/>
      <family val="1"/>
      <charset val="134"/>
    </font>
    <font>
      <sz val="11"/>
      <name val="微软雅黑"/>
      <family val="2"/>
      <charset val="134"/>
    </font>
    <font>
      <sz val="12"/>
      <name val="仿宋_GB2312"/>
      <family val="1"/>
      <charset val="134"/>
    </font>
    <font>
      <sz val="10"/>
      <name val="黑体"/>
      <family val="3"/>
      <charset val="134"/>
    </font>
    <font>
      <b/>
      <sz val="11"/>
      <name val="仿宋_GB2312"/>
      <family val="1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Microsoft YaHei UI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12" fillId="0" borderId="0">
      <alignment horizontal="center"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12" fillId="0" borderId="0">
      <alignment horizontal="center" vertical="center"/>
    </xf>
    <xf numFmtId="0" fontId="43" fillId="0" borderId="0">
      <alignment horizontal="center" vertical="center"/>
    </xf>
    <xf numFmtId="0" fontId="25" fillId="0" borderId="0"/>
    <xf numFmtId="0" fontId="12" fillId="0" borderId="0">
      <alignment horizontal="center" vertical="center"/>
    </xf>
    <xf numFmtId="0" fontId="42" fillId="0" borderId="0">
      <alignment vertical="center"/>
    </xf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3" borderId="2" xfId="11" applyFont="1" applyFill="1" applyBorder="1">
      <alignment horizontal="center" vertical="center"/>
    </xf>
    <xf numFmtId="0" fontId="0" fillId="0" borderId="3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5" fillId="0" borderId="14" xfId="11" applyFont="1" applyBorder="1" applyAlignment="1">
      <alignment horizontal="center" vertical="center" wrapText="1"/>
    </xf>
    <xf numFmtId="0" fontId="7" fillId="0" borderId="13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5" fillId="0" borderId="16" xfId="1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3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4" fillId="3" borderId="0" xfId="6" applyFont="1" applyFill="1"/>
    <xf numFmtId="0" fontId="15" fillId="3" borderId="20" xfId="5" applyFont="1" applyFill="1" applyBorder="1" applyAlignment="1">
      <alignment horizontal="left" vertical="center"/>
    </xf>
    <xf numFmtId="0" fontId="15" fillId="3" borderId="21" xfId="5" applyFont="1" applyFill="1" applyBorder="1">
      <alignment vertical="center"/>
    </xf>
    <xf numFmtId="0" fontId="15" fillId="3" borderId="21" xfId="5" applyFont="1" applyFill="1" applyBorder="1" applyAlignment="1">
      <alignment horizontal="left" vertical="center"/>
    </xf>
    <xf numFmtId="0" fontId="16" fillId="0" borderId="2" xfId="14" applyFont="1" applyBorder="1" applyAlignment="1">
      <alignment horizontal="center"/>
    </xf>
    <xf numFmtId="0" fontId="16" fillId="3" borderId="2" xfId="14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 vertical="center"/>
    </xf>
    <xf numFmtId="0" fontId="17" fillId="0" borderId="2" xfId="12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9" fontId="21" fillId="0" borderId="2" xfId="9" applyNumberFormat="1" applyFont="1" applyBorder="1" applyAlignment="1">
      <alignment horizontal="center"/>
    </xf>
    <xf numFmtId="0" fontId="22" fillId="0" borderId="2" xfId="5" applyFont="1" applyBorder="1" applyAlignment="1">
      <alignment horizontal="center" vertical="center"/>
    </xf>
    <xf numFmtId="0" fontId="22" fillId="3" borderId="2" xfId="5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5" fillId="3" borderId="0" xfId="6" applyFont="1" applyFill="1"/>
    <xf numFmtId="0" fontId="0" fillId="3" borderId="0" xfId="7" applyFont="1" applyFill="1">
      <alignment vertical="center"/>
    </xf>
    <xf numFmtId="0" fontId="18" fillId="0" borderId="8" xfId="0" applyFont="1" applyBorder="1" applyAlignment="1">
      <alignment horizontal="center" vertical="center"/>
    </xf>
    <xf numFmtId="14" fontId="15" fillId="3" borderId="0" xfId="6" applyNumberFormat="1" applyFont="1" applyFill="1"/>
    <xf numFmtId="0" fontId="25" fillId="0" borderId="0" xfId="5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27" fillId="0" borderId="25" xfId="5" applyFont="1" applyBorder="1" applyAlignment="1">
      <alignment horizontal="center" vertical="center"/>
    </xf>
    <xf numFmtId="0" fontId="28" fillId="0" borderId="25" xfId="5" applyFont="1" applyBorder="1">
      <alignment vertical="center"/>
    </xf>
    <xf numFmtId="0" fontId="27" fillId="0" borderId="25" xfId="5" applyFont="1" applyBorder="1">
      <alignment vertical="center"/>
    </xf>
    <xf numFmtId="0" fontId="18" fillId="0" borderId="26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27" fillId="0" borderId="28" xfId="5" applyFont="1" applyBorder="1">
      <alignment vertical="center"/>
    </xf>
    <xf numFmtId="0" fontId="27" fillId="0" borderId="26" xfId="5" applyFont="1" applyBorder="1">
      <alignment vertical="center"/>
    </xf>
    <xf numFmtId="0" fontId="27" fillId="0" borderId="28" xfId="5" applyFont="1" applyBorder="1" applyAlignment="1">
      <alignment horizontal="left" vertical="center"/>
    </xf>
    <xf numFmtId="0" fontId="18" fillId="0" borderId="26" xfId="5" applyFont="1" applyBorder="1" applyAlignment="1">
      <alignment horizontal="right" vertical="center"/>
    </xf>
    <xf numFmtId="0" fontId="27" fillId="0" borderId="26" xfId="5" applyFont="1" applyBorder="1" applyAlignment="1">
      <alignment horizontal="left" vertical="center"/>
    </xf>
    <xf numFmtId="0" fontId="18" fillId="0" borderId="26" xfId="5" applyFont="1" applyBorder="1" applyAlignment="1">
      <alignment horizontal="center" vertical="center"/>
    </xf>
    <xf numFmtId="0" fontId="27" fillId="0" borderId="31" xfId="5" applyFont="1" applyBorder="1">
      <alignment vertical="center"/>
    </xf>
    <xf numFmtId="0" fontId="27" fillId="0" borderId="32" xfId="5" applyFont="1" applyBorder="1">
      <alignment vertical="center"/>
    </xf>
    <xf numFmtId="0" fontId="28" fillId="0" borderId="32" xfId="5" applyFont="1" applyBorder="1">
      <alignment vertical="center"/>
    </xf>
    <xf numFmtId="0" fontId="28" fillId="0" borderId="32" xfId="5" applyFont="1" applyBorder="1" applyAlignment="1">
      <alignment horizontal="left" vertical="center"/>
    </xf>
    <xf numFmtId="0" fontId="27" fillId="0" borderId="0" xfId="5" applyFont="1">
      <alignment vertical="center"/>
    </xf>
    <xf numFmtId="0" fontId="28" fillId="0" borderId="0" xfId="5" applyFont="1">
      <alignment vertical="center"/>
    </xf>
    <xf numFmtId="0" fontId="28" fillId="0" borderId="0" xfId="5" applyFont="1" applyAlignment="1">
      <alignment horizontal="left" vertical="center"/>
    </xf>
    <xf numFmtId="0" fontId="27" fillId="0" borderId="24" xfId="5" applyFont="1" applyBorder="1">
      <alignment vertical="center"/>
    </xf>
    <xf numFmtId="0" fontId="28" fillId="0" borderId="26" xfId="5" applyFont="1" applyBorder="1" applyAlignment="1">
      <alignment horizontal="left" vertical="center"/>
    </xf>
    <xf numFmtId="0" fontId="28" fillId="0" borderId="26" xfId="5" applyFont="1" applyBorder="1">
      <alignment vertical="center"/>
    </xf>
    <xf numFmtId="0" fontId="27" fillId="0" borderId="25" xfId="5" applyFont="1" applyBorder="1" applyAlignment="1">
      <alignment horizontal="left" vertical="center"/>
    </xf>
    <xf numFmtId="0" fontId="27" fillId="0" borderId="31" xfId="5" applyFont="1" applyBorder="1" applyAlignment="1">
      <alignment horizontal="left" vertical="center"/>
    </xf>
    <xf numFmtId="58" fontId="28" fillId="0" borderId="32" xfId="5" applyNumberFormat="1" applyFont="1" applyBorder="1">
      <alignment vertical="center"/>
    </xf>
    <xf numFmtId="0" fontId="28" fillId="0" borderId="27" xfId="5" applyFont="1" applyBorder="1" applyAlignment="1">
      <alignment horizontal="left" vertical="center"/>
    </xf>
    <xf numFmtId="0" fontId="28" fillId="0" borderId="43" xfId="5" applyFont="1" applyBorder="1" applyAlignment="1">
      <alignment horizontal="left" vertical="center"/>
    </xf>
    <xf numFmtId="0" fontId="27" fillId="0" borderId="27" xfId="5" applyFont="1" applyBorder="1" applyAlignment="1">
      <alignment horizontal="left" vertical="center"/>
    </xf>
    <xf numFmtId="49" fontId="21" fillId="3" borderId="2" xfId="9" applyNumberFormat="1" applyFont="1" applyFill="1" applyBorder="1" applyAlignment="1">
      <alignment horizontal="center"/>
    </xf>
    <xf numFmtId="49" fontId="14" fillId="3" borderId="2" xfId="7" applyNumberFormat="1" applyFont="1" applyFill="1" applyBorder="1" applyAlignment="1">
      <alignment horizontal="center" vertical="center"/>
    </xf>
    <xf numFmtId="0" fontId="30" fillId="0" borderId="46" xfId="5" applyFont="1" applyBorder="1" applyAlignment="1">
      <alignment horizontal="left" vertical="center"/>
    </xf>
    <xf numFmtId="0" fontId="29" fillId="0" borderId="47" xfId="5" applyFont="1" applyBorder="1" applyAlignment="1">
      <alignment horizontal="left" vertical="center"/>
    </xf>
    <xf numFmtId="0" fontId="29" fillId="0" borderId="28" xfId="5" applyFont="1" applyBorder="1" applyAlignment="1">
      <alignment horizontal="left" vertical="center"/>
    </xf>
    <xf numFmtId="0" fontId="29" fillId="0" borderId="28" xfId="5" applyFont="1" applyBorder="1">
      <alignment vertical="center"/>
    </xf>
    <xf numFmtId="0" fontId="18" fillId="0" borderId="26" xfId="5" applyFont="1" applyBorder="1">
      <alignment vertical="center"/>
    </xf>
    <xf numFmtId="0" fontId="18" fillId="0" borderId="27" xfId="5" applyFont="1" applyBorder="1">
      <alignment vertical="center"/>
    </xf>
    <xf numFmtId="0" fontId="29" fillId="0" borderId="26" xfId="5" applyFont="1" applyBorder="1">
      <alignment vertical="center"/>
    </xf>
    <xf numFmtId="0" fontId="29" fillId="0" borderId="28" xfId="5" applyFont="1" applyBorder="1" applyAlignment="1">
      <alignment horizontal="center" vertical="center"/>
    </xf>
    <xf numFmtId="0" fontId="25" fillId="0" borderId="26" xfId="5" applyBorder="1">
      <alignment vertical="center"/>
    </xf>
    <xf numFmtId="0" fontId="18" fillId="0" borderId="28" xfId="5" applyFont="1" applyBorder="1" applyAlignment="1">
      <alignment horizontal="left" vertical="center"/>
    </xf>
    <xf numFmtId="0" fontId="31" fillId="0" borderId="31" xfId="5" applyFont="1" applyBorder="1">
      <alignment vertical="center"/>
    </xf>
    <xf numFmtId="0" fontId="25" fillId="0" borderId="26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29" fillId="0" borderId="26" xfId="5" applyFont="1" applyBorder="1" applyAlignment="1">
      <alignment horizontal="center" vertical="center"/>
    </xf>
    <xf numFmtId="0" fontId="18" fillId="0" borderId="43" xfId="5" applyFont="1" applyBorder="1" applyAlignment="1">
      <alignment horizontal="left" vertical="center"/>
    </xf>
    <xf numFmtId="0" fontId="29" fillId="0" borderId="50" xfId="5" applyFont="1" applyBorder="1">
      <alignment vertical="center"/>
    </xf>
    <xf numFmtId="0" fontId="25" fillId="0" borderId="51" xfId="5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25" fillId="0" borderId="51" xfId="5" applyBorder="1">
      <alignment vertical="center"/>
    </xf>
    <xf numFmtId="0" fontId="29" fillId="0" borderId="51" xfId="5" applyFont="1" applyBorder="1">
      <alignment vertical="center"/>
    </xf>
    <xf numFmtId="0" fontId="29" fillId="0" borderId="50" xfId="5" applyFont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29" fillId="0" borderId="51" xfId="5" applyFont="1" applyBorder="1" applyAlignment="1">
      <alignment horizontal="center" vertical="center"/>
    </xf>
    <xf numFmtId="0" fontId="25" fillId="0" borderId="51" xfId="5" applyBorder="1" applyAlignment="1">
      <alignment horizontal="center" vertical="center"/>
    </xf>
    <xf numFmtId="0" fontId="25" fillId="0" borderId="26" xfId="5" applyBorder="1" applyAlignment="1">
      <alignment horizontal="center" vertical="center"/>
    </xf>
    <xf numFmtId="0" fontId="33" fillId="0" borderId="56" xfId="5" applyFont="1" applyBorder="1" applyAlignment="1">
      <alignment horizontal="left" vertical="center" wrapText="1"/>
    </xf>
    <xf numFmtId="9" fontId="18" fillId="0" borderId="26" xfId="5" applyNumberFormat="1" applyFont="1" applyBorder="1" applyAlignment="1">
      <alignment horizontal="center" vertical="center"/>
    </xf>
    <xf numFmtId="0" fontId="30" fillId="0" borderId="46" xfId="5" applyFont="1" applyBorder="1">
      <alignment vertical="center"/>
    </xf>
    <xf numFmtId="0" fontId="30" fillId="0" borderId="47" xfId="5" applyFont="1" applyBorder="1">
      <alignment vertical="center"/>
    </xf>
    <xf numFmtId="0" fontId="18" fillId="0" borderId="60" xfId="5" applyFont="1" applyBorder="1">
      <alignment vertical="center"/>
    </xf>
    <xf numFmtId="0" fontId="30" fillId="0" borderId="60" xfId="5" applyFont="1" applyBorder="1">
      <alignment vertical="center"/>
    </xf>
    <xf numFmtId="58" fontId="25" fillId="0" borderId="47" xfId="5" applyNumberFormat="1" applyBorder="1">
      <alignment vertical="center"/>
    </xf>
    <xf numFmtId="0" fontId="25" fillId="0" borderId="60" xfId="5" applyBorder="1">
      <alignment vertical="center"/>
    </xf>
    <xf numFmtId="0" fontId="18" fillId="0" borderId="54" xfId="5" applyFont="1" applyBorder="1" applyAlignment="1">
      <alignment horizontal="left" vertical="center"/>
    </xf>
    <xf numFmtId="0" fontId="29" fillId="0" borderId="0" xfId="5" applyFont="1">
      <alignment vertical="center"/>
    </xf>
    <xf numFmtId="0" fontId="35" fillId="0" borderId="27" xfId="5" applyFont="1" applyBorder="1" applyAlignment="1">
      <alignment horizontal="left" vertical="center" wrapText="1"/>
    </xf>
    <xf numFmtId="0" fontId="35" fillId="0" borderId="27" xfId="5" applyFont="1" applyBorder="1" applyAlignment="1">
      <alignment horizontal="left" vertical="center"/>
    </xf>
    <xf numFmtId="0" fontId="37" fillId="0" borderId="66" xfId="0" applyFont="1" applyBorder="1"/>
    <xf numFmtId="0" fontId="37" fillId="0" borderId="2" xfId="0" applyFont="1" applyBorder="1"/>
    <xf numFmtId="0" fontId="37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7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12" fillId="0" borderId="13" xfId="1" quotePrefix="1" applyBorder="1" applyAlignment="1">
      <alignment horizontal="center" vertical="center" wrapText="1"/>
    </xf>
    <xf numFmtId="0" fontId="6" fillId="0" borderId="0" xfId="11" quotePrefix="1" applyFont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6" fillId="0" borderId="6" xfId="11" quotePrefix="1" applyFont="1" applyBorder="1" applyAlignment="1">
      <alignment horizontal="center" vertical="center" wrapText="1"/>
    </xf>
    <xf numFmtId="0" fontId="7" fillId="0" borderId="6" xfId="1" quotePrefix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36" fillId="0" borderId="69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2" fillId="0" borderId="23" xfId="5" applyFont="1" applyBorder="1" applyAlignment="1">
      <alignment horizontal="center" vertical="top"/>
    </xf>
    <xf numFmtId="0" fontId="18" fillId="0" borderId="47" xfId="5" applyFont="1" applyBorder="1" applyAlignment="1">
      <alignment horizontal="center" vertical="center"/>
    </xf>
    <xf numFmtId="0" fontId="30" fillId="0" borderId="47" xfId="5" applyFont="1" applyBorder="1" applyAlignment="1">
      <alignment horizontal="center" vertical="center"/>
    </xf>
    <xf numFmtId="0" fontId="25" fillId="0" borderId="47" xfId="5" applyBorder="1" applyAlignment="1">
      <alignment horizontal="center" vertical="center"/>
    </xf>
    <xf numFmtId="0" fontId="25" fillId="0" borderId="52" xfId="5" applyBorder="1" applyAlignment="1">
      <alignment horizontal="center" vertical="center"/>
    </xf>
    <xf numFmtId="0" fontId="29" fillId="0" borderId="24" xfId="5" applyFont="1" applyBorder="1" applyAlignment="1">
      <alignment horizontal="center" vertical="center"/>
    </xf>
    <xf numFmtId="0" fontId="29" fillId="0" borderId="25" xfId="5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30" fillId="0" borderId="24" xfId="5" applyFont="1" applyBorder="1" applyAlignment="1">
      <alignment horizontal="center" vertical="center"/>
    </xf>
    <xf numFmtId="0" fontId="30" fillId="0" borderId="25" xfId="5" applyFont="1" applyBorder="1" applyAlignment="1">
      <alignment horizontal="center" vertical="center"/>
    </xf>
    <xf numFmtId="0" fontId="30" fillId="0" borderId="42" xfId="5" applyFont="1" applyBorder="1" applyAlignment="1">
      <alignment horizontal="center" vertical="center"/>
    </xf>
    <xf numFmtId="0" fontId="18" fillId="0" borderId="26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29" fillId="0" borderId="28" xfId="5" applyFont="1" applyBorder="1" applyAlignment="1">
      <alignment horizontal="left" vertical="center"/>
    </xf>
    <xf numFmtId="0" fontId="29" fillId="0" borderId="26" xfId="5" applyFont="1" applyBorder="1" applyAlignment="1">
      <alignment horizontal="left" vertical="center"/>
    </xf>
    <xf numFmtId="14" fontId="18" fillId="0" borderId="26" xfId="5" applyNumberFormat="1" applyFont="1" applyBorder="1" applyAlignment="1">
      <alignment horizontal="center" vertical="center"/>
    </xf>
    <xf numFmtId="14" fontId="18" fillId="0" borderId="27" xfId="5" applyNumberFormat="1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29" fillId="0" borderId="31" xfId="5" applyFont="1" applyBorder="1" applyAlignment="1">
      <alignment horizontal="left" vertical="center"/>
    </xf>
    <xf numFmtId="0" fontId="29" fillId="0" borderId="32" xfId="5" applyFont="1" applyBorder="1" applyAlignment="1">
      <alignment horizontal="left" vertical="center"/>
    </xf>
    <xf numFmtId="14" fontId="18" fillId="0" borderId="32" xfId="5" applyNumberFormat="1" applyFont="1" applyBorder="1" applyAlignment="1">
      <alignment horizontal="center" vertical="center"/>
    </xf>
    <xf numFmtId="14" fontId="18" fillId="0" borderId="43" xfId="5" applyNumberFormat="1" applyFont="1" applyBorder="1" applyAlignment="1">
      <alignment horizontal="center" vertical="center"/>
    </xf>
    <xf numFmtId="0" fontId="29" fillId="0" borderId="55" xfId="5" applyFont="1" applyBorder="1" applyAlignment="1">
      <alignment horizontal="left" vertical="center"/>
    </xf>
    <xf numFmtId="0" fontId="29" fillId="0" borderId="37" xfId="5" applyFont="1" applyBorder="1" applyAlignment="1">
      <alignment horizontal="left" vertical="center"/>
    </xf>
    <xf numFmtId="0" fontId="29" fillId="0" borderId="61" xfId="5" applyFont="1" applyBorder="1" applyAlignment="1">
      <alignment horizontal="left" vertical="center"/>
    </xf>
    <xf numFmtId="0" fontId="30" fillId="0" borderId="49" xfId="5" applyFont="1" applyBorder="1" applyAlignment="1">
      <alignment horizontal="left" vertical="center"/>
    </xf>
    <xf numFmtId="0" fontId="30" fillId="0" borderId="48" xfId="5" applyFont="1" applyBorder="1" applyAlignment="1">
      <alignment horizontal="left" vertical="center"/>
    </xf>
    <xf numFmtId="0" fontId="30" fillId="0" borderId="53" xfId="5" applyFont="1" applyBorder="1" applyAlignment="1">
      <alignment horizontal="left" vertical="center"/>
    </xf>
    <xf numFmtId="0" fontId="29" fillId="0" borderId="43" xfId="5" applyFont="1" applyBorder="1" applyAlignment="1">
      <alignment horizontal="left" vertical="center"/>
    </xf>
    <xf numFmtId="0" fontId="29" fillId="0" borderId="39" xfId="5" applyFont="1" applyBorder="1" applyAlignment="1">
      <alignment horizontal="left" vertical="center" wrapText="1"/>
    </xf>
    <xf numFmtId="0" fontId="29" fillId="0" borderId="40" xfId="5" applyFont="1" applyBorder="1" applyAlignment="1">
      <alignment horizontal="left" vertical="center" wrapText="1"/>
    </xf>
    <xf numFmtId="0" fontId="29" fillId="0" borderId="45" xfId="5" applyFont="1" applyBorder="1" applyAlignment="1">
      <alignment horizontal="left" vertical="center" wrapText="1"/>
    </xf>
    <xf numFmtId="0" fontId="29" fillId="0" borderId="50" xfId="5" applyFont="1" applyBorder="1" applyAlignment="1">
      <alignment horizontal="left" vertical="center"/>
    </xf>
    <xf numFmtId="0" fontId="29" fillId="0" borderId="51" xfId="5" applyFont="1" applyBorder="1" applyAlignment="1">
      <alignment horizontal="left" vertical="center"/>
    </xf>
    <xf numFmtId="0" fontId="29" fillId="0" borderId="54" xfId="5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9" fontId="18" fillId="0" borderId="38" xfId="5" applyNumberFormat="1" applyFont="1" applyBorder="1" applyAlignment="1">
      <alignment horizontal="left" vertical="center"/>
    </xf>
    <xf numFmtId="9" fontId="18" fillId="0" borderId="34" xfId="5" applyNumberFormat="1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39" xfId="5" applyNumberFormat="1" applyFont="1" applyBorder="1" applyAlignment="1">
      <alignment horizontal="left" vertical="center"/>
    </xf>
    <xf numFmtId="9" fontId="18" fillId="0" borderId="40" xfId="5" applyNumberFormat="1" applyFont="1" applyBorder="1" applyAlignment="1">
      <alignment horizontal="left" vertical="center"/>
    </xf>
    <xf numFmtId="9" fontId="18" fillId="0" borderId="45" xfId="5" applyNumberFormat="1" applyFont="1" applyBorder="1" applyAlignment="1">
      <alignment horizontal="left" vertical="center"/>
    </xf>
    <xf numFmtId="0" fontId="27" fillId="0" borderId="50" xfId="5" applyFont="1" applyBorder="1" applyAlignment="1">
      <alignment horizontal="left" vertical="center"/>
    </xf>
    <xf numFmtId="0" fontId="27" fillId="0" borderId="51" xfId="5" applyFont="1" applyBorder="1" applyAlignment="1">
      <alignment horizontal="left" vertical="center"/>
    </xf>
    <xf numFmtId="0" fontId="27" fillId="0" borderId="54" xfId="5" applyFont="1" applyBorder="1" applyAlignment="1">
      <alignment horizontal="left" vertical="center"/>
    </xf>
    <xf numFmtId="0" fontId="27" fillId="0" borderId="28" xfId="5" applyFont="1" applyBorder="1" applyAlignment="1">
      <alignment horizontal="left" vertical="center"/>
    </xf>
    <xf numFmtId="0" fontId="27" fillId="0" borderId="26" xfId="5" applyFont="1" applyBorder="1" applyAlignment="1">
      <alignment horizontal="left" vertical="center"/>
    </xf>
    <xf numFmtId="0" fontId="27" fillId="0" borderId="57" xfId="5" applyFont="1" applyBorder="1" applyAlignment="1">
      <alignment horizontal="left" vertical="center"/>
    </xf>
    <xf numFmtId="0" fontId="27" fillId="0" borderId="40" xfId="5" applyFont="1" applyBorder="1" applyAlignment="1">
      <alignment horizontal="left" vertical="center"/>
    </xf>
    <xf numFmtId="0" fontId="27" fillId="0" borderId="45" xfId="5" applyFont="1" applyBorder="1" applyAlignment="1">
      <alignment horizontal="left" vertical="center"/>
    </xf>
    <xf numFmtId="0" fontId="30" fillId="0" borderId="37" xfId="5" applyFont="1" applyBorder="1" applyAlignment="1">
      <alignment horizontal="left" vertical="center"/>
    </xf>
    <xf numFmtId="0" fontId="18" fillId="0" borderId="36" xfId="5" applyFont="1" applyBorder="1" applyAlignment="1">
      <alignment horizontal="left" vertical="center"/>
    </xf>
    <xf numFmtId="0" fontId="18" fillId="0" borderId="35" xfId="5" applyFont="1" applyBorder="1" applyAlignment="1">
      <alignment horizontal="left" vertical="center"/>
    </xf>
    <xf numFmtId="0" fontId="29" fillId="0" borderId="39" xfId="5" applyFont="1" applyBorder="1" applyAlignment="1">
      <alignment horizontal="left" vertical="center"/>
    </xf>
    <xf numFmtId="0" fontId="29" fillId="0" borderId="40" xfId="5" applyFont="1" applyBorder="1" applyAlignment="1">
      <alignment horizontal="left" vertical="center"/>
    </xf>
    <xf numFmtId="0" fontId="29" fillId="0" borderId="45" xfId="5" applyFont="1" applyBorder="1" applyAlignment="1">
      <alignment horizontal="left" vertical="center"/>
    </xf>
    <xf numFmtId="0" fontId="18" fillId="0" borderId="58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0" fontId="18" fillId="0" borderId="62" xfId="5" applyFont="1" applyBorder="1" applyAlignment="1">
      <alignment horizontal="left" vertical="center"/>
    </xf>
    <xf numFmtId="0" fontId="34" fillId="0" borderId="48" xfId="5" applyFont="1" applyBorder="1" applyAlignment="1">
      <alignment horizontal="center" vertical="center"/>
    </xf>
    <xf numFmtId="0" fontId="30" fillId="0" borderId="37" xfId="5" applyFont="1" applyBorder="1" applyAlignment="1">
      <alignment horizontal="center" vertical="center"/>
    </xf>
    <xf numFmtId="0" fontId="30" fillId="0" borderId="63" xfId="5" applyFont="1" applyBorder="1" applyAlignment="1">
      <alignment horizontal="center" vertical="center"/>
    </xf>
    <xf numFmtId="0" fontId="18" fillId="0" borderId="60" xfId="5" applyFont="1" applyBorder="1" applyAlignment="1">
      <alignment horizontal="center" vertical="center"/>
    </xf>
    <xf numFmtId="0" fontId="18" fillId="0" borderId="61" xfId="5" applyFont="1" applyBorder="1" applyAlignment="1">
      <alignment horizontal="center" vertical="center"/>
    </xf>
    <xf numFmtId="0" fontId="18" fillId="0" borderId="55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18" fillId="0" borderId="61" xfId="5" applyFont="1" applyBorder="1" applyAlignment="1">
      <alignment horizontal="left" vertical="center"/>
    </xf>
    <xf numFmtId="0" fontId="15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21" xfId="5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horizontal="center" vertical="center"/>
    </xf>
    <xf numFmtId="0" fontId="14" fillId="3" borderId="21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7" fillId="0" borderId="25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28" fillId="0" borderId="36" xfId="5" applyFont="1" applyBorder="1" applyAlignment="1">
      <alignment horizontal="left" vertical="center"/>
    </xf>
    <xf numFmtId="0" fontId="28" fillId="0" borderId="35" xfId="5" applyFont="1" applyBorder="1" applyAlignment="1">
      <alignment horizontal="left" vertical="center"/>
    </xf>
    <xf numFmtId="0" fontId="27" fillId="0" borderId="29" xfId="5" applyFont="1" applyBorder="1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27" fillId="0" borderId="26" xfId="5" applyFont="1" applyBorder="1" applyAlignment="1">
      <alignment horizontal="center" vertical="center"/>
    </xf>
    <xf numFmtId="0" fontId="27" fillId="0" borderId="27" xfId="5" applyFont="1" applyBorder="1" applyAlignment="1">
      <alignment horizontal="center" vertical="center"/>
    </xf>
    <xf numFmtId="0" fontId="27" fillId="0" borderId="27" xfId="5" applyFont="1" applyBorder="1" applyAlignment="1">
      <alignment horizontal="left" vertical="center"/>
    </xf>
    <xf numFmtId="0" fontId="29" fillId="0" borderId="36" xfId="5" applyFont="1" applyBorder="1" applyAlignment="1">
      <alignment horizontal="left" vertical="center"/>
    </xf>
    <xf numFmtId="0" fontId="29" fillId="0" borderId="35" xfId="5" applyFont="1" applyBorder="1" applyAlignment="1">
      <alignment horizontal="left" vertical="center"/>
    </xf>
    <xf numFmtId="0" fontId="29" fillId="0" borderId="30" xfId="5" applyFont="1" applyBorder="1" applyAlignment="1">
      <alignment horizontal="left" vertical="center"/>
    </xf>
    <xf numFmtId="0" fontId="26" fillId="0" borderId="23" xfId="5" applyFont="1" applyBorder="1" applyAlignment="1">
      <alignment horizontal="center" vertical="top"/>
    </xf>
    <xf numFmtId="0" fontId="18" fillId="0" borderId="25" xfId="5" applyFont="1" applyBorder="1" applyAlignment="1">
      <alignment horizontal="center" vertical="center"/>
    </xf>
    <xf numFmtId="0" fontId="28" fillId="0" borderId="25" xfId="5" applyFont="1" applyBorder="1" applyAlignment="1">
      <alignment horizontal="center" vertical="center"/>
    </xf>
    <xf numFmtId="0" fontId="28" fillId="0" borderId="42" xfId="5" applyFont="1" applyBorder="1" applyAlignment="1">
      <alignment horizontal="center" vertical="center"/>
    </xf>
    <xf numFmtId="58" fontId="28" fillId="0" borderId="26" xfId="5" applyNumberFormat="1" applyFont="1" applyBorder="1" applyAlignment="1">
      <alignment horizontal="center" vertical="center"/>
    </xf>
    <xf numFmtId="0" fontId="28" fillId="0" borderId="26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32" xfId="5" applyFont="1" applyBorder="1" applyAlignment="1">
      <alignment horizontal="right" vertical="center"/>
    </xf>
    <xf numFmtId="0" fontId="27" fillId="0" borderId="32" xfId="5" applyFont="1" applyBorder="1" applyAlignment="1">
      <alignment horizontal="left" vertical="center"/>
    </xf>
    <xf numFmtId="0" fontId="27" fillId="0" borderId="33" xfId="5" applyFont="1" applyBorder="1" applyAlignment="1">
      <alignment horizontal="left" vertical="center"/>
    </xf>
    <xf numFmtId="0" fontId="27" fillId="0" borderId="34" xfId="5" applyFont="1" applyBorder="1" applyAlignment="1">
      <alignment horizontal="left" vertical="center"/>
    </xf>
    <xf numFmtId="0" fontId="27" fillId="0" borderId="44" xfId="5" applyFont="1" applyBorder="1" applyAlignment="1">
      <alignment horizontal="left" vertical="center"/>
    </xf>
    <xf numFmtId="0" fontId="28" fillId="0" borderId="29" xfId="5" applyFont="1" applyBorder="1" applyAlignment="1">
      <alignment horizontal="center" vertical="center"/>
    </xf>
    <xf numFmtId="0" fontId="28" fillId="0" borderId="35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28" fillId="0" borderId="28" xfId="5" applyFont="1" applyBorder="1" applyAlignment="1">
      <alignment horizontal="left" vertical="center"/>
    </xf>
    <xf numFmtId="0" fontId="28" fillId="0" borderId="26" xfId="5" applyFont="1" applyBorder="1" applyAlignment="1">
      <alignment horizontal="left" vertical="center"/>
    </xf>
    <xf numFmtId="0" fontId="28" fillId="0" borderId="27" xfId="5" applyFont="1" applyBorder="1" applyAlignment="1">
      <alignment horizontal="left" vertical="center"/>
    </xf>
    <xf numFmtId="0" fontId="28" fillId="0" borderId="30" xfId="5" applyFont="1" applyBorder="1" applyAlignment="1">
      <alignment horizontal="left" vertical="center"/>
    </xf>
    <xf numFmtId="0" fontId="28" fillId="0" borderId="28" xfId="5" applyFont="1" applyBorder="1" applyAlignment="1">
      <alignment horizontal="left" vertical="center" wrapText="1"/>
    </xf>
    <xf numFmtId="0" fontId="28" fillId="0" borderId="26" xfId="5" applyFont="1" applyBorder="1" applyAlignment="1">
      <alignment horizontal="left" vertical="center" wrapText="1"/>
    </xf>
    <xf numFmtId="0" fontId="28" fillId="0" borderId="27" xfId="5" applyFont="1" applyBorder="1" applyAlignment="1">
      <alignment horizontal="left" vertical="center" wrapText="1"/>
    </xf>
    <xf numFmtId="0" fontId="25" fillId="0" borderId="32" xfId="5" applyBorder="1" applyAlignment="1">
      <alignment horizontal="center" vertical="center"/>
    </xf>
    <xf numFmtId="0" fontId="25" fillId="0" borderId="43" xfId="5" applyBorder="1" applyAlignment="1">
      <alignment horizontal="center" vertical="center"/>
    </xf>
    <xf numFmtId="0" fontId="27" fillId="0" borderId="37" xfId="5" applyFont="1" applyBorder="1" applyAlignment="1">
      <alignment horizontal="center" vertical="center"/>
    </xf>
    <xf numFmtId="0" fontId="27" fillId="0" borderId="38" xfId="5" applyFont="1" applyBorder="1" applyAlignment="1">
      <alignment horizontal="left" vertical="center"/>
    </xf>
    <xf numFmtId="0" fontId="25" fillId="0" borderId="36" xfId="5" applyBorder="1" applyAlignment="1">
      <alignment horizontal="left" vertical="center"/>
    </xf>
    <xf numFmtId="0" fontId="25" fillId="0" borderId="35" xfId="5" applyBorder="1" applyAlignment="1">
      <alignment horizontal="left" vertical="center"/>
    </xf>
    <xf numFmtId="0" fontId="25" fillId="0" borderId="30" xfId="5" applyBorder="1" applyAlignment="1">
      <alignment horizontal="left" vertical="center"/>
    </xf>
    <xf numFmtId="0" fontId="30" fillId="0" borderId="36" xfId="5" applyFont="1" applyBorder="1" applyAlignment="1">
      <alignment horizontal="left" vertical="center"/>
    </xf>
    <xf numFmtId="0" fontId="28" fillId="0" borderId="39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28" fillId="0" borderId="45" xfId="5" applyFont="1" applyBorder="1" applyAlignment="1">
      <alignment horizontal="left" vertical="center"/>
    </xf>
    <xf numFmtId="0" fontId="29" fillId="0" borderId="24" xfId="5" applyFont="1" applyBorder="1" applyAlignment="1">
      <alignment horizontal="left" vertical="center"/>
    </xf>
    <xf numFmtId="0" fontId="29" fillId="0" borderId="25" xfId="5" applyFont="1" applyBorder="1" applyAlignment="1">
      <alignment horizontal="left" vertical="center"/>
    </xf>
    <xf numFmtId="0" fontId="29" fillId="0" borderId="42" xfId="5" applyFont="1" applyBorder="1" applyAlignment="1">
      <alignment horizontal="left" vertical="center"/>
    </xf>
    <xf numFmtId="0" fontId="27" fillId="0" borderId="41" xfId="5" applyFont="1" applyBorder="1" applyAlignment="1">
      <alignment horizontal="left" vertical="center"/>
    </xf>
    <xf numFmtId="0" fontId="28" fillId="0" borderId="32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28" fillId="0" borderId="4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196850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196850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44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196850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44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196850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324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196850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644525</xdr:colOff>
      <xdr:row>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644525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644525</xdr:colOff>
      <xdr:row>6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198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644525</xdr:colOff>
      <xdr:row>6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198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644525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231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644525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6" customWidth="1"/>
    <col min="3" max="3" width="10.125" customWidth="1"/>
  </cols>
  <sheetData>
    <row r="1" spans="1:2" ht="21" customHeight="1">
      <c r="A1" s="147"/>
      <c r="B1" s="148" t="s">
        <v>0</v>
      </c>
    </row>
    <row r="2" spans="1:2">
      <c r="A2" s="5">
        <v>1</v>
      </c>
      <c r="B2" s="149" t="s">
        <v>1</v>
      </c>
    </row>
    <row r="3" spans="1:2">
      <c r="A3" s="5">
        <v>2</v>
      </c>
      <c r="B3" s="149" t="s">
        <v>2</v>
      </c>
    </row>
    <row r="4" spans="1:2">
      <c r="A4" s="5">
        <v>3</v>
      </c>
      <c r="B4" s="149" t="s">
        <v>3</v>
      </c>
    </row>
    <row r="5" spans="1:2">
      <c r="A5" s="5">
        <v>4</v>
      </c>
      <c r="B5" s="149" t="s">
        <v>4</v>
      </c>
    </row>
    <row r="6" spans="1:2">
      <c r="A6" s="5">
        <v>5</v>
      </c>
      <c r="B6" s="149" t="s">
        <v>5</v>
      </c>
    </row>
    <row r="7" spans="1:2">
      <c r="A7" s="5">
        <v>6</v>
      </c>
      <c r="B7" s="149" t="s">
        <v>6</v>
      </c>
    </row>
    <row r="8" spans="1:2" s="145" customFormat="1" ht="15" customHeight="1">
      <c r="A8" s="150">
        <v>7</v>
      </c>
      <c r="B8" s="151" t="s">
        <v>7</v>
      </c>
    </row>
    <row r="9" spans="1:2" ht="18.95" customHeight="1">
      <c r="A9" s="147"/>
      <c r="B9" s="152" t="s">
        <v>8</v>
      </c>
    </row>
    <row r="10" spans="1:2" ht="15.95" customHeight="1">
      <c r="A10" s="5">
        <v>1</v>
      </c>
      <c r="B10" s="153" t="s">
        <v>9</v>
      </c>
    </row>
    <row r="11" spans="1:2">
      <c r="A11" s="5">
        <v>2</v>
      </c>
      <c r="B11" s="149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4" t="s">
        <v>12</v>
      </c>
    </row>
    <row r="14" spans="1:2">
      <c r="A14" s="5">
        <v>5</v>
      </c>
      <c r="B14" s="154" t="s">
        <v>13</v>
      </c>
    </row>
    <row r="15" spans="1:2">
      <c r="A15" s="5">
        <v>6</v>
      </c>
      <c r="B15" s="154" t="s">
        <v>14</v>
      </c>
    </row>
    <row r="16" spans="1:2">
      <c r="A16" s="5">
        <v>7</v>
      </c>
      <c r="B16" s="154" t="s">
        <v>15</v>
      </c>
    </row>
    <row r="17" spans="1:2">
      <c r="A17" s="5">
        <v>8</v>
      </c>
      <c r="B17" s="154" t="s">
        <v>16</v>
      </c>
    </row>
    <row r="18" spans="1:2">
      <c r="A18" s="5">
        <v>9</v>
      </c>
      <c r="B18" s="149" t="s">
        <v>17</v>
      </c>
    </row>
    <row r="19" spans="1:2">
      <c r="A19" s="5"/>
      <c r="B19" s="149"/>
    </row>
    <row r="20" spans="1:2" ht="20.25">
      <c r="A20" s="147"/>
      <c r="B20" s="148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9" t="s">
        <v>20</v>
      </c>
    </row>
    <row r="23" spans="1:2">
      <c r="A23" s="5">
        <v>3</v>
      </c>
      <c r="B23" s="149" t="s">
        <v>21</v>
      </c>
    </row>
    <row r="24" spans="1:2">
      <c r="A24" s="5">
        <v>4</v>
      </c>
      <c r="B24" s="149" t="s">
        <v>22</v>
      </c>
    </row>
    <row r="25" spans="1:2">
      <c r="A25" s="5">
        <v>5</v>
      </c>
      <c r="B25" s="154" t="s">
        <v>23</v>
      </c>
    </row>
    <row r="26" spans="1:2">
      <c r="A26" s="5">
        <v>6</v>
      </c>
      <c r="B26" s="154" t="s">
        <v>24</v>
      </c>
    </row>
    <row r="27" spans="1:2">
      <c r="A27" s="5">
        <v>7</v>
      </c>
      <c r="B27" s="149" t="s">
        <v>25</v>
      </c>
    </row>
    <row r="28" spans="1:2">
      <c r="A28" s="5"/>
      <c r="B28" s="149"/>
    </row>
    <row r="29" spans="1:2" ht="20.25">
      <c r="A29" s="147"/>
      <c r="B29" s="148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9" t="s">
        <v>28</v>
      </c>
    </row>
    <row r="32" spans="1:2">
      <c r="A32" s="5">
        <v>3</v>
      </c>
      <c r="B32" s="149" t="s">
        <v>29</v>
      </c>
    </row>
    <row r="33" spans="1:2" ht="28.5">
      <c r="A33" s="5">
        <v>4</v>
      </c>
      <c r="B33" s="149" t="s">
        <v>30</v>
      </c>
    </row>
    <row r="34" spans="1:2">
      <c r="A34" s="5">
        <v>5</v>
      </c>
      <c r="B34" s="149" t="s">
        <v>31</v>
      </c>
    </row>
    <row r="35" spans="1:2">
      <c r="A35" s="5">
        <v>6</v>
      </c>
      <c r="B35" s="149" t="s">
        <v>32</v>
      </c>
    </row>
    <row r="36" spans="1:2">
      <c r="A36" s="5">
        <v>7</v>
      </c>
      <c r="B36" s="149" t="s">
        <v>33</v>
      </c>
    </row>
    <row r="37" spans="1:2">
      <c r="A37" s="5"/>
      <c r="B37" s="149"/>
    </row>
    <row r="39" spans="1:2">
      <c r="A39" s="155" t="s">
        <v>34</v>
      </c>
      <c r="B39" s="156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4" t="s">
        <v>289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4" s="1" customFormat="1" ht="16.5">
      <c r="A2" s="20" t="s">
        <v>290</v>
      </c>
      <c r="B2" s="21" t="s">
        <v>228</v>
      </c>
      <c r="C2" s="21" t="s">
        <v>229</v>
      </c>
      <c r="D2" s="21" t="s">
        <v>230</v>
      </c>
      <c r="E2" s="21" t="s">
        <v>231</v>
      </c>
      <c r="F2" s="21" t="s">
        <v>232</v>
      </c>
      <c r="G2" s="20" t="s">
        <v>291</v>
      </c>
      <c r="H2" s="20" t="s">
        <v>292</v>
      </c>
      <c r="I2" s="20" t="s">
        <v>293</v>
      </c>
      <c r="J2" s="20" t="s">
        <v>292</v>
      </c>
      <c r="K2" s="20" t="s">
        <v>294</v>
      </c>
      <c r="L2" s="20" t="s">
        <v>292</v>
      </c>
      <c r="M2" s="21" t="s">
        <v>270</v>
      </c>
      <c r="N2" s="21" t="s">
        <v>241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2" t="s">
        <v>290</v>
      </c>
      <c r="B4" s="23" t="s">
        <v>295</v>
      </c>
      <c r="C4" s="23" t="s">
        <v>271</v>
      </c>
      <c r="D4" s="23" t="s">
        <v>230</v>
      </c>
      <c r="E4" s="21" t="s">
        <v>231</v>
      </c>
      <c r="F4" s="21" t="s">
        <v>232</v>
      </c>
      <c r="G4" s="20" t="s">
        <v>291</v>
      </c>
      <c r="H4" s="20" t="s">
        <v>292</v>
      </c>
      <c r="I4" s="20" t="s">
        <v>293</v>
      </c>
      <c r="J4" s="20" t="s">
        <v>292</v>
      </c>
      <c r="K4" s="20" t="s">
        <v>294</v>
      </c>
      <c r="L4" s="20" t="s">
        <v>292</v>
      </c>
      <c r="M4" s="21" t="s">
        <v>270</v>
      </c>
      <c r="N4" s="21" t="s">
        <v>241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06" t="s">
        <v>248</v>
      </c>
      <c r="B11" s="307"/>
      <c r="C11" s="307"/>
      <c r="D11" s="308"/>
      <c r="E11" s="309"/>
      <c r="F11" s="310"/>
      <c r="G11" s="311"/>
      <c r="H11" s="24"/>
      <c r="I11" s="306" t="s">
        <v>296</v>
      </c>
      <c r="J11" s="312"/>
      <c r="K11" s="312"/>
      <c r="L11" s="13"/>
      <c r="M11" s="13"/>
      <c r="N11" s="14"/>
    </row>
    <row r="12" spans="1:14" ht="16.5">
      <c r="A12" s="314" t="s">
        <v>297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17" sqref="E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4" t="s">
        <v>298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2" s="1" customFormat="1" ht="16.5">
      <c r="A2" s="3" t="s">
        <v>264</v>
      </c>
      <c r="B2" s="4" t="s">
        <v>232</v>
      </c>
      <c r="C2" s="4" t="s">
        <v>228</v>
      </c>
      <c r="D2" s="4" t="s">
        <v>229</v>
      </c>
      <c r="E2" s="4" t="s">
        <v>230</v>
      </c>
      <c r="F2" s="4" t="s">
        <v>231</v>
      </c>
      <c r="G2" s="3" t="s">
        <v>299</v>
      </c>
      <c r="H2" s="3" t="s">
        <v>300</v>
      </c>
      <c r="I2" s="3" t="s">
        <v>301</v>
      </c>
      <c r="J2" s="3" t="s">
        <v>302</v>
      </c>
      <c r="K2" s="4" t="s">
        <v>270</v>
      </c>
      <c r="L2" s="4" t="s">
        <v>241</v>
      </c>
    </row>
    <row r="3" spans="1:12">
      <c r="A3" s="5"/>
      <c r="B3" s="15"/>
      <c r="C3" s="16" t="s">
        <v>243</v>
      </c>
      <c r="D3" s="157" t="s">
        <v>244</v>
      </c>
      <c r="E3" s="158" t="s">
        <v>245</v>
      </c>
      <c r="F3" s="8" t="s">
        <v>63</v>
      </c>
      <c r="G3" s="15" t="s">
        <v>303</v>
      </c>
      <c r="H3" s="17" t="s">
        <v>304</v>
      </c>
      <c r="I3" s="8"/>
      <c r="J3" s="8"/>
      <c r="K3" s="8"/>
      <c r="L3" s="8"/>
    </row>
    <row r="4" spans="1:12">
      <c r="A4" s="5"/>
      <c r="B4" s="5"/>
      <c r="C4" s="8"/>
      <c r="D4" s="8"/>
      <c r="E4" s="18"/>
      <c r="F4" s="8"/>
      <c r="G4" s="8"/>
      <c r="H4" s="8"/>
      <c r="I4" s="8"/>
      <c r="J4" s="8"/>
      <c r="K4" s="8"/>
      <c r="L4" s="8"/>
    </row>
    <row r="5" spans="1:12">
      <c r="A5" s="5"/>
      <c r="B5" s="5"/>
      <c r="C5" s="8"/>
      <c r="D5" s="8"/>
      <c r="E5" s="18"/>
      <c r="F5" s="8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9"/>
      <c r="F6" s="8"/>
      <c r="G6" s="8"/>
      <c r="H6" s="8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06" t="s">
        <v>248</v>
      </c>
      <c r="B10" s="312"/>
      <c r="C10" s="312"/>
      <c r="D10" s="312"/>
      <c r="E10" s="313"/>
      <c r="F10" s="309"/>
      <c r="G10" s="311"/>
      <c r="H10" s="306" t="s">
        <v>261</v>
      </c>
      <c r="I10" s="312"/>
      <c r="J10" s="312"/>
      <c r="K10" s="13"/>
      <c r="L10" s="14"/>
    </row>
    <row r="11" spans="1:12" ht="16.5">
      <c r="A11" s="314" t="s">
        <v>305</v>
      </c>
      <c r="B11" s="314"/>
      <c r="C11" s="317"/>
      <c r="D11" s="317"/>
      <c r="E11" s="317"/>
      <c r="F11" s="317"/>
      <c r="G11" s="317"/>
      <c r="H11" s="317"/>
      <c r="I11" s="317"/>
      <c r="J11" s="317"/>
      <c r="K11" s="317"/>
      <c r="L11" s="317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1" sqref="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4" t="s">
        <v>306</v>
      </c>
      <c r="B1" s="304"/>
      <c r="C1" s="304"/>
      <c r="D1" s="304"/>
      <c r="E1" s="304"/>
      <c r="F1" s="304"/>
      <c r="G1" s="304"/>
      <c r="H1" s="304"/>
      <c r="I1" s="304"/>
    </row>
    <row r="2" spans="1:9" s="1" customFormat="1" ht="16.5">
      <c r="A2" s="318" t="s">
        <v>227</v>
      </c>
      <c r="B2" s="319" t="s">
        <v>232</v>
      </c>
      <c r="C2" s="319" t="s">
        <v>271</v>
      </c>
      <c r="D2" s="319" t="s">
        <v>230</v>
      </c>
      <c r="E2" s="319" t="s">
        <v>231</v>
      </c>
      <c r="F2" s="3" t="s">
        <v>307</v>
      </c>
      <c r="G2" s="3" t="s">
        <v>253</v>
      </c>
      <c r="H2" s="326" t="s">
        <v>254</v>
      </c>
      <c r="I2" s="330" t="s">
        <v>256</v>
      </c>
    </row>
    <row r="3" spans="1:9" s="1" customFormat="1" ht="16.5">
      <c r="A3" s="318"/>
      <c r="B3" s="320"/>
      <c r="C3" s="320"/>
      <c r="D3" s="320"/>
      <c r="E3" s="320"/>
      <c r="F3" s="3" t="s">
        <v>308</v>
      </c>
      <c r="G3" s="3" t="s">
        <v>257</v>
      </c>
      <c r="H3" s="327"/>
      <c r="I3" s="331"/>
    </row>
    <row r="4" spans="1:9">
      <c r="A4" s="5"/>
      <c r="B4" s="160" t="s">
        <v>275</v>
      </c>
      <c r="C4" s="163" t="s">
        <v>309</v>
      </c>
      <c r="D4" s="164" t="s">
        <v>310</v>
      </c>
      <c r="E4" s="8" t="s">
        <v>63</v>
      </c>
      <c r="F4" s="8">
        <v>0.3</v>
      </c>
      <c r="G4" s="8">
        <v>0.5</v>
      </c>
      <c r="H4" s="8">
        <f>SUM(F4:G4)</f>
        <v>0.8</v>
      </c>
      <c r="I4" s="8" t="s">
        <v>247</v>
      </c>
    </row>
    <row r="5" spans="1:9">
      <c r="A5" s="5"/>
      <c r="B5" s="6"/>
      <c r="C5" s="9"/>
      <c r="D5" s="7"/>
      <c r="E5" s="10"/>
      <c r="F5" s="8"/>
      <c r="G5" s="8"/>
      <c r="H5" s="8"/>
      <c r="I5" s="8"/>
    </row>
    <row r="6" spans="1:9">
      <c r="A6" s="5"/>
      <c r="B6" s="11"/>
      <c r="C6" s="11"/>
      <c r="D6" s="8"/>
      <c r="E6" s="8"/>
      <c r="F6" s="8"/>
      <c r="G6" s="8"/>
      <c r="H6" s="8"/>
      <c r="I6" s="8"/>
    </row>
    <row r="7" spans="1:9">
      <c r="A7" s="5"/>
      <c r="B7" s="11"/>
      <c r="C7" s="11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06" t="s">
        <v>248</v>
      </c>
      <c r="B12" s="307"/>
      <c r="C12" s="307"/>
      <c r="D12" s="308"/>
      <c r="E12" s="12"/>
      <c r="F12" s="306" t="s">
        <v>261</v>
      </c>
      <c r="G12" s="312"/>
      <c r="H12" s="313"/>
      <c r="I12" s="14"/>
    </row>
    <row r="13" spans="1:9" ht="16.5">
      <c r="A13" s="314" t="s">
        <v>311</v>
      </c>
      <c r="B13" s="314"/>
      <c r="C13" s="317"/>
      <c r="D13" s="317"/>
      <c r="E13" s="317"/>
      <c r="F13" s="317"/>
      <c r="G13" s="317"/>
      <c r="H13" s="317"/>
      <c r="I13" s="3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7.95" customHeight="1">
      <c r="B3" s="133"/>
      <c r="C3" s="134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7.95" customHeight="1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="125" zoomScaleNormal="125" workbookViewId="0">
      <selection activeCell="C6" sqref="C6"/>
    </sheetView>
  </sheetViews>
  <sheetFormatPr defaultColWidth="10.375" defaultRowHeight="16.5" customHeight="1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>
      <c r="A2" s="96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97" t="s">
        <v>57</v>
      </c>
      <c r="I2" s="176" t="s">
        <v>58</v>
      </c>
      <c r="J2" s="176"/>
      <c r="K2" s="177"/>
    </row>
    <row r="3" spans="1:11" ht="14.2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4.25">
      <c r="A4" s="98" t="s">
        <v>62</v>
      </c>
      <c r="B4" s="184" t="s">
        <v>63</v>
      </c>
      <c r="C4" s="185"/>
      <c r="D4" s="186" t="s">
        <v>64</v>
      </c>
      <c r="E4" s="187"/>
      <c r="F4" s="188">
        <v>45164</v>
      </c>
      <c r="G4" s="189"/>
      <c r="H4" s="186" t="s">
        <v>65</v>
      </c>
      <c r="I4" s="187"/>
      <c r="J4" s="70" t="s">
        <v>66</v>
      </c>
      <c r="K4" s="71" t="s">
        <v>67</v>
      </c>
    </row>
    <row r="5" spans="1:11" ht="14.25">
      <c r="A5" s="99" t="s">
        <v>68</v>
      </c>
      <c r="B5" s="184" t="s">
        <v>69</v>
      </c>
      <c r="C5" s="185"/>
      <c r="D5" s="186" t="s">
        <v>70</v>
      </c>
      <c r="E5" s="187"/>
      <c r="F5" s="188">
        <v>45117</v>
      </c>
      <c r="G5" s="189"/>
      <c r="H5" s="186" t="s">
        <v>71</v>
      </c>
      <c r="I5" s="187"/>
      <c r="J5" s="70" t="s">
        <v>66</v>
      </c>
      <c r="K5" s="71" t="s">
        <v>67</v>
      </c>
    </row>
    <row r="6" spans="1:11" ht="14.25">
      <c r="A6" s="98" t="s">
        <v>72</v>
      </c>
      <c r="B6" s="100">
        <v>1</v>
      </c>
      <c r="C6" s="101">
        <v>5</v>
      </c>
      <c r="D6" s="99" t="s">
        <v>73</v>
      </c>
      <c r="E6" s="102"/>
      <c r="F6" s="188">
        <v>45127</v>
      </c>
      <c r="G6" s="189"/>
      <c r="H6" s="186" t="s">
        <v>74</v>
      </c>
      <c r="I6" s="187"/>
      <c r="J6" s="70" t="s">
        <v>66</v>
      </c>
      <c r="K6" s="71" t="s">
        <v>67</v>
      </c>
    </row>
    <row r="7" spans="1:11" ht="14.25">
      <c r="A7" s="98" t="s">
        <v>75</v>
      </c>
      <c r="B7" s="190">
        <v>300</v>
      </c>
      <c r="C7" s="191"/>
      <c r="D7" s="99" t="s">
        <v>76</v>
      </c>
      <c r="E7" s="104"/>
      <c r="F7" s="188">
        <v>45136</v>
      </c>
      <c r="G7" s="189"/>
      <c r="H7" s="186" t="s">
        <v>77</v>
      </c>
      <c r="I7" s="187"/>
      <c r="J7" s="70" t="s">
        <v>66</v>
      </c>
      <c r="K7" s="71" t="s">
        <v>67</v>
      </c>
    </row>
    <row r="8" spans="1:11" ht="14.25">
      <c r="A8" s="106" t="s">
        <v>78</v>
      </c>
      <c r="B8" s="192"/>
      <c r="C8" s="193"/>
      <c r="D8" s="194" t="s">
        <v>79</v>
      </c>
      <c r="E8" s="195"/>
      <c r="F8" s="196">
        <v>45158</v>
      </c>
      <c r="G8" s="197"/>
      <c r="H8" s="194" t="s">
        <v>80</v>
      </c>
      <c r="I8" s="195"/>
      <c r="J8" s="108" t="s">
        <v>66</v>
      </c>
      <c r="K8" s="110" t="s">
        <v>67</v>
      </c>
    </row>
    <row r="9" spans="1:11" ht="14.25">
      <c r="A9" s="198" t="s">
        <v>81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>
      <c r="A10" s="201" t="s">
        <v>82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29" t="s">
        <v>85</v>
      </c>
    </row>
    <row r="12" spans="1:11" ht="14.25">
      <c r="A12" s="99" t="s">
        <v>89</v>
      </c>
      <c r="B12" s="107" t="s">
        <v>84</v>
      </c>
      <c r="C12" s="70" t="s">
        <v>85</v>
      </c>
      <c r="D12" s="104"/>
      <c r="E12" s="102" t="s">
        <v>90</v>
      </c>
      <c r="F12" s="107" t="s">
        <v>84</v>
      </c>
      <c r="G12" s="70" t="s">
        <v>85</v>
      </c>
      <c r="H12" s="70" t="s">
        <v>87</v>
      </c>
      <c r="I12" s="102" t="s">
        <v>91</v>
      </c>
      <c r="J12" s="107" t="s">
        <v>84</v>
      </c>
      <c r="K12" s="71" t="s">
        <v>85</v>
      </c>
    </row>
    <row r="13" spans="1:11" ht="14.25">
      <c r="A13" s="99" t="s">
        <v>92</v>
      </c>
      <c r="B13" s="107" t="s">
        <v>84</v>
      </c>
      <c r="C13" s="70" t="s">
        <v>85</v>
      </c>
      <c r="D13" s="104"/>
      <c r="E13" s="102" t="s">
        <v>93</v>
      </c>
      <c r="F13" s="70" t="s">
        <v>94</v>
      </c>
      <c r="G13" s="70" t="s">
        <v>95</v>
      </c>
      <c r="H13" s="70" t="s">
        <v>87</v>
      </c>
      <c r="I13" s="102" t="s">
        <v>96</v>
      </c>
      <c r="J13" s="107" t="s">
        <v>84</v>
      </c>
      <c r="K13" s="71" t="s">
        <v>85</v>
      </c>
    </row>
    <row r="14" spans="1:11" ht="14.25">
      <c r="A14" s="194" t="s">
        <v>97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>
      <c r="A15" s="201" t="s">
        <v>98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16" t="s">
        <v>99</v>
      </c>
      <c r="B16" s="113" t="s">
        <v>94</v>
      </c>
      <c r="C16" s="113" t="s">
        <v>95</v>
      </c>
      <c r="D16" s="117"/>
      <c r="E16" s="118" t="s">
        <v>100</v>
      </c>
      <c r="F16" s="113" t="s">
        <v>94</v>
      </c>
      <c r="G16" s="113" t="s">
        <v>95</v>
      </c>
      <c r="H16" s="119"/>
      <c r="I16" s="118" t="s">
        <v>101</v>
      </c>
      <c r="J16" s="113" t="s">
        <v>94</v>
      </c>
      <c r="K16" s="129" t="s">
        <v>95</v>
      </c>
    </row>
    <row r="17" spans="1:22" ht="16.5" customHeight="1">
      <c r="A17" s="103" t="s">
        <v>102</v>
      </c>
      <c r="B17" s="70" t="s">
        <v>94</v>
      </c>
      <c r="C17" s="70" t="s">
        <v>95</v>
      </c>
      <c r="D17" s="77"/>
      <c r="E17" s="109" t="s">
        <v>103</v>
      </c>
      <c r="F17" s="70" t="s">
        <v>94</v>
      </c>
      <c r="G17" s="70" t="s">
        <v>95</v>
      </c>
      <c r="H17" s="120"/>
      <c r="I17" s="109" t="s">
        <v>104</v>
      </c>
      <c r="J17" s="70" t="s">
        <v>94</v>
      </c>
      <c r="K17" s="71" t="s">
        <v>95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05" t="s">
        <v>105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ht="18" customHeight="1">
      <c r="A19" s="201" t="s">
        <v>106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08" t="s">
        <v>107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121" t="s">
        <v>108</v>
      </c>
      <c r="B21" s="109" t="s">
        <v>109</v>
      </c>
      <c r="C21" s="109" t="s">
        <v>110</v>
      </c>
      <c r="D21" s="109" t="s">
        <v>111</v>
      </c>
      <c r="E21" s="109" t="s">
        <v>112</v>
      </c>
      <c r="F21" s="109" t="s">
        <v>113</v>
      </c>
      <c r="G21" s="109" t="s">
        <v>114</v>
      </c>
      <c r="H21" s="109" t="s">
        <v>115</v>
      </c>
      <c r="I21" s="109" t="s">
        <v>116</v>
      </c>
      <c r="J21" s="109" t="s">
        <v>117</v>
      </c>
      <c r="K21" s="93" t="s">
        <v>118</v>
      </c>
    </row>
    <row r="22" spans="1:22" ht="16.5" customHeight="1">
      <c r="A22" s="105" t="s">
        <v>119</v>
      </c>
      <c r="B22" s="122"/>
      <c r="C22" s="122"/>
      <c r="D22" s="122">
        <v>1</v>
      </c>
      <c r="E22" s="122">
        <v>1</v>
      </c>
      <c r="F22" s="122">
        <v>1</v>
      </c>
      <c r="G22" s="122">
        <v>1</v>
      </c>
      <c r="H22" s="122">
        <v>1</v>
      </c>
      <c r="I22" s="122">
        <v>1</v>
      </c>
      <c r="J22" s="122"/>
      <c r="K22" s="131"/>
    </row>
    <row r="23" spans="1:22" ht="16.5" customHeight="1">
      <c r="B23" s="122"/>
      <c r="C23" s="122"/>
      <c r="D23" s="122"/>
      <c r="E23" s="122"/>
      <c r="F23" s="122"/>
      <c r="G23" s="122"/>
      <c r="H23" s="122"/>
      <c r="I23" s="122"/>
      <c r="J23" s="122"/>
      <c r="K23" s="132"/>
    </row>
    <row r="24" spans="1:22" ht="16.5" customHeight="1">
      <c r="A24" s="105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>
      <c r="A25" s="105"/>
      <c r="B25" s="122"/>
      <c r="C25" s="122"/>
      <c r="D25" s="122"/>
      <c r="E25" s="122"/>
      <c r="F25" s="122"/>
      <c r="G25" s="122"/>
      <c r="H25" s="122"/>
      <c r="I25" s="122"/>
      <c r="J25" s="122"/>
      <c r="K25" s="91"/>
    </row>
    <row r="26" spans="1:22" ht="16.5" customHeight="1">
      <c r="A26" s="105"/>
      <c r="B26" s="122"/>
      <c r="C26" s="122"/>
      <c r="D26" s="122"/>
      <c r="E26" s="122"/>
      <c r="F26" s="122"/>
      <c r="G26" s="122"/>
      <c r="H26" s="122"/>
      <c r="I26" s="122"/>
      <c r="J26" s="122"/>
      <c r="K26" s="91"/>
    </row>
    <row r="27" spans="1:22" ht="16.5" customHeight="1">
      <c r="A27" s="105"/>
      <c r="B27" s="122"/>
      <c r="C27" s="122"/>
      <c r="D27" s="122"/>
      <c r="E27" s="122"/>
      <c r="F27" s="122"/>
      <c r="G27" s="122"/>
      <c r="H27" s="122"/>
      <c r="I27" s="122"/>
      <c r="J27" s="122"/>
      <c r="K27" s="91"/>
    </row>
    <row r="28" spans="1:22" ht="16.5" customHeight="1">
      <c r="A28" s="105"/>
      <c r="B28" s="122"/>
      <c r="C28" s="122"/>
      <c r="D28" s="122"/>
      <c r="E28" s="122"/>
      <c r="F28" s="122"/>
      <c r="G28" s="122"/>
      <c r="H28" s="122"/>
      <c r="I28" s="122"/>
      <c r="J28" s="122"/>
      <c r="K28" s="91"/>
    </row>
    <row r="29" spans="1:22" ht="18" customHeight="1">
      <c r="A29" s="211" t="s">
        <v>120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>
      <c r="A30" s="214" t="s">
        <v>121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>
      <c r="A32" s="211" t="s">
        <v>122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>
      <c r="A33" s="220" t="s">
        <v>123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>
      <c r="A34" s="223" t="s">
        <v>124</v>
      </c>
      <c r="B34" s="224"/>
      <c r="C34" s="70" t="s">
        <v>66</v>
      </c>
      <c r="D34" s="70" t="s">
        <v>67</v>
      </c>
      <c r="E34" s="225" t="s">
        <v>125</v>
      </c>
      <c r="F34" s="226"/>
      <c r="G34" s="226"/>
      <c r="H34" s="226"/>
      <c r="I34" s="226"/>
      <c r="J34" s="226"/>
      <c r="K34" s="227"/>
    </row>
    <row r="35" spans="1:11" ht="14.25">
      <c r="A35" s="228" t="s">
        <v>126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ht="14.25">
      <c r="A36" s="229" t="s">
        <v>127</v>
      </c>
      <c r="B36" s="230"/>
      <c r="C36" s="230"/>
      <c r="D36" s="230"/>
      <c r="E36" s="230"/>
      <c r="F36" s="230"/>
      <c r="G36" s="230"/>
      <c r="H36" s="230"/>
      <c r="I36" s="230"/>
      <c r="J36" s="230"/>
      <c r="K36" s="191"/>
    </row>
    <row r="37" spans="1:11" ht="14.2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191"/>
    </row>
    <row r="38" spans="1:11" ht="14.2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191"/>
    </row>
    <row r="39" spans="1:11" ht="14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191"/>
    </row>
    <row r="40" spans="1:11" ht="14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191"/>
    </row>
    <row r="41" spans="1:11" ht="14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191"/>
    </row>
    <row r="42" spans="1:11" ht="14.25">
      <c r="A42" s="231" t="s">
        <v>128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3"/>
    </row>
    <row r="43" spans="1:11" ht="14.25">
      <c r="A43" s="201" t="s">
        <v>129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116" t="s">
        <v>130</v>
      </c>
      <c r="B44" s="113" t="s">
        <v>94</v>
      </c>
      <c r="C44" s="113" t="s">
        <v>95</v>
      </c>
      <c r="D44" s="113" t="s">
        <v>87</v>
      </c>
      <c r="E44" s="118" t="s">
        <v>131</v>
      </c>
      <c r="F44" s="113" t="s">
        <v>94</v>
      </c>
      <c r="G44" s="113" t="s">
        <v>95</v>
      </c>
      <c r="H44" s="113" t="s">
        <v>87</v>
      </c>
      <c r="I44" s="118" t="s">
        <v>132</v>
      </c>
      <c r="J44" s="113" t="s">
        <v>94</v>
      </c>
      <c r="K44" s="129" t="s">
        <v>95</v>
      </c>
    </row>
    <row r="45" spans="1:11" ht="14.25">
      <c r="A45" s="103" t="s">
        <v>86</v>
      </c>
      <c r="B45" s="70" t="s">
        <v>94</v>
      </c>
      <c r="C45" s="70" t="s">
        <v>95</v>
      </c>
      <c r="D45" s="70" t="s">
        <v>87</v>
      </c>
      <c r="E45" s="109" t="s">
        <v>93</v>
      </c>
      <c r="F45" s="70" t="s">
        <v>94</v>
      </c>
      <c r="G45" s="70" t="s">
        <v>95</v>
      </c>
      <c r="H45" s="70" t="s">
        <v>87</v>
      </c>
      <c r="I45" s="109" t="s">
        <v>104</v>
      </c>
      <c r="J45" s="70" t="s">
        <v>94</v>
      </c>
      <c r="K45" s="71" t="s">
        <v>95</v>
      </c>
    </row>
    <row r="46" spans="1:11" ht="14.25">
      <c r="A46" s="194" t="s">
        <v>97</v>
      </c>
      <c r="B46" s="195"/>
      <c r="C46" s="195"/>
      <c r="D46" s="195"/>
      <c r="E46" s="195"/>
      <c r="F46" s="195"/>
      <c r="G46" s="195"/>
      <c r="H46" s="195"/>
      <c r="I46" s="195"/>
      <c r="J46" s="195"/>
      <c r="K46" s="204"/>
    </row>
    <row r="47" spans="1:11" ht="14.25">
      <c r="A47" s="228" t="s">
        <v>133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ht="14.25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  <row r="49" spans="1:11" ht="14.25">
      <c r="A49" s="123" t="s">
        <v>134</v>
      </c>
      <c r="B49" s="237" t="s">
        <v>135</v>
      </c>
      <c r="C49" s="237"/>
      <c r="D49" s="124" t="s">
        <v>136</v>
      </c>
      <c r="E49" s="125" t="s">
        <v>137</v>
      </c>
      <c r="F49" s="126" t="s">
        <v>138</v>
      </c>
      <c r="G49" s="127"/>
      <c r="H49" s="238" t="s">
        <v>139</v>
      </c>
      <c r="I49" s="239"/>
      <c r="J49" s="240"/>
      <c r="K49" s="241"/>
    </row>
    <row r="50" spans="1:11" ht="14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ht="14.25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4.25">
      <c r="A52" s="123" t="s">
        <v>134</v>
      </c>
      <c r="B52" s="237" t="s">
        <v>135</v>
      </c>
      <c r="C52" s="237"/>
      <c r="D52" s="124" t="s">
        <v>136</v>
      </c>
      <c r="E52" s="128" t="s">
        <v>140</v>
      </c>
      <c r="F52" s="126" t="s">
        <v>141</v>
      </c>
      <c r="G52" s="127">
        <v>45136</v>
      </c>
      <c r="H52" s="238" t="s">
        <v>139</v>
      </c>
      <c r="I52" s="239"/>
      <c r="J52" s="240" t="s">
        <v>142</v>
      </c>
      <c r="K52" s="241"/>
    </row>
  </sheetData>
  <mergeCells count="59">
    <mergeCell ref="A51:K51"/>
    <mergeCell ref="B52:C52"/>
    <mergeCell ref="H52:I52"/>
    <mergeCell ref="J52:K52"/>
    <mergeCell ref="A48:K48"/>
    <mergeCell ref="B49:C49"/>
    <mergeCell ref="H49:I49"/>
    <mergeCell ref="J49:K49"/>
    <mergeCell ref="A50:K50"/>
    <mergeCell ref="A41:K41"/>
    <mergeCell ref="A42:K42"/>
    <mergeCell ref="A43:K43"/>
    <mergeCell ref="A46:K46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workbookViewId="0">
      <selection activeCell="N6" sqref="N6"/>
    </sheetView>
  </sheetViews>
  <sheetFormatPr defaultColWidth="9" defaultRowHeight="26.1" customHeight="1"/>
  <cols>
    <col min="1" max="1" width="17.125" style="41" customWidth="1"/>
    <col min="2" max="6" width="9.375" style="41" customWidth="1"/>
    <col min="7" max="7" width="1.375" style="41" customWidth="1"/>
    <col min="8" max="8" width="9.625" style="41" customWidth="1"/>
    <col min="9" max="9" width="12.125" style="41" customWidth="1"/>
    <col min="10" max="12" width="9.625" style="41" customWidth="1"/>
    <col min="13" max="16384" width="9" style="41"/>
  </cols>
  <sheetData>
    <row r="1" spans="1:12" ht="30" customHeight="1">
      <c r="A1" s="245" t="s">
        <v>143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2" ht="29.1" customHeight="1">
      <c r="A2" s="42" t="s">
        <v>62</v>
      </c>
      <c r="B2" s="247" t="s">
        <v>63</v>
      </c>
      <c r="C2" s="247"/>
      <c r="D2" s="43" t="s">
        <v>68</v>
      </c>
      <c r="E2" s="247" t="s">
        <v>69</v>
      </c>
      <c r="F2" s="247"/>
      <c r="G2" s="250"/>
      <c r="H2" s="44" t="s">
        <v>57</v>
      </c>
      <c r="I2" s="247" t="s">
        <v>58</v>
      </c>
      <c r="J2" s="247"/>
      <c r="K2" s="247"/>
      <c r="L2" s="247"/>
    </row>
    <row r="3" spans="1:12" ht="29.1" customHeight="1">
      <c r="A3" s="249" t="s">
        <v>144</v>
      </c>
      <c r="B3" s="248" t="s">
        <v>145</v>
      </c>
      <c r="C3" s="248"/>
      <c r="D3" s="248"/>
      <c r="E3" s="248"/>
      <c r="F3" s="248"/>
      <c r="G3" s="251"/>
      <c r="H3" s="248" t="s">
        <v>146</v>
      </c>
      <c r="I3" s="248"/>
      <c r="J3" s="248"/>
      <c r="K3" s="248"/>
      <c r="L3" s="248"/>
    </row>
    <row r="4" spans="1:12" ht="29.1" customHeight="1">
      <c r="A4" s="249"/>
      <c r="B4" s="45" t="s">
        <v>111</v>
      </c>
      <c r="C4" s="46" t="s">
        <v>112</v>
      </c>
      <c r="D4" s="46" t="s">
        <v>113</v>
      </c>
      <c r="E4" s="46" t="s">
        <v>114</v>
      </c>
      <c r="F4" s="46" t="s">
        <v>115</v>
      </c>
      <c r="G4" s="251"/>
      <c r="H4" s="47"/>
      <c r="I4" s="47"/>
      <c r="J4" s="47" t="s">
        <v>312</v>
      </c>
      <c r="K4" s="47"/>
      <c r="L4" s="47"/>
    </row>
    <row r="5" spans="1:12" ht="21.95" customHeight="1">
      <c r="A5" s="48" t="s">
        <v>147</v>
      </c>
      <c r="B5" s="49" t="s">
        <v>148</v>
      </c>
      <c r="C5" s="50" t="s">
        <v>149</v>
      </c>
      <c r="D5" s="50" t="s">
        <v>150</v>
      </c>
      <c r="E5" s="51" t="s">
        <v>151</v>
      </c>
      <c r="F5" s="50" t="s">
        <v>152</v>
      </c>
      <c r="G5" s="251"/>
      <c r="H5" s="50" t="s">
        <v>148</v>
      </c>
      <c r="I5" s="50" t="s">
        <v>149</v>
      </c>
      <c r="J5" s="49" t="s">
        <v>150</v>
      </c>
      <c r="K5" s="63" t="s">
        <v>151</v>
      </c>
      <c r="L5" s="49" t="s">
        <v>152</v>
      </c>
    </row>
    <row r="6" spans="1:12" ht="21.95" customHeight="1">
      <c r="A6" s="52" t="s">
        <v>153</v>
      </c>
      <c r="B6" s="53">
        <f t="shared" ref="B6:B9" si="0">C6-5</f>
        <v>74</v>
      </c>
      <c r="C6" s="54">
        <v>79</v>
      </c>
      <c r="D6" s="54">
        <f t="shared" ref="D6:D9" si="1">C6+6</f>
        <v>85</v>
      </c>
      <c r="E6" s="54">
        <f t="shared" ref="E6:E9" si="2">D6+6</f>
        <v>91</v>
      </c>
      <c r="F6" s="54">
        <f t="shared" ref="F6:F9" si="3">E6+6</f>
        <v>97</v>
      </c>
      <c r="G6" s="251"/>
      <c r="H6" s="94"/>
      <c r="I6" s="94"/>
      <c r="J6" s="55" t="s">
        <v>154</v>
      </c>
      <c r="K6" s="95"/>
      <c r="L6" s="95"/>
    </row>
    <row r="7" spans="1:12" ht="21.95" customHeight="1">
      <c r="A7" s="56" t="s">
        <v>155</v>
      </c>
      <c r="B7" s="56">
        <f>C7-3</f>
        <v>53</v>
      </c>
      <c r="C7" s="57">
        <v>56</v>
      </c>
      <c r="D7" s="57">
        <f>C7+3</f>
        <v>59</v>
      </c>
      <c r="E7" s="57">
        <f>D7+3</f>
        <v>62</v>
      </c>
      <c r="F7" s="57">
        <f>E7+4</f>
        <v>66</v>
      </c>
      <c r="G7" s="251"/>
      <c r="H7" s="94"/>
      <c r="I7" s="94"/>
      <c r="J7" s="55" t="s">
        <v>156</v>
      </c>
      <c r="K7" s="95"/>
      <c r="L7" s="95"/>
    </row>
    <row r="8" spans="1:12" ht="21.95" customHeight="1">
      <c r="A8" s="58" t="s">
        <v>157</v>
      </c>
      <c r="B8" s="59">
        <f t="shared" si="0"/>
        <v>73</v>
      </c>
      <c r="C8" s="54">
        <v>78</v>
      </c>
      <c r="D8" s="60">
        <f t="shared" si="1"/>
        <v>84</v>
      </c>
      <c r="E8" s="60">
        <f t="shared" si="2"/>
        <v>90</v>
      </c>
      <c r="F8" s="60">
        <f t="shared" si="3"/>
        <v>96</v>
      </c>
      <c r="G8" s="251"/>
      <c r="H8" s="94"/>
      <c r="I8" s="94"/>
      <c r="J8" s="55" t="s">
        <v>156</v>
      </c>
      <c r="K8" s="95"/>
      <c r="L8" s="95"/>
    </row>
    <row r="9" spans="1:12" ht="21.95" customHeight="1">
      <c r="A9" s="56" t="s">
        <v>158</v>
      </c>
      <c r="B9" s="56">
        <f t="shared" si="0"/>
        <v>81</v>
      </c>
      <c r="C9" s="57">
        <v>86</v>
      </c>
      <c r="D9" s="57">
        <f t="shared" si="1"/>
        <v>92</v>
      </c>
      <c r="E9" s="57">
        <f t="shared" si="2"/>
        <v>98</v>
      </c>
      <c r="F9" s="57">
        <f t="shared" si="3"/>
        <v>104</v>
      </c>
      <c r="G9" s="251"/>
      <c r="H9" s="94"/>
      <c r="I9" s="94"/>
      <c r="J9" s="55" t="s">
        <v>159</v>
      </c>
      <c r="K9" s="95"/>
      <c r="L9" s="95"/>
    </row>
    <row r="10" spans="1:12" ht="21.95" customHeight="1">
      <c r="A10" s="56" t="s">
        <v>160</v>
      </c>
      <c r="B10" s="56">
        <f>C10-1.6</f>
        <v>24.4</v>
      </c>
      <c r="C10" s="57">
        <v>26</v>
      </c>
      <c r="D10" s="57">
        <f>C10+1.9</f>
        <v>27.9</v>
      </c>
      <c r="E10" s="57">
        <f>C10+3.8</f>
        <v>29.8</v>
      </c>
      <c r="F10" s="57">
        <f>C10+5.7</f>
        <v>31.7</v>
      </c>
      <c r="G10" s="251"/>
      <c r="H10" s="94"/>
      <c r="I10" s="94"/>
      <c r="J10" s="55" t="s">
        <v>159</v>
      </c>
      <c r="K10" s="95"/>
      <c r="L10" s="95"/>
    </row>
    <row r="11" spans="1:12" ht="21.95" customHeight="1">
      <c r="A11" s="56" t="s">
        <v>161</v>
      </c>
      <c r="B11" s="56">
        <f>C11-1</f>
        <v>20.5</v>
      </c>
      <c r="C11" s="57">
        <v>21.5</v>
      </c>
      <c r="D11" s="57">
        <f>C11+1.2</f>
        <v>22.7</v>
      </c>
      <c r="E11" s="57">
        <f>D11+1.2</f>
        <v>23.9</v>
      </c>
      <c r="F11" s="57">
        <f>E11+1.2</f>
        <v>25.099999999999998</v>
      </c>
      <c r="G11" s="251"/>
      <c r="H11" s="94"/>
      <c r="I11" s="94"/>
      <c r="J11" s="55" t="s">
        <v>159</v>
      </c>
      <c r="K11" s="95"/>
      <c r="L11" s="95"/>
    </row>
    <row r="12" spans="1:12" ht="21.95" customHeight="1">
      <c r="A12" s="56" t="s">
        <v>162</v>
      </c>
      <c r="B12" s="56">
        <f>C12-0.5</f>
        <v>16.5</v>
      </c>
      <c r="C12" s="57">
        <v>17</v>
      </c>
      <c r="D12" s="57">
        <f t="shared" ref="D12:F13" si="4">C12+0.5</f>
        <v>17.5</v>
      </c>
      <c r="E12" s="57">
        <f t="shared" si="4"/>
        <v>18</v>
      </c>
      <c r="F12" s="57">
        <f t="shared" si="4"/>
        <v>18.5</v>
      </c>
      <c r="G12" s="251"/>
      <c r="H12" s="94"/>
      <c r="I12" s="94"/>
      <c r="J12" s="55" t="s">
        <v>159</v>
      </c>
      <c r="K12" s="95"/>
      <c r="L12" s="95"/>
    </row>
    <row r="13" spans="1:12" ht="21.95" customHeight="1">
      <c r="A13" s="56" t="s">
        <v>163</v>
      </c>
      <c r="B13" s="56">
        <f>C13-0.5</f>
        <v>10.5</v>
      </c>
      <c r="C13" s="57">
        <v>11</v>
      </c>
      <c r="D13" s="57">
        <f t="shared" si="4"/>
        <v>11.5</v>
      </c>
      <c r="E13" s="57">
        <f t="shared" si="4"/>
        <v>12</v>
      </c>
      <c r="F13" s="57">
        <f t="shared" si="4"/>
        <v>12.5</v>
      </c>
      <c r="G13" s="251"/>
      <c r="H13" s="94"/>
      <c r="I13" s="94"/>
      <c r="J13" s="55" t="s">
        <v>159</v>
      </c>
      <c r="K13" s="95"/>
      <c r="L13" s="95"/>
    </row>
    <row r="14" spans="1:12" ht="21.95" customHeight="1">
      <c r="A14" s="56" t="s">
        <v>164</v>
      </c>
      <c r="B14" s="56">
        <f>C14-1.5</f>
        <v>24</v>
      </c>
      <c r="C14" s="57">
        <v>25.5</v>
      </c>
      <c r="D14" s="57">
        <f>C14+1.7</f>
        <v>27.2</v>
      </c>
      <c r="E14" s="57">
        <f>D14+1.7</f>
        <v>28.9</v>
      </c>
      <c r="F14" s="57">
        <f>E14+1.7</f>
        <v>30.599999999999998</v>
      </c>
      <c r="G14" s="251"/>
      <c r="H14" s="94"/>
      <c r="I14" s="94"/>
      <c r="J14" s="55" t="s">
        <v>165</v>
      </c>
      <c r="K14" s="95"/>
      <c r="L14" s="95"/>
    </row>
    <row r="15" spans="1:12" ht="21.95" customHeight="1">
      <c r="A15" s="56" t="s">
        <v>166</v>
      </c>
      <c r="B15" s="56">
        <f>C15-1.8</f>
        <v>33.700000000000003</v>
      </c>
      <c r="C15" s="57">
        <v>35.5</v>
      </c>
      <c r="D15" s="57">
        <f>C15+2.25</f>
        <v>37.75</v>
      </c>
      <c r="E15" s="57">
        <f>D15+2.25</f>
        <v>40</v>
      </c>
      <c r="F15" s="57">
        <f>E15+2.25</f>
        <v>42.25</v>
      </c>
      <c r="G15" s="251"/>
      <c r="H15" s="94"/>
      <c r="I15" s="94"/>
      <c r="J15" s="55" t="s">
        <v>165</v>
      </c>
      <c r="K15" s="95"/>
      <c r="L15" s="95"/>
    </row>
    <row r="16" spans="1:12" ht="14.25">
      <c r="A16" s="61" t="s">
        <v>125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1:12" ht="14.25">
      <c r="A17" s="41" t="s">
        <v>167</v>
      </c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14.25">
      <c r="A18" s="62"/>
      <c r="B18" s="62"/>
      <c r="C18" s="62"/>
      <c r="D18" s="62"/>
      <c r="E18" s="62"/>
      <c r="F18" s="62"/>
      <c r="G18" s="62"/>
      <c r="H18" s="61" t="s">
        <v>168</v>
      </c>
      <c r="I18" s="64"/>
      <c r="J18" s="61" t="s">
        <v>169</v>
      </c>
      <c r="K18" s="61"/>
      <c r="L18" s="61" t="s">
        <v>170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5"/>
  </mergeCells>
  <phoneticPr fontId="46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H44" sqref="G44:H44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>
      <c r="A1" s="264" t="s">
        <v>172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66" t="s">
        <v>53</v>
      </c>
      <c r="B2" s="265" t="s">
        <v>54</v>
      </c>
      <c r="C2" s="265"/>
      <c r="D2" s="67" t="s">
        <v>62</v>
      </c>
      <c r="E2" s="68" t="s">
        <v>63</v>
      </c>
      <c r="F2" s="69" t="s">
        <v>173</v>
      </c>
      <c r="G2" s="184" t="s">
        <v>69</v>
      </c>
      <c r="H2" s="185"/>
      <c r="I2" s="88" t="s">
        <v>57</v>
      </c>
      <c r="J2" s="266" t="s">
        <v>58</v>
      </c>
      <c r="K2" s="267"/>
    </row>
    <row r="3" spans="1:11">
      <c r="A3" s="72" t="s">
        <v>75</v>
      </c>
      <c r="B3" s="190">
        <v>300</v>
      </c>
      <c r="C3" s="191"/>
      <c r="D3" s="73" t="s">
        <v>174</v>
      </c>
      <c r="E3" s="268">
        <v>45164</v>
      </c>
      <c r="F3" s="269"/>
      <c r="G3" s="269"/>
      <c r="H3" s="258" t="s">
        <v>175</v>
      </c>
      <c r="I3" s="258"/>
      <c r="J3" s="258"/>
      <c r="K3" s="259"/>
    </row>
    <row r="4" spans="1:11">
      <c r="A4" s="74" t="s">
        <v>72</v>
      </c>
      <c r="B4" s="75">
        <v>1</v>
      </c>
      <c r="C4" s="75">
        <v>5</v>
      </c>
      <c r="D4" s="76" t="s">
        <v>176</v>
      </c>
      <c r="E4" s="269"/>
      <c r="F4" s="269"/>
      <c r="G4" s="269"/>
      <c r="H4" s="224" t="s">
        <v>177</v>
      </c>
      <c r="I4" s="224"/>
      <c r="J4" s="86" t="s">
        <v>66</v>
      </c>
      <c r="K4" s="91" t="s">
        <v>67</v>
      </c>
    </row>
    <row r="5" spans="1:11">
      <c r="A5" s="74" t="s">
        <v>178</v>
      </c>
      <c r="B5" s="270">
        <v>1</v>
      </c>
      <c r="C5" s="270"/>
      <c r="D5" s="73" t="s">
        <v>179</v>
      </c>
      <c r="E5" s="73" t="s">
        <v>180</v>
      </c>
      <c r="F5" s="73" t="s">
        <v>181</v>
      </c>
      <c r="G5" s="73" t="s">
        <v>182</v>
      </c>
      <c r="H5" s="224" t="s">
        <v>183</v>
      </c>
      <c r="I5" s="224"/>
      <c r="J5" s="86" t="s">
        <v>66</v>
      </c>
      <c r="K5" s="91" t="s">
        <v>67</v>
      </c>
    </row>
    <row r="6" spans="1:11">
      <c r="A6" s="78" t="s">
        <v>184</v>
      </c>
      <c r="B6" s="271">
        <v>13</v>
      </c>
      <c r="C6" s="271"/>
      <c r="D6" s="79" t="s">
        <v>185</v>
      </c>
      <c r="E6" s="80"/>
      <c r="F6" s="81">
        <v>300</v>
      </c>
      <c r="G6" s="79"/>
      <c r="H6" s="272" t="s">
        <v>186</v>
      </c>
      <c r="I6" s="272"/>
      <c r="J6" s="81" t="s">
        <v>66</v>
      </c>
      <c r="K6" s="92" t="s">
        <v>67</v>
      </c>
    </row>
    <row r="7" spans="1:1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>
      <c r="A8" s="85" t="s">
        <v>187</v>
      </c>
      <c r="B8" s="69" t="s">
        <v>188</v>
      </c>
      <c r="C8" s="69" t="s">
        <v>189</v>
      </c>
      <c r="D8" s="69" t="s">
        <v>190</v>
      </c>
      <c r="E8" s="69" t="s">
        <v>191</v>
      </c>
      <c r="F8" s="69" t="s">
        <v>192</v>
      </c>
      <c r="G8" s="273" t="s">
        <v>78</v>
      </c>
      <c r="H8" s="274"/>
      <c r="I8" s="274"/>
      <c r="J8" s="274"/>
      <c r="K8" s="275"/>
    </row>
    <row r="9" spans="1:11">
      <c r="A9" s="223" t="s">
        <v>193</v>
      </c>
      <c r="B9" s="224"/>
      <c r="C9" s="86" t="s">
        <v>66</v>
      </c>
      <c r="D9" s="86" t="s">
        <v>67</v>
      </c>
      <c r="E9" s="73" t="s">
        <v>194</v>
      </c>
      <c r="F9" s="87" t="s">
        <v>195</v>
      </c>
      <c r="G9" s="276"/>
      <c r="H9" s="277"/>
      <c r="I9" s="277"/>
      <c r="J9" s="277"/>
      <c r="K9" s="278"/>
    </row>
    <row r="10" spans="1:11">
      <c r="A10" s="223" t="s">
        <v>196</v>
      </c>
      <c r="B10" s="224"/>
      <c r="C10" s="86" t="s">
        <v>66</v>
      </c>
      <c r="D10" s="86" t="s">
        <v>67</v>
      </c>
      <c r="E10" s="73" t="s">
        <v>197</v>
      </c>
      <c r="F10" s="87" t="s">
        <v>198</v>
      </c>
      <c r="G10" s="276" t="s">
        <v>199</v>
      </c>
      <c r="H10" s="277"/>
      <c r="I10" s="277"/>
      <c r="J10" s="277"/>
      <c r="K10" s="278"/>
    </row>
    <row r="11" spans="1:11">
      <c r="A11" s="261" t="s">
        <v>171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3"/>
    </row>
    <row r="12" spans="1:11">
      <c r="A12" s="72" t="s">
        <v>88</v>
      </c>
      <c r="B12" s="86" t="s">
        <v>84</v>
      </c>
      <c r="C12" s="86" t="s">
        <v>85</v>
      </c>
      <c r="D12" s="87"/>
      <c r="E12" s="73" t="s">
        <v>86</v>
      </c>
      <c r="F12" s="86" t="s">
        <v>84</v>
      </c>
      <c r="G12" s="86" t="s">
        <v>85</v>
      </c>
      <c r="H12" s="86"/>
      <c r="I12" s="73" t="s">
        <v>200</v>
      </c>
      <c r="J12" s="86" t="s">
        <v>84</v>
      </c>
      <c r="K12" s="91" t="s">
        <v>85</v>
      </c>
    </row>
    <row r="13" spans="1:11">
      <c r="A13" s="72" t="s">
        <v>91</v>
      </c>
      <c r="B13" s="86" t="s">
        <v>84</v>
      </c>
      <c r="C13" s="86" t="s">
        <v>85</v>
      </c>
      <c r="D13" s="87"/>
      <c r="E13" s="73" t="s">
        <v>96</v>
      </c>
      <c r="F13" s="86" t="s">
        <v>84</v>
      </c>
      <c r="G13" s="86" t="s">
        <v>85</v>
      </c>
      <c r="H13" s="86"/>
      <c r="I13" s="73" t="s">
        <v>201</v>
      </c>
      <c r="J13" s="86" t="s">
        <v>84</v>
      </c>
      <c r="K13" s="91" t="s">
        <v>85</v>
      </c>
    </row>
    <row r="14" spans="1:11">
      <c r="A14" s="78" t="s">
        <v>202</v>
      </c>
      <c r="B14" s="81" t="s">
        <v>84</v>
      </c>
      <c r="C14" s="81" t="s">
        <v>85</v>
      </c>
      <c r="D14" s="80"/>
      <c r="E14" s="79" t="s">
        <v>203</v>
      </c>
      <c r="F14" s="81" t="s">
        <v>84</v>
      </c>
      <c r="G14" s="81" t="s">
        <v>85</v>
      </c>
      <c r="H14" s="81"/>
      <c r="I14" s="79" t="s">
        <v>204</v>
      </c>
      <c r="J14" s="81" t="s">
        <v>84</v>
      </c>
      <c r="K14" s="92" t="s">
        <v>85</v>
      </c>
    </row>
    <row r="15" spans="1:11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>
      <c r="A16" s="257" t="s">
        <v>205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3"/>
    </row>
    <row r="17" spans="1:11">
      <c r="A17" s="223" t="s">
        <v>206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60"/>
    </row>
    <row r="18" spans="1:11">
      <c r="A18" s="223" t="s">
        <v>207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60"/>
    </row>
    <row r="19" spans="1:11">
      <c r="A19" s="279" t="s">
        <v>208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82"/>
    </row>
    <row r="21" spans="1:11">
      <c r="A21" s="254"/>
      <c r="B21" s="255"/>
      <c r="C21" s="255"/>
      <c r="D21" s="255"/>
      <c r="E21" s="255"/>
      <c r="F21" s="255"/>
      <c r="G21" s="255"/>
      <c r="H21" s="255"/>
      <c r="I21" s="255"/>
      <c r="J21" s="255"/>
      <c r="K21" s="282"/>
    </row>
    <row r="22" spans="1:11">
      <c r="A22" s="254"/>
      <c r="B22" s="255"/>
      <c r="C22" s="255"/>
      <c r="D22" s="255"/>
      <c r="E22" s="255"/>
      <c r="F22" s="255"/>
      <c r="G22" s="255"/>
      <c r="H22" s="255"/>
      <c r="I22" s="255"/>
      <c r="J22" s="255"/>
      <c r="K22" s="282"/>
    </row>
    <row r="23" spans="1:11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285"/>
    </row>
    <row r="24" spans="1:11">
      <c r="A24" s="223" t="s">
        <v>124</v>
      </c>
      <c r="B24" s="224"/>
      <c r="C24" s="86" t="s">
        <v>66</v>
      </c>
      <c r="D24" s="86" t="s">
        <v>67</v>
      </c>
      <c r="E24" s="258"/>
      <c r="F24" s="258"/>
      <c r="G24" s="258"/>
      <c r="H24" s="258"/>
      <c r="I24" s="258"/>
      <c r="J24" s="258"/>
      <c r="K24" s="259"/>
    </row>
    <row r="25" spans="1:11">
      <c r="A25" s="89" t="s">
        <v>209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>
      <c r="A27" s="289" t="s">
        <v>210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>
      <c r="A28" s="290" t="s">
        <v>211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2"/>
    </row>
    <row r="29" spans="1:11">
      <c r="A29" s="290"/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11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292"/>
    </row>
    <row r="32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23.1" customHeight="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92"/>
    </row>
    <row r="34" spans="1:11" ht="23.1" customHeight="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82"/>
    </row>
    <row r="35" spans="1:11" ht="23.1" customHeight="1">
      <c r="A35" s="293"/>
      <c r="B35" s="255"/>
      <c r="C35" s="255"/>
      <c r="D35" s="255"/>
      <c r="E35" s="255"/>
      <c r="F35" s="255"/>
      <c r="G35" s="255"/>
      <c r="H35" s="255"/>
      <c r="I35" s="255"/>
      <c r="J35" s="255"/>
      <c r="K35" s="282"/>
    </row>
    <row r="36" spans="1:11" ht="23.1" customHeight="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296"/>
    </row>
    <row r="37" spans="1:11" ht="18.75" customHeight="1">
      <c r="A37" s="297" t="s">
        <v>212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9"/>
    </row>
    <row r="38" spans="1:11" ht="18.75" customHeight="1">
      <c r="A38" s="223" t="s">
        <v>213</v>
      </c>
      <c r="B38" s="224"/>
      <c r="C38" s="224"/>
      <c r="D38" s="258" t="s">
        <v>214</v>
      </c>
      <c r="E38" s="258"/>
      <c r="F38" s="256" t="s">
        <v>215</v>
      </c>
      <c r="G38" s="300"/>
      <c r="H38" s="224" t="s">
        <v>216</v>
      </c>
      <c r="I38" s="224"/>
      <c r="J38" s="224" t="s">
        <v>217</v>
      </c>
      <c r="K38" s="260"/>
    </row>
    <row r="39" spans="1:11" ht="18.75" customHeight="1">
      <c r="A39" s="74" t="s">
        <v>125</v>
      </c>
      <c r="B39" s="224" t="s">
        <v>218</v>
      </c>
      <c r="C39" s="224"/>
      <c r="D39" s="224"/>
      <c r="E39" s="224"/>
      <c r="F39" s="224"/>
      <c r="G39" s="224"/>
      <c r="H39" s="224"/>
      <c r="I39" s="224"/>
      <c r="J39" s="224"/>
      <c r="K39" s="260"/>
    </row>
    <row r="40" spans="1:11" ht="30.9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60"/>
    </row>
    <row r="41" spans="1:11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60"/>
    </row>
    <row r="42" spans="1:11" ht="32.1" customHeight="1">
      <c r="A42" s="78" t="s">
        <v>134</v>
      </c>
      <c r="B42" s="301" t="s">
        <v>219</v>
      </c>
      <c r="C42" s="301"/>
      <c r="D42" s="79" t="s">
        <v>220</v>
      </c>
      <c r="E42" s="80"/>
      <c r="F42" s="79" t="s">
        <v>138</v>
      </c>
      <c r="G42" s="90">
        <v>45153</v>
      </c>
      <c r="H42" s="302" t="s">
        <v>139</v>
      </c>
      <c r="I42" s="302"/>
      <c r="J42" s="301" t="s">
        <v>142</v>
      </c>
      <c r="K42" s="30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tabSelected="1" workbookViewId="0">
      <selection activeCell="O7" sqref="O7"/>
    </sheetView>
  </sheetViews>
  <sheetFormatPr defaultColWidth="9" defaultRowHeight="26.1" customHeight="1"/>
  <cols>
    <col min="1" max="1" width="12.875" style="41" customWidth="1"/>
    <col min="2" max="6" width="9.375" style="41" customWidth="1"/>
    <col min="7" max="7" width="1.125" style="41" customWidth="1"/>
    <col min="8" max="8" width="6.625" style="41" customWidth="1"/>
    <col min="9" max="14" width="9.5" style="41" customWidth="1"/>
    <col min="15" max="16384" width="9" style="41"/>
  </cols>
  <sheetData>
    <row r="1" spans="1:12" ht="26.1" customHeight="1">
      <c r="A1" s="245" t="s">
        <v>143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2" ht="26.1" customHeight="1">
      <c r="A2" s="42" t="s">
        <v>62</v>
      </c>
      <c r="B2" s="247" t="s">
        <v>63</v>
      </c>
      <c r="C2" s="247"/>
      <c r="D2" s="43" t="s">
        <v>68</v>
      </c>
      <c r="E2" s="247" t="s">
        <v>69</v>
      </c>
      <c r="F2" s="247"/>
      <c r="G2" s="250"/>
      <c r="H2" s="44" t="s">
        <v>57</v>
      </c>
      <c r="I2" s="247" t="s">
        <v>58</v>
      </c>
      <c r="J2" s="247"/>
      <c r="K2" s="247"/>
      <c r="L2" s="247"/>
    </row>
    <row r="3" spans="1:12" ht="26.1" customHeight="1">
      <c r="A3" s="249" t="s">
        <v>144</v>
      </c>
      <c r="B3" s="248" t="s">
        <v>145</v>
      </c>
      <c r="C3" s="248"/>
      <c r="D3" s="248"/>
      <c r="E3" s="248"/>
      <c r="F3" s="248"/>
      <c r="G3" s="251"/>
      <c r="H3" s="248" t="s">
        <v>146</v>
      </c>
      <c r="I3" s="248"/>
      <c r="J3" s="248"/>
      <c r="K3" s="248"/>
      <c r="L3" s="248"/>
    </row>
    <row r="4" spans="1:12" ht="26.1" customHeight="1">
      <c r="A4" s="249"/>
      <c r="B4" s="45" t="s">
        <v>111</v>
      </c>
      <c r="C4" s="46" t="s">
        <v>112</v>
      </c>
      <c r="D4" s="46" t="s">
        <v>113</v>
      </c>
      <c r="E4" s="46" t="s">
        <v>114</v>
      </c>
      <c r="F4" s="46" t="s">
        <v>115</v>
      </c>
      <c r="G4" s="251"/>
      <c r="H4" s="47" t="s">
        <v>312</v>
      </c>
      <c r="I4" s="47" t="s">
        <v>312</v>
      </c>
      <c r="J4" s="47" t="s">
        <v>312</v>
      </c>
      <c r="K4" s="47" t="s">
        <v>312</v>
      </c>
      <c r="L4" s="47" t="s">
        <v>312</v>
      </c>
    </row>
    <row r="5" spans="1:12" ht="26.1" customHeight="1">
      <c r="A5" s="48" t="s">
        <v>147</v>
      </c>
      <c r="B5" s="49" t="s">
        <v>148</v>
      </c>
      <c r="C5" s="50" t="s">
        <v>149</v>
      </c>
      <c r="D5" s="50" t="s">
        <v>150</v>
      </c>
      <c r="E5" s="51" t="s">
        <v>151</v>
      </c>
      <c r="F5" s="50" t="s">
        <v>152</v>
      </c>
      <c r="G5" s="251"/>
      <c r="H5" s="50" t="s">
        <v>148</v>
      </c>
      <c r="I5" s="50" t="s">
        <v>149</v>
      </c>
      <c r="J5" s="49" t="s">
        <v>150</v>
      </c>
      <c r="K5" s="63" t="s">
        <v>151</v>
      </c>
      <c r="L5" s="49" t="s">
        <v>152</v>
      </c>
    </row>
    <row r="6" spans="1:12" ht="26.1" customHeight="1">
      <c r="A6" s="52" t="s">
        <v>153</v>
      </c>
      <c r="B6" s="53">
        <f t="shared" ref="B6:B8" si="0">C6-5</f>
        <v>74</v>
      </c>
      <c r="C6" s="54">
        <v>79</v>
      </c>
      <c r="D6" s="54">
        <f t="shared" ref="D6:D8" si="1">C6+6</f>
        <v>85</v>
      </c>
      <c r="E6" s="54">
        <f t="shared" ref="E6:E8" si="2">D6+6</f>
        <v>91</v>
      </c>
      <c r="F6" s="54">
        <f t="shared" ref="F6:F8" si="3">E6+6</f>
        <v>97</v>
      </c>
      <c r="G6" s="251"/>
      <c r="H6" s="55" t="s">
        <v>221</v>
      </c>
      <c r="I6" s="55" t="s">
        <v>222</v>
      </c>
      <c r="J6" s="55" t="s">
        <v>154</v>
      </c>
      <c r="K6" s="55" t="s">
        <v>221</v>
      </c>
      <c r="L6" s="55" t="s">
        <v>223</v>
      </c>
    </row>
    <row r="7" spans="1:12" ht="26.1" customHeight="1">
      <c r="A7" s="56" t="s">
        <v>155</v>
      </c>
      <c r="B7" s="56">
        <f>C7-3</f>
        <v>53</v>
      </c>
      <c r="C7" s="57">
        <v>56</v>
      </c>
      <c r="D7" s="57">
        <f>C7+3</f>
        <v>59</v>
      </c>
      <c r="E7" s="57">
        <f>D7+3</f>
        <v>62</v>
      </c>
      <c r="F7" s="57">
        <f>E7+4</f>
        <v>66</v>
      </c>
      <c r="G7" s="251"/>
      <c r="H7" s="55" t="s">
        <v>156</v>
      </c>
      <c r="I7" s="55" t="s">
        <v>156</v>
      </c>
      <c r="J7" s="55" t="s">
        <v>156</v>
      </c>
      <c r="K7" s="55" t="s">
        <v>156</v>
      </c>
      <c r="L7" s="55" t="s">
        <v>156</v>
      </c>
    </row>
    <row r="8" spans="1:12" ht="26.1" customHeight="1">
      <c r="A8" s="56" t="s">
        <v>158</v>
      </c>
      <c r="B8" s="56">
        <f t="shared" si="0"/>
        <v>81</v>
      </c>
      <c r="C8" s="57">
        <v>86</v>
      </c>
      <c r="D8" s="57">
        <f t="shared" si="1"/>
        <v>92</v>
      </c>
      <c r="E8" s="57">
        <f t="shared" si="2"/>
        <v>98</v>
      </c>
      <c r="F8" s="57">
        <f t="shared" si="3"/>
        <v>104</v>
      </c>
      <c r="G8" s="251"/>
      <c r="H8" s="55" t="s">
        <v>224</v>
      </c>
      <c r="I8" s="55" t="s">
        <v>159</v>
      </c>
      <c r="J8" s="55" t="s">
        <v>224</v>
      </c>
      <c r="K8" s="55" t="s">
        <v>159</v>
      </c>
      <c r="L8" s="55" t="s">
        <v>225</v>
      </c>
    </row>
    <row r="9" spans="1:12" ht="26.1" customHeight="1">
      <c r="A9" s="56" t="s">
        <v>160</v>
      </c>
      <c r="B9" s="56">
        <f>C9-1.6</f>
        <v>24.4</v>
      </c>
      <c r="C9" s="57">
        <v>26</v>
      </c>
      <c r="D9" s="57">
        <f>C9+1.9</f>
        <v>27.9</v>
      </c>
      <c r="E9" s="57">
        <f>C9+3.8</f>
        <v>29.8</v>
      </c>
      <c r="F9" s="57">
        <f>C9+5.7</f>
        <v>31.7</v>
      </c>
      <c r="G9" s="251"/>
      <c r="H9" s="55" t="s">
        <v>159</v>
      </c>
      <c r="I9" s="55" t="s">
        <v>159</v>
      </c>
      <c r="J9" s="55" t="s">
        <v>159</v>
      </c>
      <c r="K9" s="55" t="s">
        <v>159</v>
      </c>
      <c r="L9" s="55" t="s">
        <v>159</v>
      </c>
    </row>
    <row r="10" spans="1:12" ht="26.1" customHeight="1">
      <c r="A10" s="56" t="s">
        <v>161</v>
      </c>
      <c r="B10" s="56">
        <f>C10-1</f>
        <v>20.5</v>
      </c>
      <c r="C10" s="57">
        <v>21.5</v>
      </c>
      <c r="D10" s="57">
        <f>C10+1.2</f>
        <v>22.7</v>
      </c>
      <c r="E10" s="57">
        <f>D10+1.2</f>
        <v>23.9</v>
      </c>
      <c r="F10" s="57">
        <f>E10+1.2</f>
        <v>25.099999999999998</v>
      </c>
      <c r="G10" s="251"/>
      <c r="H10" s="55" t="s">
        <v>159</v>
      </c>
      <c r="I10" s="55" t="s">
        <v>159</v>
      </c>
      <c r="J10" s="55" t="s">
        <v>159</v>
      </c>
      <c r="K10" s="55" t="s">
        <v>159</v>
      </c>
      <c r="L10" s="55" t="s">
        <v>159</v>
      </c>
    </row>
    <row r="11" spans="1:12" ht="26.1" customHeight="1">
      <c r="A11" s="56" t="s">
        <v>163</v>
      </c>
      <c r="B11" s="56">
        <f>C11-0.5</f>
        <v>10.5</v>
      </c>
      <c r="C11" s="57">
        <v>11</v>
      </c>
      <c r="D11" s="57">
        <f t="shared" ref="D11:F11" si="4">C11+0.5</f>
        <v>11.5</v>
      </c>
      <c r="E11" s="57">
        <f t="shared" si="4"/>
        <v>12</v>
      </c>
      <c r="F11" s="57">
        <f t="shared" si="4"/>
        <v>12.5</v>
      </c>
      <c r="G11" s="251"/>
      <c r="H11" s="55" t="s">
        <v>159</v>
      </c>
      <c r="I11" s="55" t="s">
        <v>159</v>
      </c>
      <c r="J11" s="55" t="s">
        <v>159</v>
      </c>
      <c r="K11" s="55" t="s">
        <v>159</v>
      </c>
      <c r="L11" s="55" t="s">
        <v>159</v>
      </c>
    </row>
    <row r="12" spans="1:12" ht="26.1" customHeight="1">
      <c r="A12" s="56" t="s">
        <v>164</v>
      </c>
      <c r="B12" s="56">
        <f>C12-1.5</f>
        <v>24</v>
      </c>
      <c r="C12" s="57">
        <v>25.5</v>
      </c>
      <c r="D12" s="57">
        <f>C12+1.7</f>
        <v>27.2</v>
      </c>
      <c r="E12" s="57">
        <f>D12+1.7</f>
        <v>28.9</v>
      </c>
      <c r="F12" s="57">
        <f>E12+1.7</f>
        <v>30.599999999999998</v>
      </c>
      <c r="G12" s="251"/>
      <c r="H12" s="55" t="s">
        <v>165</v>
      </c>
      <c r="I12" s="55" t="s">
        <v>165</v>
      </c>
      <c r="J12" s="55" t="s">
        <v>165</v>
      </c>
      <c r="K12" s="55" t="s">
        <v>165</v>
      </c>
      <c r="L12" s="55" t="s">
        <v>165</v>
      </c>
    </row>
    <row r="13" spans="1:12" ht="26.1" customHeight="1">
      <c r="A13" s="56" t="s">
        <v>166</v>
      </c>
      <c r="B13" s="56">
        <f>C13-1.8</f>
        <v>33.700000000000003</v>
      </c>
      <c r="C13" s="57">
        <v>35.5</v>
      </c>
      <c r="D13" s="57">
        <f>C13+2.25</f>
        <v>37.75</v>
      </c>
      <c r="E13" s="57">
        <f>D13+2.25</f>
        <v>40</v>
      </c>
      <c r="F13" s="57">
        <f>E13+2.25</f>
        <v>42.25</v>
      </c>
      <c r="G13" s="251"/>
      <c r="H13" s="55" t="s">
        <v>165</v>
      </c>
      <c r="I13" s="55" t="s">
        <v>165</v>
      </c>
      <c r="J13" s="55" t="s">
        <v>165</v>
      </c>
      <c r="K13" s="55" t="s">
        <v>165</v>
      </c>
      <c r="L13" s="55" t="s">
        <v>165</v>
      </c>
    </row>
    <row r="14" spans="1:12" ht="26.1" customHeight="1">
      <c r="A14" s="61" t="s">
        <v>125</v>
      </c>
      <c r="D14" s="62"/>
      <c r="E14" s="62"/>
      <c r="F14" s="62"/>
      <c r="G14" s="62"/>
      <c r="H14" s="62"/>
      <c r="I14" s="62"/>
      <c r="J14" s="62"/>
      <c r="K14" s="62"/>
      <c r="L14" s="62"/>
    </row>
    <row r="15" spans="1:12" ht="26.1" customHeight="1">
      <c r="A15" s="41" t="s">
        <v>167</v>
      </c>
      <c r="D15" s="62"/>
      <c r="E15" s="62"/>
      <c r="F15" s="62"/>
      <c r="G15" s="62"/>
      <c r="H15" s="62"/>
      <c r="I15" s="62"/>
      <c r="J15" s="62"/>
      <c r="K15" s="62"/>
      <c r="L15" s="62"/>
    </row>
    <row r="16" spans="1:12" ht="26.1" customHeight="1">
      <c r="A16" s="62"/>
      <c r="B16" s="62"/>
      <c r="C16" s="62"/>
      <c r="D16" s="62"/>
      <c r="E16" s="62"/>
      <c r="F16" s="62"/>
      <c r="G16" s="62"/>
      <c r="H16" s="61" t="s">
        <v>168</v>
      </c>
      <c r="I16" s="64"/>
      <c r="J16" s="61" t="s">
        <v>169</v>
      </c>
      <c r="K16" s="61"/>
      <c r="L16" s="61" t="s">
        <v>170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3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2.125" style="35" customWidth="1"/>
    <col min="3" max="3" width="12.875" style="35" customWidth="1"/>
    <col min="4" max="4" width="9.125" style="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4" t="s">
        <v>226</v>
      </c>
      <c r="B1" s="304"/>
      <c r="C1" s="304"/>
      <c r="D1" s="305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s="1" customFormat="1" ht="16.5">
      <c r="A2" s="318" t="s">
        <v>227</v>
      </c>
      <c r="B2" s="319" t="s">
        <v>228</v>
      </c>
      <c r="C2" s="319" t="s">
        <v>229</v>
      </c>
      <c r="D2" s="321" t="s">
        <v>230</v>
      </c>
      <c r="E2" s="319" t="s">
        <v>231</v>
      </c>
      <c r="F2" s="319" t="s">
        <v>232</v>
      </c>
      <c r="G2" s="319" t="s">
        <v>233</v>
      </c>
      <c r="H2" s="319" t="s">
        <v>234</v>
      </c>
      <c r="I2" s="3" t="s">
        <v>235</v>
      </c>
      <c r="J2" s="3" t="s">
        <v>236</v>
      </c>
      <c r="K2" s="3" t="s">
        <v>237</v>
      </c>
      <c r="L2" s="3" t="s">
        <v>238</v>
      </c>
      <c r="M2" s="3" t="s">
        <v>239</v>
      </c>
      <c r="N2" s="319" t="s">
        <v>240</v>
      </c>
      <c r="O2" s="319" t="s">
        <v>241</v>
      </c>
    </row>
    <row r="3" spans="1:15" s="1" customFormat="1" ht="16.5">
      <c r="A3" s="318"/>
      <c r="B3" s="320"/>
      <c r="C3" s="320"/>
      <c r="D3" s="322"/>
      <c r="E3" s="320"/>
      <c r="F3" s="320"/>
      <c r="G3" s="320"/>
      <c r="H3" s="320"/>
      <c r="I3" s="3" t="s">
        <v>242</v>
      </c>
      <c r="J3" s="3" t="s">
        <v>242</v>
      </c>
      <c r="K3" s="3" t="s">
        <v>242</v>
      </c>
      <c r="L3" s="3" t="s">
        <v>242</v>
      </c>
      <c r="M3" s="3" t="s">
        <v>242</v>
      </c>
      <c r="N3" s="320"/>
      <c r="O3" s="320"/>
    </row>
    <row r="4" spans="1:15" ht="22.5">
      <c r="A4" s="5">
        <v>1</v>
      </c>
      <c r="B4" s="16" t="s">
        <v>243</v>
      </c>
      <c r="C4" s="157" t="s">
        <v>244</v>
      </c>
      <c r="D4" s="158" t="s">
        <v>245</v>
      </c>
      <c r="E4" s="8" t="s">
        <v>63</v>
      </c>
      <c r="F4" s="159" t="s">
        <v>246</v>
      </c>
      <c r="G4" s="8" t="s">
        <v>66</v>
      </c>
      <c r="H4" s="8" t="s">
        <v>66</v>
      </c>
      <c r="I4" s="8">
        <v>2</v>
      </c>
      <c r="J4" s="8">
        <v>2</v>
      </c>
      <c r="K4" s="8">
        <v>3</v>
      </c>
      <c r="L4" s="8">
        <v>4</v>
      </c>
      <c r="M4" s="8">
        <v>1</v>
      </c>
      <c r="N4" s="8">
        <f>SUM(I4:M4)</f>
        <v>12</v>
      </c>
      <c r="O4" s="8" t="s">
        <v>247</v>
      </c>
    </row>
    <row r="5" spans="1:15">
      <c r="A5" s="5"/>
      <c r="B5" s="10"/>
      <c r="C5" s="26"/>
      <c r="D5" s="27"/>
      <c r="E5" s="10"/>
      <c r="F5" s="6"/>
      <c r="G5" s="8"/>
      <c r="H5" s="8"/>
      <c r="I5" s="8"/>
      <c r="J5" s="8"/>
      <c r="K5" s="8"/>
      <c r="L5" s="8"/>
      <c r="M5" s="8"/>
      <c r="N5" s="8"/>
      <c r="O5" s="8"/>
    </row>
    <row r="6" spans="1:15">
      <c r="A6" s="5"/>
      <c r="B6" s="8"/>
      <c r="C6" s="36"/>
      <c r="D6" s="29"/>
      <c r="E6" s="8"/>
      <c r="F6" s="37"/>
      <c r="G6" s="8"/>
      <c r="H6" s="8"/>
      <c r="I6" s="8"/>
      <c r="J6" s="8"/>
      <c r="K6" s="8"/>
      <c r="L6" s="8"/>
      <c r="M6" s="8"/>
      <c r="N6" s="8"/>
      <c r="O6" s="8"/>
    </row>
    <row r="7" spans="1:15">
      <c r="A7" s="5"/>
      <c r="B7" s="8"/>
      <c r="C7" s="36"/>
      <c r="D7" s="29"/>
      <c r="E7" s="8"/>
      <c r="F7" s="3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39"/>
      <c r="E8" s="8"/>
      <c r="F8" s="36"/>
      <c r="G8" s="8"/>
      <c r="H8" s="8"/>
      <c r="I8" s="8"/>
      <c r="J8" s="8"/>
      <c r="K8" s="8"/>
      <c r="L8" s="8"/>
      <c r="M8" s="5"/>
      <c r="N8" s="5"/>
      <c r="O8" s="5"/>
    </row>
    <row r="9" spans="1:15">
      <c r="A9" s="5"/>
      <c r="B9" s="31"/>
      <c r="C9" s="31"/>
      <c r="D9" s="40"/>
      <c r="E9" s="31"/>
      <c r="F9" s="36"/>
      <c r="G9" s="8"/>
      <c r="H9" s="8"/>
      <c r="I9" s="8"/>
      <c r="J9" s="8"/>
      <c r="K9" s="8"/>
      <c r="L9" s="8"/>
      <c r="M9" s="5"/>
      <c r="N9" s="5"/>
      <c r="O9" s="5"/>
    </row>
    <row r="10" spans="1:15">
      <c r="A10" s="5"/>
      <c r="B10" s="8"/>
      <c r="C10" s="8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8"/>
      <c r="C11" s="8"/>
      <c r="D11" s="3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06" t="s">
        <v>248</v>
      </c>
      <c r="B12" s="307"/>
      <c r="C12" s="307"/>
      <c r="D12" s="308"/>
      <c r="E12" s="309"/>
      <c r="F12" s="310"/>
      <c r="G12" s="310"/>
      <c r="H12" s="310"/>
      <c r="I12" s="311"/>
      <c r="J12" s="306" t="s">
        <v>249</v>
      </c>
      <c r="K12" s="312"/>
      <c r="L12" s="312"/>
      <c r="M12" s="313"/>
      <c r="N12" s="13"/>
      <c r="O12" s="14"/>
    </row>
    <row r="13" spans="1:15" ht="16.5">
      <c r="A13" s="314" t="s">
        <v>250</v>
      </c>
      <c r="B13" s="315"/>
      <c r="C13" s="315"/>
      <c r="D13" s="316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4" t="s">
        <v>251</v>
      </c>
      <c r="B1" s="304"/>
      <c r="C1" s="304"/>
      <c r="D1" s="304"/>
      <c r="E1" s="305"/>
      <c r="F1" s="304"/>
      <c r="G1" s="304"/>
      <c r="H1" s="304"/>
      <c r="I1" s="304"/>
      <c r="J1" s="304"/>
      <c r="K1" s="304"/>
      <c r="L1" s="304"/>
      <c r="M1" s="304"/>
    </row>
    <row r="2" spans="1:13" s="1" customFormat="1" ht="16.5">
      <c r="A2" s="318" t="s">
        <v>227</v>
      </c>
      <c r="B2" s="319" t="s">
        <v>232</v>
      </c>
      <c r="C2" s="319" t="s">
        <v>228</v>
      </c>
      <c r="D2" s="319" t="s">
        <v>229</v>
      </c>
      <c r="E2" s="321" t="s">
        <v>230</v>
      </c>
      <c r="F2" s="319" t="s">
        <v>231</v>
      </c>
      <c r="G2" s="318" t="s">
        <v>252</v>
      </c>
      <c r="H2" s="318"/>
      <c r="I2" s="318" t="s">
        <v>253</v>
      </c>
      <c r="J2" s="318"/>
      <c r="K2" s="326" t="s">
        <v>254</v>
      </c>
      <c r="L2" s="328" t="s">
        <v>255</v>
      </c>
      <c r="M2" s="330" t="s">
        <v>256</v>
      </c>
    </row>
    <row r="3" spans="1:13" s="1" customFormat="1" ht="16.5">
      <c r="A3" s="318"/>
      <c r="B3" s="320"/>
      <c r="C3" s="320"/>
      <c r="D3" s="320"/>
      <c r="E3" s="322"/>
      <c r="F3" s="320"/>
      <c r="G3" s="3" t="s">
        <v>257</v>
      </c>
      <c r="H3" s="3" t="s">
        <v>258</v>
      </c>
      <c r="I3" s="3" t="s">
        <v>257</v>
      </c>
      <c r="J3" s="3" t="s">
        <v>258</v>
      </c>
      <c r="K3" s="327"/>
      <c r="L3" s="329"/>
      <c r="M3" s="331"/>
    </row>
    <row r="4" spans="1:13">
      <c r="A4" s="5">
        <v>1</v>
      </c>
      <c r="B4" s="160" t="s">
        <v>259</v>
      </c>
      <c r="C4" s="16" t="s">
        <v>243</v>
      </c>
      <c r="D4" s="157" t="s">
        <v>244</v>
      </c>
      <c r="E4" s="158" t="s">
        <v>245</v>
      </c>
      <c r="F4" s="8" t="s">
        <v>63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260</v>
      </c>
      <c r="M4" s="8" t="s">
        <v>247</v>
      </c>
    </row>
    <row r="5" spans="1:13">
      <c r="A5" s="5"/>
      <c r="B5" s="6"/>
      <c r="C5" s="10"/>
      <c r="D5" s="26"/>
      <c r="E5" s="27"/>
      <c r="F5" s="10"/>
      <c r="G5" s="8"/>
      <c r="H5" s="8"/>
      <c r="I5" s="8"/>
      <c r="J5" s="8"/>
      <c r="K5" s="8"/>
      <c r="L5" s="8"/>
      <c r="M5" s="8"/>
    </row>
    <row r="6" spans="1:13">
      <c r="A6" s="5"/>
      <c r="B6" s="15"/>
      <c r="C6" s="8"/>
      <c r="D6" s="8"/>
      <c r="E6" s="28"/>
      <c r="F6" s="8"/>
      <c r="G6" s="8"/>
      <c r="H6" s="8"/>
      <c r="I6" s="8"/>
      <c r="J6" s="8"/>
      <c r="K6" s="8"/>
      <c r="L6" s="8"/>
      <c r="M6" s="8"/>
    </row>
    <row r="7" spans="1:13">
      <c r="A7" s="5"/>
      <c r="B7" s="15"/>
      <c r="C7" s="8"/>
      <c r="D7" s="8"/>
      <c r="E7" s="28"/>
      <c r="F7" s="8"/>
      <c r="G7" s="8"/>
      <c r="H7" s="8"/>
      <c r="I7" s="8"/>
      <c r="J7" s="8"/>
      <c r="K7" s="8"/>
      <c r="L7" s="8"/>
      <c r="M7" s="8"/>
    </row>
    <row r="8" spans="1:13">
      <c r="A8" s="5"/>
      <c r="B8" s="34"/>
      <c r="C8" s="8"/>
      <c r="D8" s="8"/>
      <c r="E8" s="30"/>
      <c r="F8" s="8"/>
      <c r="G8" s="8"/>
      <c r="H8" s="8"/>
      <c r="I8" s="8"/>
      <c r="J8" s="8"/>
      <c r="K8" s="5"/>
      <c r="L8" s="8"/>
      <c r="M8" s="5"/>
    </row>
    <row r="9" spans="1:13">
      <c r="A9" s="5"/>
      <c r="B9" s="34"/>
      <c r="C9" s="8"/>
      <c r="D9" s="8"/>
      <c r="E9" s="32"/>
      <c r="F9" s="8"/>
      <c r="G9" s="8"/>
      <c r="H9" s="8"/>
      <c r="I9" s="8"/>
      <c r="J9" s="8"/>
      <c r="K9" s="5"/>
      <c r="L9" s="8"/>
      <c r="M9" s="5"/>
    </row>
    <row r="10" spans="1:13">
      <c r="A10" s="5"/>
      <c r="B10" s="5"/>
      <c r="C10" s="5"/>
      <c r="D10" s="5"/>
      <c r="E10" s="33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33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06" t="s">
        <v>248</v>
      </c>
      <c r="B12" s="312"/>
      <c r="C12" s="312"/>
      <c r="D12" s="312"/>
      <c r="E12" s="308"/>
      <c r="F12" s="309"/>
      <c r="G12" s="311"/>
      <c r="H12" s="306" t="s">
        <v>261</v>
      </c>
      <c r="I12" s="312"/>
      <c r="J12" s="312"/>
      <c r="K12" s="313"/>
      <c r="L12" s="323"/>
      <c r="M12" s="324"/>
    </row>
    <row r="13" spans="1:13" ht="16.5">
      <c r="A13" s="325" t="s">
        <v>262</v>
      </c>
      <c r="B13" s="325"/>
      <c r="C13" s="317"/>
      <c r="D13" s="317"/>
      <c r="E13" s="316"/>
      <c r="F13" s="317"/>
      <c r="G13" s="317"/>
      <c r="H13" s="317"/>
      <c r="I13" s="317"/>
      <c r="J13" s="317"/>
      <c r="K13" s="317"/>
      <c r="L13" s="317"/>
      <c r="M13" s="31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4" t="s">
        <v>263</v>
      </c>
      <c r="B1" s="304"/>
      <c r="C1" s="304"/>
      <c r="D1" s="304"/>
      <c r="E1" s="305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" customFormat="1" ht="15.95" customHeight="1">
      <c r="A2" s="319" t="s">
        <v>264</v>
      </c>
      <c r="B2" s="319" t="s">
        <v>232</v>
      </c>
      <c r="C2" s="319" t="s">
        <v>228</v>
      </c>
      <c r="D2" s="319" t="s">
        <v>229</v>
      </c>
      <c r="E2" s="321" t="s">
        <v>230</v>
      </c>
      <c r="F2" s="319" t="s">
        <v>231</v>
      </c>
      <c r="G2" s="332" t="s">
        <v>265</v>
      </c>
      <c r="H2" s="333"/>
      <c r="I2" s="334"/>
      <c r="J2" s="332" t="s">
        <v>266</v>
      </c>
      <c r="K2" s="333"/>
      <c r="L2" s="334"/>
      <c r="M2" s="332" t="s">
        <v>267</v>
      </c>
      <c r="N2" s="333"/>
      <c r="O2" s="334"/>
      <c r="P2" s="332" t="s">
        <v>268</v>
      </c>
      <c r="Q2" s="333"/>
      <c r="R2" s="334"/>
      <c r="S2" s="333" t="s">
        <v>269</v>
      </c>
      <c r="T2" s="333"/>
      <c r="U2" s="334"/>
      <c r="V2" s="344" t="s">
        <v>270</v>
      </c>
      <c r="W2" s="344" t="s">
        <v>241</v>
      </c>
    </row>
    <row r="3" spans="1:23" s="1" customFormat="1" ht="16.5">
      <c r="A3" s="320"/>
      <c r="B3" s="340"/>
      <c r="C3" s="340"/>
      <c r="D3" s="340"/>
      <c r="E3" s="341"/>
      <c r="F3" s="340"/>
      <c r="G3" s="3" t="s">
        <v>271</v>
      </c>
      <c r="H3" s="3" t="s">
        <v>68</v>
      </c>
      <c r="I3" s="3" t="s">
        <v>232</v>
      </c>
      <c r="J3" s="3" t="s">
        <v>271</v>
      </c>
      <c r="K3" s="3" t="s">
        <v>68</v>
      </c>
      <c r="L3" s="3" t="s">
        <v>232</v>
      </c>
      <c r="M3" s="3" t="s">
        <v>271</v>
      </c>
      <c r="N3" s="3" t="s">
        <v>68</v>
      </c>
      <c r="O3" s="3" t="s">
        <v>232</v>
      </c>
      <c r="P3" s="3" t="s">
        <v>271</v>
      </c>
      <c r="Q3" s="3" t="s">
        <v>68</v>
      </c>
      <c r="R3" s="3" t="s">
        <v>232</v>
      </c>
      <c r="S3" s="3" t="s">
        <v>271</v>
      </c>
      <c r="T3" s="3" t="s">
        <v>68</v>
      </c>
      <c r="U3" s="3" t="s">
        <v>232</v>
      </c>
      <c r="V3" s="345"/>
      <c r="W3" s="345"/>
    </row>
    <row r="4" spans="1:23" ht="27">
      <c r="A4" s="335" t="s">
        <v>272</v>
      </c>
      <c r="B4" s="160" t="s">
        <v>259</v>
      </c>
      <c r="C4" s="16" t="s">
        <v>243</v>
      </c>
      <c r="D4" s="157" t="s">
        <v>244</v>
      </c>
      <c r="E4" s="158" t="s">
        <v>245</v>
      </c>
      <c r="F4" s="8" t="s">
        <v>63</v>
      </c>
      <c r="G4" s="161" t="s">
        <v>273</v>
      </c>
      <c r="H4" s="161" t="s">
        <v>274</v>
      </c>
      <c r="I4" s="160" t="s">
        <v>275</v>
      </c>
      <c r="J4" s="162" t="s">
        <v>276</v>
      </c>
      <c r="K4" s="160" t="s">
        <v>277</v>
      </c>
      <c r="L4" s="162" t="s">
        <v>278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>
      <c r="A5" s="336"/>
      <c r="B5" s="6"/>
      <c r="C5" s="10"/>
      <c r="D5" s="26"/>
      <c r="E5" s="27"/>
      <c r="F5" s="10"/>
      <c r="G5" s="332" t="s">
        <v>279</v>
      </c>
      <c r="H5" s="333"/>
      <c r="I5" s="334"/>
      <c r="J5" s="332" t="s">
        <v>280</v>
      </c>
      <c r="K5" s="333"/>
      <c r="L5" s="334"/>
      <c r="M5" s="332" t="s">
        <v>281</v>
      </c>
      <c r="N5" s="333"/>
      <c r="O5" s="334"/>
      <c r="P5" s="332" t="s">
        <v>282</v>
      </c>
      <c r="Q5" s="333"/>
      <c r="R5" s="334"/>
      <c r="S5" s="333" t="s">
        <v>283</v>
      </c>
      <c r="T5" s="333"/>
      <c r="U5" s="334"/>
      <c r="V5" s="8"/>
      <c r="W5" s="8"/>
    </row>
    <row r="6" spans="1:23" ht="16.5">
      <c r="A6" s="336"/>
      <c r="B6" s="15"/>
      <c r="C6" s="8"/>
      <c r="D6" s="8"/>
      <c r="E6" s="28"/>
      <c r="F6" s="8"/>
      <c r="G6" s="3" t="s">
        <v>271</v>
      </c>
      <c r="H6" s="3" t="s">
        <v>68</v>
      </c>
      <c r="I6" s="3" t="s">
        <v>232</v>
      </c>
      <c r="J6" s="3" t="s">
        <v>271</v>
      </c>
      <c r="K6" s="3" t="s">
        <v>68</v>
      </c>
      <c r="L6" s="3" t="s">
        <v>232</v>
      </c>
      <c r="M6" s="3" t="s">
        <v>271</v>
      </c>
      <c r="N6" s="3" t="s">
        <v>68</v>
      </c>
      <c r="O6" s="3" t="s">
        <v>232</v>
      </c>
      <c r="P6" s="3" t="s">
        <v>271</v>
      </c>
      <c r="Q6" s="3" t="s">
        <v>68</v>
      </c>
      <c r="R6" s="3" t="s">
        <v>232</v>
      </c>
      <c r="S6" s="3" t="s">
        <v>271</v>
      </c>
      <c r="T6" s="3" t="s">
        <v>68</v>
      </c>
      <c r="U6" s="3" t="s">
        <v>232</v>
      </c>
      <c r="V6" s="8"/>
      <c r="W6" s="8"/>
    </row>
    <row r="7" spans="1:23">
      <c r="A7" s="337"/>
      <c r="B7" s="15"/>
      <c r="C7" s="8"/>
      <c r="D7" s="8"/>
      <c r="E7" s="2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38" t="s">
        <v>284</v>
      </c>
      <c r="B8" s="338"/>
      <c r="C8" s="8"/>
      <c r="D8" s="8"/>
      <c r="E8" s="3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39"/>
      <c r="B9" s="339"/>
      <c r="C9" s="8"/>
      <c r="D9" s="8"/>
      <c r="E9" s="32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38" t="s">
        <v>285</v>
      </c>
      <c r="B10" s="338"/>
      <c r="C10" s="338"/>
      <c r="D10" s="338"/>
      <c r="E10" s="342"/>
      <c r="F10" s="33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39"/>
      <c r="B11" s="339"/>
      <c r="C11" s="339"/>
      <c r="D11" s="339"/>
      <c r="E11" s="343"/>
      <c r="F11" s="33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38" t="s">
        <v>286</v>
      </c>
      <c r="B12" s="338"/>
      <c r="C12" s="338"/>
      <c r="D12" s="338"/>
      <c r="E12" s="342"/>
      <c r="F12" s="33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39"/>
      <c r="B13" s="339"/>
      <c r="C13" s="339"/>
      <c r="D13" s="339"/>
      <c r="E13" s="343"/>
      <c r="F13" s="33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38" t="s">
        <v>287</v>
      </c>
      <c r="B14" s="338"/>
      <c r="C14" s="338"/>
      <c r="D14" s="338"/>
      <c r="E14" s="342"/>
      <c r="F14" s="33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39"/>
      <c r="B15" s="339"/>
      <c r="C15" s="339"/>
      <c r="D15" s="339"/>
      <c r="E15" s="343"/>
      <c r="F15" s="33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33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06" t="s">
        <v>248</v>
      </c>
      <c r="B17" s="312"/>
      <c r="C17" s="312"/>
      <c r="D17" s="312"/>
      <c r="E17" s="308"/>
      <c r="F17" s="309"/>
      <c r="G17" s="311"/>
      <c r="H17" s="24"/>
      <c r="I17" s="24"/>
      <c r="J17" s="306" t="s">
        <v>261</v>
      </c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3"/>
      <c r="V17" s="13"/>
      <c r="W17" s="14"/>
    </row>
    <row r="18" spans="1:23" ht="16.5">
      <c r="A18" s="314" t="s">
        <v>288</v>
      </c>
      <c r="B18" s="314"/>
      <c r="C18" s="317"/>
      <c r="D18" s="317"/>
      <c r="E18" s="316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2023-08-18T07:58:19Z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