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2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<sst xmlns="http://schemas.openxmlformats.org/spreadsheetml/2006/main" count="632" uniqueCount="345">
  <si>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</si>
  <si>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</si>
  <si>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</si>
  <si>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</si>
  <si>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</si>
  <si>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</si>
  <si>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</si>
  <si>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</si>
  <si>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</si>
  <si>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</si>
  <si>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</si>
  <si>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</si>
  <si>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</si>
  <si>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</si>
  <si>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</si>
  <si>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</si>
  <si>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</si>
  <si>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</si>
  <si>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</si>
  <si>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</si>
  <si>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</si>
  <si>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</si>
  <si>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</si>
  <si>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</si>
  <si>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</si>
  <si>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</si>
  <si>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</si>
  <si>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</si>
  <si>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</si>
  <si>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</si>
  <si>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</si>
  <si>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</si>
  <si>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</si>
  <si>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</si>
  <si>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</si>
  <si>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</si>
  <si>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</si>
  <si>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</si>
  <si>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</si>
  <si>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</si>
  <si>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</si>
  <si>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</si>
  <si>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</si>
  <si>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</si>
  <si>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</si>
  <si>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</si>
  <si>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</si>
  <si>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</si>
  <si>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</si>
  <si>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</si>
  <si>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</si>
  <si>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</si>
  <si>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</si>
  <si>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</si>
  <si>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</si>
  <si>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</si>
  <si>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</si>
  <si>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</si>
  <si>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</si>
  <si>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</si>
  <si>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</si>
  <si>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</si>
  <si>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</si>
  <si>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</si>
  <si>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TAMMFL81979</t>
  </si>
  <si>
    <t>合同交期</t>
  </si>
  <si>
    <t>2023.7.30</t>
  </si>
  <si>
    <t>产前确认样</t>
  </si>
  <si>
    <t>有</t>
  </si>
  <si>
    <t>无</t>
  </si>
  <si>
    <t>品名</t>
  </si>
  <si>
    <t>无人机男式速干裤</t>
  </si>
  <si>
    <t>上线日</t>
  </si>
  <si>
    <t>2023.7.14</t>
  </si>
  <si>
    <t>原辅材料卡</t>
  </si>
  <si>
    <t>色/号型数</t>
  </si>
  <si>
    <t>缝制预计完成日</t>
  </si>
  <si>
    <t>2023.7.22</t>
  </si>
  <si>
    <t>大货面料确认样</t>
  </si>
  <si>
    <t>订单数量</t>
  </si>
  <si>
    <t>包装预计完成日</t>
  </si>
  <si>
    <t>2023.7.24</t>
  </si>
  <si>
    <t>印花、刺绣确认样</t>
  </si>
  <si>
    <t>采购凭证号</t>
  </si>
  <si>
    <t>CGDD23072700005</t>
  </si>
  <si>
    <t>预计发货时间</t>
  </si>
  <si>
    <t>2023.7.27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</si>
  <si>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</si>
  <si>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</si>
  <si>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</si>
  <si>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</si>
  <si>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</si>
  <si>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</si>
  <si>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</si>
  <si>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</si>
  <si>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</si>
  <si>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</si>
  <si>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</si>
  <si>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</si>
  <si>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</si>
  <si>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</si>
  <si>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</si>
  <si>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</si>
  <si>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</si>
  <si>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</si>
  <si>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</si>
  <si>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</si>
  <si>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</si>
  <si>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</si>
  <si>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</si>
  <si>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</si>
  <si>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</si>
  <si>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</si>
  <si>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</si>
  <si>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</si>
  <si>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</si>
  <si>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</si>
  <si>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</si>
  <si>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</si>
  <si>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</si>
  <si>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</si>
  <si>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</si>
  <si>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</si>
  <si>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</si>
  <si>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</si>
  <si>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</si>
  <si>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</si>
  <si>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</si>
  <si>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</si>
  <si>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</si>
  <si>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</si>
  <si>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</si>
  <si>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</si>
  <si>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</si>
  <si>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1.合下裆吃皱</t>
  </si>
  <si>
    <t>2.订膝兜吃皱不平</t>
  </si>
  <si>
    <t>3.打结打套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</si>
  <si>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</si>
  <si>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</si>
  <si>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</si>
  <si>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</si>
  <si>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</si>
  <si>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</si>
  <si>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</si>
  <si>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</si>
  <si>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</si>
  <si>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</si>
  <si>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</si>
  <si>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</si>
  <si>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</si>
  <si>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</si>
  <si>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2023.7.18</t>
  </si>
  <si>
    <t>张爱萍</t>
  </si>
  <si>
    <t>QC规格测量表</t>
  </si>
  <si>
    <t>男式速干裤</t>
  </si>
  <si>
    <t>部位名称</t>
  </si>
  <si>
    <t>指示规格  FINAL SPEC</t>
  </si>
  <si>
    <t>样品规格  SAMPLE SPEC</t>
  </si>
  <si>
    <t>XL#1</t>
  </si>
  <si>
    <t>XL#2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</si>
  <si>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</si>
  <si>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</si>
  <si>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</si>
  <si>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</si>
  <si>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</si>
  <si>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</si>
  <si>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</si>
  <si>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</si>
  <si>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-0.5/-1</t>
  </si>
  <si>
    <t>-0.3/-0.5</t>
  </si>
  <si>
    <t>腰围（平量）</t>
  </si>
  <si>
    <t>+1/0</t>
  </si>
  <si>
    <t>臀围</t>
  </si>
  <si>
    <t>0/-0.5</t>
  </si>
  <si>
    <t>0/0</t>
  </si>
  <si>
    <t>腿围/2</t>
  </si>
  <si>
    <t>0/-0.2</t>
  </si>
  <si>
    <t>膝围/2</t>
  </si>
  <si>
    <t>脚口/2（长裤）</t>
  </si>
  <si>
    <t>前裆长 含腰</t>
  </si>
  <si>
    <t>-0.2/-0.6</t>
  </si>
  <si>
    <t>后裆长 含腰</t>
  </si>
  <si>
    <t>+0.5/0</t>
  </si>
  <si>
    <t>+0.5/+0.2</t>
  </si>
  <si>
    <t xml:space="preserve">     初期请洗测2-3件，有问题的另加测量数量。</t>
  </si>
  <si>
    <t>验货时间：2023.7.19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</si>
  <si>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</si>
  <si>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</si>
  <si>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</si>
  <si>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</si>
  <si>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</si>
  <si>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</si>
  <si>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</si>
  <si>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</si>
  <si>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</si>
  <si>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</si>
  <si>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</si>
  <si>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</si>
  <si>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北京直发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</si>
  <si>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</si>
  <si>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</si>
  <si>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</si>
  <si>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</si>
  <si>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</si>
  <si>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</si>
  <si>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</si>
  <si>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</si>
  <si>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</si>
  <si>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</si>
  <si>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</si>
  <si>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</si>
  <si>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</si>
  <si>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</si>
  <si>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</si>
  <si>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</si>
  <si>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</si>
  <si>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</si>
  <si>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</si>
  <si>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</si>
  <si>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</si>
  <si>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</si>
  <si>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</si>
  <si>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</si>
  <si>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</si>
  <si>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②检验明细：军绿色：2、8、15、21、23、24、29、33、39、56、68、77、78</t>
  </si>
  <si>
    <t>共抽13箱，每箱10件，合计130件</t>
  </si>
  <si>
    <t>情况说明：</t>
  </si>
  <si>
    <t xml:space="preserve">【问题点描述】  </t>
  </si>
  <si>
    <t>1.订膝兜吃皱2件</t>
  </si>
  <si>
    <t>2.合下档吃皱1件</t>
  </si>
  <si>
    <t>3.脏污1件</t>
  </si>
  <si>
    <t>4.打结打套1件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</si>
  <si>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</si>
  <si>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</si>
  <si>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</si>
  <si>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</si>
  <si>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</si>
  <si>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</si>
  <si>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</si>
  <si>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此订单1856件，出货1856件，按照AQL2.5的抽验要求，抽验125件，不良数量5件，在允许范围内，可以出货</t>
  </si>
  <si>
    <t>服装QC部门</t>
  </si>
  <si>
    <t>检验人</t>
  </si>
  <si>
    <t>2023.7.28</t>
  </si>
  <si>
    <t>00</t>
  </si>
  <si>
    <t>-0.40</t>
  </si>
  <si>
    <t>0-0.7</t>
  </si>
  <si>
    <t>0-0.5</t>
  </si>
  <si>
    <t>+0.3-0.5</t>
  </si>
  <si>
    <t>+10</t>
  </si>
  <si>
    <t>+2+1</t>
  </si>
  <si>
    <t>+1+2</t>
  </si>
  <si>
    <t>+1+1</t>
  </si>
  <si>
    <t>0-1</t>
  </si>
  <si>
    <t>0+1</t>
  </si>
  <si>
    <t>-0.8-0.8</t>
  </si>
  <si>
    <t>-1-0.4</t>
  </si>
  <si>
    <t>-10</t>
  </si>
  <si>
    <t>+0.30</t>
  </si>
  <si>
    <t>+0.5+0.2</t>
  </si>
  <si>
    <t>0+0.3</t>
  </si>
  <si>
    <t>+0.6+0.5</t>
  </si>
  <si>
    <t>+0.60</t>
  </si>
  <si>
    <t>0+0.2</t>
  </si>
  <si>
    <t>+0.20</t>
  </si>
  <si>
    <t>0-0.3</t>
  </si>
  <si>
    <t>-0.3-0.3</t>
  </si>
  <si>
    <t>+0.3+0.3</t>
  </si>
  <si>
    <t>+0.40</t>
  </si>
  <si>
    <t>+0.5+0.5</t>
  </si>
  <si>
    <t>+0.80</t>
  </si>
  <si>
    <t>+0.8+0.4</t>
  </si>
  <si>
    <t>验货时间：2023.7.28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</si>
  <si>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</si>
  <si>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</si>
  <si>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</si>
  <si>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</si>
  <si>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</si>
  <si>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</si>
  <si>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</si>
  <si>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</si>
  <si>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</si>
  <si>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</si>
  <si>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</si>
  <si>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</si>
  <si>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</si>
  <si>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</si>
  <si>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</si>
  <si>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</si>
  <si>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</si>
  <si>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（006-）</t>
  </si>
  <si>
    <t>FW01250</t>
  </si>
  <si>
    <t>彩虹无人机绿色/Q63//</t>
  </si>
  <si>
    <t>得力</t>
  </si>
  <si>
    <t>（007-）</t>
  </si>
  <si>
    <t>制表时间：2023-6-23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</si>
  <si>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</si>
  <si>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</si>
  <si>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</si>
  <si>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</si>
  <si>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</si>
  <si>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</si>
  <si>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</si>
  <si>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</si>
  <si>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</si>
  <si>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</si>
  <si>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</si>
  <si>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杭州得力</t>
  </si>
  <si>
    <t>（003-）</t>
  </si>
  <si>
    <t>彩虹无人机绿色</t>
  </si>
  <si>
    <t>（004-）</t>
  </si>
  <si>
    <t>制表时间：2023.6.23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</si>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</sst>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7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26" borderId="8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" fillId="25" borderId="87" applyNumberFormat="0" applyFont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85" applyNumberFormat="0" applyFill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9" fillId="0" borderId="89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2" fillId="12" borderId="90" applyNumberFormat="0" applyAlignment="0" applyProtection="0">
      <alignment vertical="center"/>
    </xf>
    <xf numFmtId="0" fontId="49" fillId="12" borderId="84" applyNumberFormat="0" applyAlignment="0" applyProtection="0">
      <alignment vertical="center"/>
    </xf>
    <xf numFmtId="0" fontId="53" fillId="19" borderId="86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66" fillId="0" borderId="91" applyNumberFormat="0" applyFill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  <xf numFmtId="0" fontId="31" fillId="0" borderId="0">
      <alignment vertical="center"/>
    </xf>
  </cellStyleXfs>
  <cellXfs count="4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1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6" xfId="52" applyNumberFormat="1" applyFont="1" applyFill="1" applyBorder="1" applyAlignment="1">
      <alignment horizontal="right" vertical="center"/>
    </xf>
    <xf numFmtId="49" fontId="27" fillId="4" borderId="17" xfId="52" applyNumberFormat="1" applyFont="1" applyFill="1" applyBorder="1" applyAlignment="1">
      <alignment horizontal="center" vertical="center"/>
    </xf>
    <xf numFmtId="0" fontId="27" fillId="4" borderId="18" xfId="51" applyFont="1" applyFill="1" applyBorder="1" applyAlignment="1"/>
    <xf numFmtId="49" fontId="27" fillId="4" borderId="19" xfId="51" applyNumberFormat="1" applyFont="1" applyFill="1" applyBorder="1" applyAlignment="1">
      <alignment horizontal="center"/>
    </xf>
    <xf numFmtId="49" fontId="27" fillId="4" borderId="19" xfId="51" applyNumberFormat="1" applyFont="1" applyFill="1" applyBorder="1" applyAlignment="1">
      <alignment horizontal="right"/>
    </xf>
    <xf numFmtId="49" fontId="27" fillId="4" borderId="19" xfId="51" applyNumberFormat="1" applyFont="1" applyFill="1" applyBorder="1" applyAlignment="1">
      <alignment horizontal="right" vertical="center"/>
    </xf>
    <xf numFmtId="49" fontId="27" fillId="4" borderId="20" xfId="51" applyNumberFormat="1" applyFont="1" applyFill="1" applyBorder="1" applyAlignment="1">
      <alignment horizontal="center"/>
    </xf>
    <xf numFmtId="0" fontId="27" fillId="4" borderId="21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3" xfId="50" applyFont="1" applyFill="1" applyBorder="1" applyAlignment="1">
      <alignment horizontal="left" vertical="center"/>
    </xf>
    <xf numFmtId="0" fontId="27" fillId="4" borderId="22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3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28" fillId="4" borderId="24" xfId="52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5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6" xfId="51" applyNumberFormat="1" applyFont="1" applyFill="1" applyBorder="1" applyAlignment="1">
      <alignment horizontal="center"/>
    </xf>
    <xf numFmtId="49" fontId="27" fillId="4" borderId="27" xfId="51" applyNumberFormat="1" applyFont="1" applyFill="1" applyBorder="1" applyAlignment="1">
      <alignment horizontal="center"/>
    </xf>
    <xf numFmtId="49" fontId="27" fillId="4" borderId="27" xfId="52" applyNumberFormat="1" applyFont="1" applyFill="1" applyBorder="1" applyAlignment="1">
      <alignment horizontal="center" vertical="center"/>
    </xf>
    <xf numFmtId="49" fontId="27" fillId="4" borderId="28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1" fillId="0" borderId="0" xfId="50" applyFill="1" applyBorder="1" applyAlignment="1">
      <alignment horizontal="left" vertical="center"/>
    </xf>
    <xf numFmtId="0" fontId="31" fillId="0" borderId="0" xfId="50" applyFill="1" applyAlignment="1">
      <alignment horizontal="left" vertical="center"/>
    </xf>
    <xf numFmtId="0" fontId="31" fillId="0" borderId="0" xfId="50" applyFont="1" applyFill="1" applyAlignment="1">
      <alignment horizontal="left" vertical="center"/>
    </xf>
    <xf numFmtId="0" fontId="32" fillId="0" borderId="29" xfId="50" applyFont="1" applyFill="1" applyBorder="1" applyAlignment="1">
      <alignment horizontal="center" vertical="top"/>
    </xf>
    <xf numFmtId="0" fontId="33" fillId="0" borderId="30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vertical="center"/>
    </xf>
    <xf numFmtId="0" fontId="33" fillId="0" borderId="31" xfId="50" applyFont="1" applyFill="1" applyBorder="1" applyAlignment="1">
      <alignment vertical="center"/>
    </xf>
    <xf numFmtId="0" fontId="35" fillId="0" borderId="31" xfId="50" applyFont="1" applyFill="1" applyBorder="1" applyAlignment="1">
      <alignment horizontal="center" vertical="center"/>
    </xf>
    <xf numFmtId="0" fontId="33" fillId="0" borderId="32" xfId="50" applyFont="1" applyFill="1" applyBorder="1" applyAlignment="1">
      <alignment vertical="center"/>
    </xf>
    <xf numFmtId="0" fontId="34" fillId="0" borderId="16" xfId="50" applyFont="1" applyFill="1" applyBorder="1" applyAlignment="1">
      <alignment horizontal="center" vertical="center"/>
    </xf>
    <xf numFmtId="0" fontId="33" fillId="0" borderId="16" xfId="50" applyFont="1" applyFill="1" applyBorder="1" applyAlignment="1">
      <alignment vertical="center"/>
    </xf>
    <xf numFmtId="58" fontId="35" fillId="0" borderId="16" xfId="50" applyNumberFormat="1" applyFont="1" applyFill="1" applyBorder="1" applyAlignment="1">
      <alignment horizontal="center" vertical="center"/>
    </xf>
    <xf numFmtId="0" fontId="35" fillId="0" borderId="16" xfId="50" applyFont="1" applyFill="1" applyBorder="1" applyAlignment="1">
      <alignment horizontal="center" vertical="center"/>
    </xf>
    <xf numFmtId="0" fontId="33" fillId="0" borderId="16" xfId="50" applyFont="1" applyFill="1" applyBorder="1" applyAlignment="1">
      <alignment horizontal="center" vertical="center"/>
    </xf>
    <xf numFmtId="0" fontId="33" fillId="0" borderId="32" xfId="50" applyFont="1" applyFill="1" applyBorder="1" applyAlignment="1">
      <alignment horizontal="left" vertical="center"/>
    </xf>
    <xf numFmtId="0" fontId="34" fillId="0" borderId="16" xfId="50" applyFont="1" applyFill="1" applyBorder="1" applyAlignment="1">
      <alignment horizontal="right" vertical="center"/>
    </xf>
    <xf numFmtId="0" fontId="33" fillId="0" borderId="16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vertical="center"/>
    </xf>
    <xf numFmtId="0" fontId="34" fillId="0" borderId="34" xfId="50" applyFont="1" applyFill="1" applyBorder="1" applyAlignment="1">
      <alignment horizontal="right" vertical="center"/>
    </xf>
    <xf numFmtId="0" fontId="33" fillId="0" borderId="35" xfId="50" applyFont="1" applyFill="1" applyBorder="1" applyAlignment="1">
      <alignment vertical="center"/>
    </xf>
    <xf numFmtId="0" fontId="35" fillId="0" borderId="35" xfId="50" applyFont="1" applyFill="1" applyBorder="1" applyAlignment="1">
      <alignment vertical="center"/>
    </xf>
    <xf numFmtId="0" fontId="35" fillId="0" borderId="35" xfId="50" applyFont="1" applyFill="1" applyBorder="1" applyAlignment="1">
      <alignment horizontal="left" vertical="center"/>
    </xf>
    <xf numFmtId="0" fontId="33" fillId="0" borderId="35" xfId="50" applyFont="1" applyFill="1" applyBorder="1" applyAlignment="1">
      <alignment horizontal="center" vertical="center"/>
    </xf>
    <xf numFmtId="0" fontId="33" fillId="0" borderId="35" xfId="50" applyFont="1" applyFill="1" applyBorder="1" applyAlignment="1">
      <alignment horizontal="left" vertical="center"/>
    </xf>
    <xf numFmtId="0" fontId="33" fillId="0" borderId="2" xfId="50" applyFont="1" applyFill="1" applyBorder="1" applyAlignment="1">
      <alignment vertical="center"/>
    </xf>
    <xf numFmtId="0" fontId="34" fillId="0" borderId="7" xfId="50" applyFont="1" applyFill="1" applyBorder="1" applyAlignment="1">
      <alignment horizontal="center" vertical="center"/>
    </xf>
    <xf numFmtId="0" fontId="34" fillId="0" borderId="2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3" fillId="0" borderId="0" xfId="50" applyFont="1" applyFill="1" applyBorder="1" applyAlignment="1">
      <alignment horizontal="center" vertical="center"/>
    </xf>
    <xf numFmtId="0" fontId="33" fillId="0" borderId="0" xfId="50" applyFont="1" applyFill="1" applyAlignment="1">
      <alignment horizontal="left" vertical="center"/>
    </xf>
    <xf numFmtId="0" fontId="33" fillId="0" borderId="36" xfId="50" applyFont="1" applyFill="1" applyBorder="1" applyAlignment="1">
      <alignment vertical="center"/>
    </xf>
    <xf numFmtId="0" fontId="33" fillId="0" borderId="37" xfId="50" applyFont="1" applyFill="1" applyBorder="1" applyAlignment="1">
      <alignment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center" vertical="center"/>
    </xf>
    <xf numFmtId="0" fontId="35" fillId="0" borderId="39" xfId="50" applyFont="1" applyFill="1" applyBorder="1" applyAlignment="1">
      <alignment horizontal="center" vertical="center"/>
    </xf>
    <xf numFmtId="0" fontId="35" fillId="0" borderId="16" xfId="50" applyFont="1" applyFill="1" applyBorder="1" applyAlignment="1">
      <alignment horizontal="left" vertical="center"/>
    </xf>
    <xf numFmtId="0" fontId="35" fillId="0" borderId="16" xfId="50" applyFont="1" applyFill="1" applyBorder="1" applyAlignment="1">
      <alignment vertical="center"/>
    </xf>
    <xf numFmtId="0" fontId="35" fillId="0" borderId="40" xfId="50" applyFont="1" applyFill="1" applyBorder="1" applyAlignment="1">
      <alignment horizontal="center" vertical="center"/>
    </xf>
    <xf numFmtId="0" fontId="35" fillId="0" borderId="41" xfId="50" applyFont="1" applyFill="1" applyBorder="1" applyAlignment="1">
      <alignment horizontal="center" vertical="center"/>
    </xf>
    <xf numFmtId="0" fontId="36" fillId="0" borderId="42" xfId="50" applyFont="1" applyFill="1" applyBorder="1" applyAlignment="1">
      <alignment horizontal="left" vertical="center"/>
    </xf>
    <xf numFmtId="0" fontId="36" fillId="0" borderId="41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vertical="center"/>
    </xf>
    <xf numFmtId="0" fontId="33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vertical="center"/>
    </xf>
    <xf numFmtId="0" fontId="33" fillId="0" borderId="31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3" fillId="0" borderId="34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left" vertical="center" wrapText="1"/>
    </xf>
    <xf numFmtId="0" fontId="35" fillId="0" borderId="16" xfId="50" applyFont="1" applyFill="1" applyBorder="1" applyAlignment="1">
      <alignment horizontal="left" vertical="center" wrapText="1"/>
    </xf>
    <xf numFmtId="0" fontId="33" fillId="0" borderId="43" xfId="50" applyFont="1" applyFill="1" applyBorder="1" applyAlignment="1">
      <alignment horizontal="left" vertical="center"/>
    </xf>
    <xf numFmtId="0" fontId="31" fillId="0" borderId="35" xfId="50" applyFill="1" applyBorder="1" applyAlignment="1">
      <alignment horizontal="center" vertical="center"/>
    </xf>
    <xf numFmtId="0" fontId="33" fillId="0" borderId="44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39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/>
    </xf>
    <xf numFmtId="0" fontId="35" fillId="0" borderId="47" xfId="50" applyFont="1" applyFill="1" applyBorder="1" applyAlignment="1">
      <alignment horizontal="left" vertical="center"/>
    </xf>
    <xf numFmtId="0" fontId="36" fillId="0" borderId="30" xfId="50" applyFont="1" applyFill="1" applyBorder="1" applyAlignment="1">
      <alignment horizontal="left" vertical="center"/>
    </xf>
    <xf numFmtId="0" fontId="36" fillId="0" borderId="31" xfId="50" applyFont="1" applyFill="1" applyBorder="1" applyAlignment="1">
      <alignment horizontal="left" vertical="center"/>
    </xf>
    <xf numFmtId="0" fontId="33" fillId="0" borderId="40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left" vertical="center"/>
    </xf>
    <xf numFmtId="0" fontId="35" fillId="0" borderId="35" xfId="50" applyFont="1" applyFill="1" applyBorder="1" applyAlignment="1">
      <alignment horizontal="center" vertical="center"/>
    </xf>
    <xf numFmtId="58" fontId="35" fillId="0" borderId="35" xfId="50" applyNumberFormat="1" applyFont="1" applyFill="1" applyBorder="1" applyAlignment="1">
      <alignment vertical="center"/>
    </xf>
    <xf numFmtId="0" fontId="35" fillId="0" borderId="49" xfId="50" applyFont="1" applyFill="1" applyBorder="1" applyAlignment="1">
      <alignment horizontal="center" vertical="center"/>
    </xf>
    <xf numFmtId="0" fontId="33" fillId="0" borderId="50" xfId="50" applyFont="1" applyFill="1" applyBorder="1" applyAlignment="1">
      <alignment horizontal="center" vertical="center"/>
    </xf>
    <xf numFmtId="0" fontId="35" fillId="0" borderId="50" xfId="50" applyFont="1" applyFill="1" applyBorder="1" applyAlignment="1">
      <alignment horizontal="left" vertical="center"/>
    </xf>
    <xf numFmtId="0" fontId="35" fillId="0" borderId="51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horizontal="left" vertical="center"/>
    </xf>
    <xf numFmtId="0" fontId="35" fillId="0" borderId="52" xfId="50" applyFont="1" applyFill="1" applyBorder="1" applyAlignment="1">
      <alignment horizontal="center" vertical="center"/>
    </xf>
    <xf numFmtId="0" fontId="35" fillId="0" borderId="53" xfId="50" applyFont="1" applyFill="1" applyBorder="1" applyAlignment="1">
      <alignment horizontal="center" vertical="center"/>
    </xf>
    <xf numFmtId="0" fontId="36" fillId="0" borderId="53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3" fillId="0" borderId="54" xfId="50" applyFont="1" applyFill="1" applyBorder="1" applyAlignment="1">
      <alignment horizontal="left" vertical="center"/>
    </xf>
    <xf numFmtId="0" fontId="33" fillId="0" borderId="50" xfId="50" applyFont="1" applyFill="1" applyBorder="1" applyAlignment="1">
      <alignment horizontal="left" vertical="center"/>
    </xf>
    <xf numFmtId="0" fontId="35" fillId="0" borderId="53" xfId="50" applyFont="1" applyFill="1" applyBorder="1" applyAlignment="1">
      <alignment horizontal="left" vertical="center"/>
    </xf>
    <xf numFmtId="0" fontId="35" fillId="0" borderId="50" xfId="50" applyFont="1" applyFill="1" applyBorder="1" applyAlignment="1">
      <alignment horizontal="left" vertical="center" wrapText="1"/>
    </xf>
    <xf numFmtId="0" fontId="31" fillId="0" borderId="51" xfId="50" applyFill="1" applyBorder="1" applyAlignment="1">
      <alignment horizontal="center" vertical="center"/>
    </xf>
    <xf numFmtId="0" fontId="33" fillId="0" borderId="52" xfId="50" applyFont="1" applyFill="1" applyBorder="1" applyAlignment="1">
      <alignment horizontal="left" vertical="center"/>
    </xf>
    <xf numFmtId="0" fontId="31" fillId="0" borderId="53" xfId="50" applyFont="1" applyFill="1" applyBorder="1" applyAlignment="1">
      <alignment horizontal="left" vertical="center"/>
    </xf>
    <xf numFmtId="0" fontId="35" fillId="0" borderId="55" xfId="50" applyFont="1" applyFill="1" applyBorder="1" applyAlignment="1">
      <alignment horizontal="left" vertical="center"/>
    </xf>
    <xf numFmtId="0" fontId="36" fillId="0" borderId="49" xfId="50" applyFont="1" applyFill="1" applyBorder="1" applyAlignment="1">
      <alignment horizontal="left" vertical="center"/>
    </xf>
    <xf numFmtId="0" fontId="35" fillId="0" borderId="51" xfId="5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49" fontId="27" fillId="4" borderId="56" xfId="52" applyNumberFormat="1" applyFont="1" applyFill="1" applyBorder="1" applyAlignment="1">
      <alignment horizontal="center" vertical="center"/>
    </xf>
    <xf numFmtId="49" fontId="27" fillId="4" borderId="57" xfId="52" applyNumberFormat="1" applyFont="1" applyFill="1" applyBorder="1" applyAlignment="1">
      <alignment horizontal="center" vertical="center"/>
    </xf>
    <xf numFmtId="49" fontId="28" fillId="4" borderId="57" xfId="52" applyNumberFormat="1" applyFont="1" applyFill="1" applyBorder="1" applyAlignment="1">
      <alignment horizontal="center" vertical="center"/>
    </xf>
    <xf numFmtId="49" fontId="27" fillId="4" borderId="58" xfId="51" applyNumberFormat="1" applyFont="1" applyFill="1" applyBorder="1" applyAlignment="1">
      <alignment horizontal="center"/>
    </xf>
    <xf numFmtId="0" fontId="31" fillId="0" borderId="0" xfId="50" applyFont="1" applyBorder="1" applyAlignment="1">
      <alignment horizontal="left" vertical="center"/>
    </xf>
    <xf numFmtId="0" fontId="31" fillId="0" borderId="0" xfId="50" applyFont="1" applyAlignment="1">
      <alignment horizontal="left" vertical="center"/>
    </xf>
    <xf numFmtId="0" fontId="39" fillId="0" borderId="29" xfId="50" applyFont="1" applyBorder="1" applyAlignment="1">
      <alignment horizontal="center" vertical="top"/>
    </xf>
    <xf numFmtId="0" fontId="37" fillId="0" borderId="59" xfId="50" applyFont="1" applyBorder="1" applyAlignment="1">
      <alignment horizontal="left" vertical="center"/>
    </xf>
    <xf numFmtId="0" fontId="34" fillId="0" borderId="60" xfId="50" applyFont="1" applyBorder="1" applyAlignment="1">
      <alignment horizontal="center" vertical="center"/>
    </xf>
    <xf numFmtId="0" fontId="37" fillId="0" borderId="60" xfId="50" applyFont="1" applyBorder="1" applyAlignment="1">
      <alignment horizontal="center" vertical="center"/>
    </xf>
    <xf numFmtId="0" fontId="36" fillId="0" borderId="60" xfId="50" applyFont="1" applyBorder="1" applyAlignment="1">
      <alignment horizontal="left" vertical="center"/>
    </xf>
    <xf numFmtId="0" fontId="36" fillId="0" borderId="30" xfId="50" applyFont="1" applyBorder="1" applyAlignment="1">
      <alignment horizontal="center" vertical="center"/>
    </xf>
    <xf numFmtId="0" fontId="36" fillId="0" borderId="31" xfId="50" applyFont="1" applyBorder="1" applyAlignment="1">
      <alignment horizontal="center" vertical="center"/>
    </xf>
    <xf numFmtId="0" fontId="36" fillId="0" borderId="49" xfId="50" applyFont="1" applyBorder="1" applyAlignment="1">
      <alignment horizontal="center" vertical="center"/>
    </xf>
    <xf numFmtId="0" fontId="37" fillId="0" borderId="30" xfId="50" applyFont="1" applyBorder="1" applyAlignment="1">
      <alignment horizontal="center" vertical="center"/>
    </xf>
    <xf numFmtId="0" fontId="37" fillId="0" borderId="31" xfId="50" applyFont="1" applyBorder="1" applyAlignment="1">
      <alignment horizontal="center" vertical="center"/>
    </xf>
    <xf numFmtId="0" fontId="37" fillId="0" borderId="49" xfId="50" applyFont="1" applyBorder="1" applyAlignment="1">
      <alignment horizontal="center" vertical="center"/>
    </xf>
    <xf numFmtId="0" fontId="36" fillId="0" borderId="32" xfId="50" applyFont="1" applyBorder="1" applyAlignment="1">
      <alignment horizontal="left" vertical="center"/>
    </xf>
    <xf numFmtId="0" fontId="34" fillId="0" borderId="16" xfId="50" applyFont="1" applyBorder="1" applyAlignment="1">
      <alignment horizontal="left" vertical="center"/>
    </xf>
    <xf numFmtId="0" fontId="34" fillId="0" borderId="50" xfId="50" applyFont="1" applyBorder="1" applyAlignment="1">
      <alignment horizontal="left" vertical="center"/>
    </xf>
    <xf numFmtId="0" fontId="36" fillId="0" borderId="16" xfId="50" applyFont="1" applyBorder="1" applyAlignment="1">
      <alignment horizontal="left" vertical="center"/>
    </xf>
    <xf numFmtId="14" fontId="34" fillId="0" borderId="16" xfId="50" applyNumberFormat="1" applyFont="1" applyBorder="1" applyAlignment="1">
      <alignment horizontal="center" vertical="center"/>
    </xf>
    <xf numFmtId="14" fontId="34" fillId="0" borderId="50" xfId="50" applyNumberFormat="1" applyFont="1" applyBorder="1" applyAlignment="1">
      <alignment horizontal="center" vertical="center"/>
    </xf>
    <xf numFmtId="0" fontId="36" fillId="0" borderId="32" xfId="50" applyFont="1" applyBorder="1" applyAlignment="1">
      <alignment vertical="center"/>
    </xf>
    <xf numFmtId="0" fontId="34" fillId="0" borderId="16" xfId="50" applyFont="1" applyBorder="1" applyAlignment="1">
      <alignment vertical="center"/>
    </xf>
    <xf numFmtId="0" fontId="34" fillId="0" borderId="50" xfId="50" applyFont="1" applyBorder="1" applyAlignment="1">
      <alignment vertical="center"/>
    </xf>
    <xf numFmtId="0" fontId="36" fillId="0" borderId="16" xfId="50" applyFont="1" applyBorder="1" applyAlignment="1">
      <alignment vertical="center"/>
    </xf>
    <xf numFmtId="0" fontId="34" fillId="0" borderId="40" xfId="50" applyFont="1" applyBorder="1" applyAlignment="1">
      <alignment horizontal="left" vertical="center"/>
    </xf>
    <xf numFmtId="0" fontId="34" fillId="0" borderId="53" xfId="50" applyFont="1" applyBorder="1" applyAlignment="1">
      <alignment horizontal="left" vertical="center"/>
    </xf>
    <xf numFmtId="0" fontId="31" fillId="0" borderId="16" xfId="50" applyFont="1" applyBorder="1" applyAlignment="1">
      <alignment vertical="center"/>
    </xf>
    <xf numFmtId="0" fontId="34" fillId="0" borderId="35" xfId="50" applyFont="1" applyBorder="1" applyAlignment="1">
      <alignment horizontal="center" vertical="center"/>
    </xf>
    <xf numFmtId="0" fontId="34" fillId="0" borderId="51" xfId="50" applyFont="1" applyBorder="1" applyAlignment="1">
      <alignment horizontal="center" vertical="center"/>
    </xf>
    <xf numFmtId="0" fontId="36" fillId="0" borderId="43" xfId="50" applyFont="1" applyBorder="1" applyAlignment="1">
      <alignment horizontal="left" vertical="center"/>
    </xf>
    <xf numFmtId="0" fontId="36" fillId="0" borderId="35" xfId="50" applyFont="1" applyBorder="1" applyAlignment="1">
      <alignment horizontal="left" vertical="center"/>
    </xf>
    <xf numFmtId="14" fontId="34" fillId="0" borderId="35" xfId="50" applyNumberFormat="1" applyFont="1" applyBorder="1" applyAlignment="1">
      <alignment horizontal="center" vertical="center"/>
    </xf>
    <xf numFmtId="14" fontId="34" fillId="0" borderId="51" xfId="50" applyNumberFormat="1" applyFont="1" applyBorder="1" applyAlignment="1">
      <alignment horizontal="center" vertical="center"/>
    </xf>
    <xf numFmtId="0" fontId="36" fillId="0" borderId="61" xfId="50" applyFont="1" applyBorder="1" applyAlignment="1">
      <alignment horizontal="left" vertical="center"/>
    </xf>
    <xf numFmtId="0" fontId="36" fillId="0" borderId="44" xfId="50" applyFont="1" applyBorder="1" applyAlignment="1">
      <alignment horizontal="left" vertical="center"/>
    </xf>
    <xf numFmtId="0" fontId="37" fillId="0" borderId="62" xfId="50" applyFont="1" applyBorder="1" applyAlignment="1">
      <alignment horizontal="left" vertical="center"/>
    </xf>
    <xf numFmtId="0" fontId="37" fillId="0" borderId="63" xfId="50" applyFont="1" applyBorder="1" applyAlignment="1">
      <alignment horizontal="left" vertical="center"/>
    </xf>
    <xf numFmtId="0" fontId="36" fillId="0" borderId="36" xfId="50" applyFont="1" applyBorder="1" applyAlignment="1">
      <alignment vertical="center"/>
    </xf>
    <xf numFmtId="0" fontId="31" fillId="0" borderId="37" xfId="50" applyFont="1" applyBorder="1" applyAlignment="1">
      <alignment horizontal="left" vertical="center"/>
    </xf>
    <xf numFmtId="0" fontId="34" fillId="0" borderId="37" xfId="50" applyFont="1" applyBorder="1" applyAlignment="1">
      <alignment horizontal="left" vertical="center"/>
    </xf>
    <xf numFmtId="0" fontId="31" fillId="0" borderId="37" xfId="50" applyFont="1" applyBorder="1" applyAlignment="1">
      <alignment vertical="center"/>
    </xf>
    <xf numFmtId="0" fontId="36" fillId="0" borderId="37" xfId="50" applyFont="1" applyBorder="1" applyAlignment="1">
      <alignment vertical="center"/>
    </xf>
    <xf numFmtId="0" fontId="31" fillId="0" borderId="16" xfId="50" applyFont="1" applyBorder="1" applyAlignment="1">
      <alignment horizontal="left" vertical="center"/>
    </xf>
    <xf numFmtId="0" fontId="36" fillId="0" borderId="36" xfId="50" applyFont="1" applyBorder="1" applyAlignment="1">
      <alignment horizontal="center" vertical="center"/>
    </xf>
    <xf numFmtId="0" fontId="34" fillId="0" borderId="37" xfId="50" applyFont="1" applyBorder="1" applyAlignment="1">
      <alignment horizontal="center" vertical="center"/>
    </xf>
    <xf numFmtId="0" fontId="36" fillId="0" borderId="37" xfId="50" applyFont="1" applyBorder="1" applyAlignment="1">
      <alignment horizontal="center" vertical="center"/>
    </xf>
    <xf numFmtId="0" fontId="31" fillId="0" borderId="37" xfId="50" applyFont="1" applyBorder="1" applyAlignment="1">
      <alignment horizontal="center" vertical="center"/>
    </xf>
    <xf numFmtId="0" fontId="36" fillId="0" borderId="32" xfId="50" applyFont="1" applyBorder="1" applyAlignment="1">
      <alignment horizontal="center" vertical="center"/>
    </xf>
    <xf numFmtId="0" fontId="34" fillId="0" borderId="16" xfId="50" applyFont="1" applyBorder="1" applyAlignment="1">
      <alignment horizontal="center" vertical="center"/>
    </xf>
    <xf numFmtId="0" fontId="36" fillId="0" borderId="16" xfId="50" applyFont="1" applyBorder="1" applyAlignment="1">
      <alignment horizontal="center" vertical="center"/>
    </xf>
    <xf numFmtId="0" fontId="31" fillId="0" borderId="16" xfId="50" applyFont="1" applyBorder="1" applyAlignment="1">
      <alignment horizontal="center" vertical="center"/>
    </xf>
    <xf numFmtId="0" fontId="36" fillId="0" borderId="46" xfId="50" applyFont="1" applyBorder="1" applyAlignment="1">
      <alignment horizontal="left" vertical="center" wrapText="1"/>
    </xf>
    <xf numFmtId="0" fontId="36" fillId="0" borderId="47" xfId="50" applyFont="1" applyBorder="1" applyAlignment="1">
      <alignment horizontal="left" vertical="center" wrapText="1"/>
    </xf>
    <xf numFmtId="0" fontId="36" fillId="0" borderId="36" xfId="50" applyFont="1" applyBorder="1" applyAlignment="1">
      <alignment horizontal="left" vertical="center"/>
    </xf>
    <xf numFmtId="0" fontId="36" fillId="0" borderId="37" xfId="50" applyFont="1" applyBorder="1" applyAlignment="1">
      <alignment horizontal="left" vertical="center"/>
    </xf>
    <xf numFmtId="0" fontId="40" fillId="0" borderId="64" xfId="50" applyFont="1" applyBorder="1" applyAlignment="1">
      <alignment horizontal="left" vertical="center" wrapText="1"/>
    </xf>
    <xf numFmtId="0" fontId="34" fillId="0" borderId="32" xfId="50" applyFont="1" applyBorder="1" applyAlignment="1">
      <alignment horizontal="left" vertical="center"/>
    </xf>
    <xf numFmtId="9" fontId="34" fillId="0" borderId="16" xfId="50" applyNumberFormat="1" applyFont="1" applyBorder="1" applyAlignment="1">
      <alignment horizontal="center" vertical="center"/>
    </xf>
    <xf numFmtId="0" fontId="37" fillId="0" borderId="62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9" fontId="34" fillId="0" borderId="45" xfId="50" applyNumberFormat="1" applyFont="1" applyBorder="1" applyAlignment="1">
      <alignment horizontal="left" vertical="center"/>
    </xf>
    <xf numFmtId="9" fontId="34" fillId="0" borderId="39" xfId="50" applyNumberFormat="1" applyFont="1" applyBorder="1" applyAlignment="1">
      <alignment horizontal="left" vertical="center"/>
    </xf>
    <xf numFmtId="9" fontId="34" fillId="0" borderId="46" xfId="50" applyNumberFormat="1" applyFont="1" applyBorder="1" applyAlignment="1">
      <alignment horizontal="left" vertical="center"/>
    </xf>
    <xf numFmtId="9" fontId="34" fillId="0" borderId="47" xfId="50" applyNumberFormat="1" applyFont="1" applyBorder="1" applyAlignment="1">
      <alignment horizontal="left" vertical="center"/>
    </xf>
    <xf numFmtId="0" fontId="33" fillId="0" borderId="36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65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7" fillId="0" borderId="44" xfId="50" applyFont="1" applyFill="1" applyBorder="1" applyAlignment="1">
      <alignment horizontal="left" vertical="center"/>
    </xf>
    <xf numFmtId="0" fontId="34" fillId="0" borderId="66" xfId="50" applyFont="1" applyFill="1" applyBorder="1" applyAlignment="1">
      <alignment horizontal="left" vertical="center"/>
    </xf>
    <xf numFmtId="0" fontId="34" fillId="0" borderId="67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6" fillId="0" borderId="46" xfId="50" applyFont="1" applyFill="1" applyBorder="1" applyAlignment="1">
      <alignment horizontal="left" vertical="center"/>
    </xf>
    <xf numFmtId="0" fontId="36" fillId="0" borderId="47" xfId="50" applyFont="1" applyFill="1" applyBorder="1" applyAlignment="1">
      <alignment horizontal="left" vertical="center"/>
    </xf>
    <xf numFmtId="0" fontId="37" fillId="0" borderId="59" xfId="50" applyFont="1" applyBorder="1" applyAlignment="1">
      <alignment vertical="center"/>
    </xf>
    <xf numFmtId="0" fontId="41" fillId="0" borderId="63" xfId="50" applyFont="1" applyBorder="1" applyAlignment="1">
      <alignment horizontal="center" vertical="center"/>
    </xf>
    <xf numFmtId="0" fontId="37" fillId="0" borderId="60" xfId="50" applyFont="1" applyBorder="1" applyAlignment="1">
      <alignment vertical="center"/>
    </xf>
    <xf numFmtId="0" fontId="34" fillId="0" borderId="68" xfId="50" applyFont="1" applyBorder="1" applyAlignment="1">
      <alignment vertical="center"/>
    </xf>
    <xf numFmtId="0" fontId="37" fillId="0" borderId="68" xfId="50" applyFont="1" applyBorder="1" applyAlignment="1">
      <alignment vertical="center"/>
    </xf>
    <xf numFmtId="58" fontId="31" fillId="0" borderId="60" xfId="50" applyNumberFormat="1" applyFont="1" applyBorder="1" applyAlignment="1">
      <alignment vertical="center"/>
    </xf>
    <xf numFmtId="0" fontId="37" fillId="0" borderId="44" xfId="50" applyFont="1" applyBorder="1" applyAlignment="1">
      <alignment horizontal="center" vertical="center"/>
    </xf>
    <xf numFmtId="0" fontId="34" fillId="0" borderId="61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1" fillId="0" borderId="68" xfId="50" applyFont="1" applyBorder="1" applyAlignment="1">
      <alignment vertical="center"/>
    </xf>
    <xf numFmtId="0" fontId="31" fillId="0" borderId="60" xfId="50" applyFont="1" applyBorder="1" applyAlignment="1">
      <alignment horizontal="center" vertical="center"/>
    </xf>
    <xf numFmtId="0" fontId="31" fillId="0" borderId="69" xfId="50" applyFont="1" applyBorder="1" applyAlignment="1">
      <alignment horizontal="center" vertical="center"/>
    </xf>
    <xf numFmtId="0" fontId="34" fillId="0" borderId="35" xfId="50" applyFont="1" applyBorder="1" applyAlignment="1">
      <alignment horizontal="left" vertical="center"/>
    </xf>
    <xf numFmtId="0" fontId="34" fillId="0" borderId="51" xfId="50" applyFont="1" applyBorder="1" applyAlignment="1">
      <alignment horizontal="left" vertical="center"/>
    </xf>
    <xf numFmtId="0" fontId="36" fillId="0" borderId="70" xfId="50" applyFont="1" applyBorder="1" applyAlignment="1">
      <alignment horizontal="left" vertical="center"/>
    </xf>
    <xf numFmtId="0" fontId="37" fillId="0" borderId="71" xfId="50" applyFont="1" applyBorder="1" applyAlignment="1">
      <alignment horizontal="left" vertical="center"/>
    </xf>
    <xf numFmtId="0" fontId="34" fillId="0" borderId="72" xfId="50" applyFont="1" applyBorder="1" applyAlignment="1">
      <alignment horizontal="left" vertical="center"/>
    </xf>
    <xf numFmtId="0" fontId="36" fillId="0" borderId="51" xfId="50" applyFont="1" applyBorder="1" applyAlignment="1">
      <alignment horizontal="left" vertical="center"/>
    </xf>
    <xf numFmtId="0" fontId="36" fillId="0" borderId="0" xfId="50" applyFont="1" applyBorder="1" applyAlignment="1">
      <alignment vertical="center"/>
    </xf>
    <xf numFmtId="0" fontId="36" fillId="0" borderId="55" xfId="50" applyFont="1" applyBorder="1" applyAlignment="1">
      <alignment horizontal="left" vertical="center" wrapText="1"/>
    </xf>
    <xf numFmtId="0" fontId="36" fillId="0" borderId="72" xfId="50" applyFont="1" applyBorder="1" applyAlignment="1">
      <alignment horizontal="left" vertical="center"/>
    </xf>
    <xf numFmtId="0" fontId="33" fillId="0" borderId="50" xfId="50" applyFont="1" applyBorder="1" applyAlignment="1">
      <alignment horizontal="left" vertical="center"/>
    </xf>
    <xf numFmtId="0" fontId="42" fillId="0" borderId="50" xfId="50" applyFont="1" applyBorder="1" applyAlignment="1">
      <alignment horizontal="left" vertical="center" wrapText="1"/>
    </xf>
    <xf numFmtId="0" fontId="42" fillId="0" borderId="50" xfId="50" applyFont="1" applyBorder="1" applyAlignment="1">
      <alignment horizontal="left" vertical="center"/>
    </xf>
    <xf numFmtId="0" fontId="35" fillId="0" borderId="50" xfId="5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/>
    </xf>
    <xf numFmtId="9" fontId="34" fillId="0" borderId="52" xfId="50" applyNumberFormat="1" applyFont="1" applyBorder="1" applyAlignment="1">
      <alignment horizontal="left" vertical="center"/>
    </xf>
    <xf numFmtId="9" fontId="34" fillId="0" borderId="55" xfId="50" applyNumberFormat="1" applyFont="1" applyBorder="1" applyAlignment="1">
      <alignment horizontal="left" vertical="center"/>
    </xf>
    <xf numFmtId="0" fontId="33" fillId="0" borderId="72" xfId="50" applyFont="1" applyFill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34" fillId="0" borderId="73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6" fillId="0" borderId="55" xfId="50" applyFont="1" applyFill="1" applyBorder="1" applyAlignment="1">
      <alignment horizontal="left" vertical="center"/>
    </xf>
    <xf numFmtId="0" fontId="37" fillId="0" borderId="74" xfId="50" applyFont="1" applyBorder="1" applyAlignment="1">
      <alignment horizontal="center" vertical="center"/>
    </xf>
    <xf numFmtId="0" fontId="34" fillId="0" borderId="68" xfId="50" applyFont="1" applyBorder="1" applyAlignment="1">
      <alignment horizontal="center" vertical="center"/>
    </xf>
    <xf numFmtId="0" fontId="34" fillId="0" borderId="70" xfId="50" applyFont="1" applyBorder="1" applyAlignment="1">
      <alignment horizontal="center" vertical="center"/>
    </xf>
    <xf numFmtId="0" fontId="34" fillId="0" borderId="70" xfId="50" applyFont="1" applyFill="1" applyBorder="1" applyAlignment="1">
      <alignment horizontal="left" vertical="center"/>
    </xf>
    <xf numFmtId="0" fontId="43" fillId="0" borderId="75" xfId="0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center" wrapText="1"/>
    </xf>
    <xf numFmtId="0" fontId="44" fillId="0" borderId="77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4" fillId="7" borderId="7" xfId="0" applyFont="1" applyFill="1" applyBorder="1" applyAlignment="1">
      <alignment horizontal="center" vertical="center"/>
    </xf>
    <xf numFmtId="0" fontId="44" fillId="7" borderId="2" xfId="0" applyFont="1" applyFill="1" applyBorder="1"/>
    <xf numFmtId="0" fontId="0" fillId="0" borderId="77" xfId="0" applyBorder="1"/>
    <xf numFmtId="0" fontId="0" fillId="7" borderId="2" xfId="0" applyFill="1" applyBorder="1"/>
    <xf numFmtId="0" fontId="0" fillId="0" borderId="78" xfId="0" applyBorder="1"/>
    <xf numFmtId="0" fontId="0" fillId="0" borderId="79" xfId="0" applyBorder="1"/>
    <xf numFmtId="0" fontId="0" fillId="7" borderId="79" xfId="0" applyFill="1" applyBorder="1"/>
    <xf numFmtId="0" fontId="0" fillId="8" borderId="0" xfId="0" applyFill="1"/>
    <xf numFmtId="0" fontId="43" fillId="0" borderId="80" xfId="0" applyFont="1" applyBorder="1" applyAlignment="1">
      <alignment horizontal="center" vertical="center" wrapText="1"/>
    </xf>
    <xf numFmtId="0" fontId="44" fillId="0" borderId="81" xfId="0" applyFont="1" applyBorder="1" applyAlignment="1">
      <alignment horizontal="center" vertical="center"/>
    </xf>
    <xf numFmtId="0" fontId="4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9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7454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36370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9</xdr:row>
          <xdr:rowOff>57150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79195" y="143827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773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0458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5235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9359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721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0446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0446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721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0446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4291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291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613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4291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0468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0478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0478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7454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2224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2224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2234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4607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9008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07945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613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613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0478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0468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0468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93495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36420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7454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9824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5539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863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7454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00" customWidth="1"/>
    <col min="3" max="3" width="10.125" customWidth="1"/>
  </cols>
  <sheetData>
    <row r="1" ht="21" customHeight="1" spans="1:2">
      <c r="A1" s="401"/>
      <c r="B1" s="402" t="s">
        <v>0</v>
      </c>
    </row>
    <row r="2" spans="1:2">
      <c r="A2" s="7">
        <v>1</v>
      </c>
      <c r="B2" s="403" t="s">
        <v>1</v>
      </c>
    </row>
    <row r="3" spans="1:2">
      <c r="A3" s="7">
        <v>2</v>
      </c>
      <c r="B3" s="403" t="s">
        <v>2</v>
      </c>
    </row>
    <row r="4" spans="1:2">
      <c r="A4" s="7">
        <v>3</v>
      </c>
      <c r="B4" s="403" t="s">
        <v>3</v>
      </c>
    </row>
    <row r="5" spans="1:2">
      <c r="A5" s="7">
        <v>4</v>
      </c>
      <c r="B5" s="403" t="s">
        <v>4</v>
      </c>
    </row>
    <row r="6" spans="1:2">
      <c r="A6" s="7">
        <v>5</v>
      </c>
      <c r="B6" s="403" t="s">
        <v>5</v>
      </c>
    </row>
    <row r="7" spans="1:2">
      <c r="A7" s="7">
        <v>6</v>
      </c>
      <c r="B7" s="403" t="s">
        <v>6</v>
      </c>
    </row>
    <row r="8" s="399" customFormat="1" ht="15" customHeight="1" spans="1:2">
      <c r="A8" s="404">
        <v>7</v>
      </c>
      <c r="B8" s="405" t="s">
        <v>7</v>
      </c>
    </row>
    <row r="9" ht="18.95" customHeight="1" spans="1:2">
      <c r="A9" s="401"/>
      <c r="B9" s="406" t="s">
        <v>8</v>
      </c>
    </row>
    <row r="10" ht="15.95" customHeight="1" spans="1:2">
      <c r="A10" s="7">
        <v>1</v>
      </c>
      <c r="B10" s="407" t="s">
        <v>9</v>
      </c>
    </row>
    <row r="11" spans="1:2">
      <c r="A11" s="7">
        <v>2</v>
      </c>
      <c r="B11" s="403" t="s">
        <v>10</v>
      </c>
    </row>
    <row r="12" spans="1:2">
      <c r="A12" s="7">
        <v>3</v>
      </c>
      <c r="B12" s="405" t="s">
        <v>11</v>
      </c>
    </row>
    <row r="13" spans="1:2">
      <c r="A13" s="7">
        <v>4</v>
      </c>
      <c r="B13" s="403" t="s">
        <v>12</v>
      </c>
    </row>
    <row r="14" spans="1:2">
      <c r="A14" s="7">
        <v>5</v>
      </c>
      <c r="B14" s="403" t="s">
        <v>13</v>
      </c>
    </row>
    <row r="15" spans="1:2">
      <c r="A15" s="7">
        <v>6</v>
      </c>
      <c r="B15" s="403" t="s">
        <v>14</v>
      </c>
    </row>
    <row r="16" spans="1:2">
      <c r="A16" s="7">
        <v>7</v>
      </c>
      <c r="B16" s="403" t="s">
        <v>15</v>
      </c>
    </row>
    <row r="17" spans="1:2">
      <c r="A17" s="7">
        <v>8</v>
      </c>
      <c r="B17" s="403" t="s">
        <v>16</v>
      </c>
    </row>
    <row r="18" spans="1:2">
      <c r="A18" s="7">
        <v>9</v>
      </c>
      <c r="B18" s="403" t="s">
        <v>17</v>
      </c>
    </row>
    <row r="19" spans="1:2">
      <c r="A19" s="7"/>
      <c r="B19" s="403"/>
    </row>
    <row r="20" ht="20.25" spans="1:2">
      <c r="A20" s="401"/>
      <c r="B20" s="402" t="s">
        <v>18</v>
      </c>
    </row>
    <row r="21" spans="1:2">
      <c r="A21" s="7">
        <v>1</v>
      </c>
      <c r="B21" s="408" t="s">
        <v>19</v>
      </c>
    </row>
    <row r="22" spans="1:2">
      <c r="A22" s="7">
        <v>2</v>
      </c>
      <c r="B22" s="403" t="s">
        <v>20</v>
      </c>
    </row>
    <row r="23" spans="1:2">
      <c r="A23" s="7">
        <v>3</v>
      </c>
      <c r="B23" s="403" t="s">
        <v>21</v>
      </c>
    </row>
    <row r="24" spans="1:2">
      <c r="A24" s="7">
        <v>4</v>
      </c>
      <c r="B24" s="403" t="s">
        <v>22</v>
      </c>
    </row>
    <row r="25" spans="1:2">
      <c r="A25" s="7">
        <v>5</v>
      </c>
      <c r="B25" s="403" t="s">
        <v>23</v>
      </c>
    </row>
    <row r="26" spans="1:2">
      <c r="A26" s="7">
        <v>6</v>
      </c>
      <c r="B26" s="403" t="s">
        <v>24</v>
      </c>
    </row>
    <row r="27" spans="1:2">
      <c r="A27" s="7">
        <v>7</v>
      </c>
      <c r="B27" s="403" t="s">
        <v>25</v>
      </c>
    </row>
    <row r="28" spans="1:2">
      <c r="A28" s="7">
        <v>8</v>
      </c>
      <c r="B28" s="403" t="s">
        <v>26</v>
      </c>
    </row>
    <row r="29" spans="1:2">
      <c r="A29" s="7"/>
      <c r="B29" s="403"/>
    </row>
    <row r="30" ht="20.25" spans="1:2">
      <c r="A30" s="401"/>
      <c r="B30" s="402" t="s">
        <v>27</v>
      </c>
    </row>
    <row r="31" spans="1:2">
      <c r="A31" s="7">
        <v>1</v>
      </c>
      <c r="B31" s="408" t="s">
        <v>28</v>
      </c>
    </row>
    <row r="32" spans="1:2">
      <c r="A32" s="7">
        <v>2</v>
      </c>
      <c r="B32" s="403" t="s">
        <v>29</v>
      </c>
    </row>
    <row r="33" spans="1:2">
      <c r="A33" s="7">
        <v>3</v>
      </c>
      <c r="B33" s="403" t="s">
        <v>30</v>
      </c>
    </row>
    <row r="34" spans="1:2">
      <c r="A34" s="7">
        <v>4</v>
      </c>
      <c r="B34" s="403" t="s">
        <v>31</v>
      </c>
    </row>
    <row r="35" spans="1:2">
      <c r="A35" s="7">
        <v>5</v>
      </c>
      <c r="B35" s="403" t="s">
        <v>32</v>
      </c>
    </row>
    <row r="36" spans="1:2">
      <c r="A36" s="7">
        <v>6</v>
      </c>
      <c r="B36" s="403" t="s">
        <v>33</v>
      </c>
    </row>
    <row r="37" spans="1:2">
      <c r="A37" s="7">
        <v>7</v>
      </c>
      <c r="B37" s="403" t="s">
        <v>34</v>
      </c>
    </row>
    <row r="38" spans="1:2">
      <c r="A38" s="7"/>
      <c r="B38" s="403"/>
    </row>
    <row r="40" spans="1:2">
      <c r="A40" s="409" t="s">
        <v>35</v>
      </c>
      <c r="B40" s="41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325</v>
      </c>
      <c r="B2" s="43" t="s">
        <v>274</v>
      </c>
      <c r="C2" s="43" t="s">
        <v>275</v>
      </c>
      <c r="D2" s="43" t="s">
        <v>276</v>
      </c>
      <c r="E2" s="43" t="s">
        <v>277</v>
      </c>
      <c r="F2" s="43" t="s">
        <v>278</v>
      </c>
      <c r="G2" s="42" t="s">
        <v>326</v>
      </c>
      <c r="H2" s="42" t="s">
        <v>327</v>
      </c>
      <c r="I2" s="42" t="s">
        <v>328</v>
      </c>
      <c r="J2" s="42" t="s">
        <v>327</v>
      </c>
      <c r="K2" s="42" t="s">
        <v>329</v>
      </c>
      <c r="L2" s="42" t="s">
        <v>327</v>
      </c>
      <c r="M2" s="43" t="s">
        <v>320</v>
      </c>
      <c r="N2" s="43" t="s">
        <v>287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325</v>
      </c>
      <c r="B4" s="45" t="s">
        <v>330</v>
      </c>
      <c r="C4" s="45" t="s">
        <v>321</v>
      </c>
      <c r="D4" s="45" t="s">
        <v>276</v>
      </c>
      <c r="E4" s="43" t="s">
        <v>277</v>
      </c>
      <c r="F4" s="43" t="s">
        <v>278</v>
      </c>
      <c r="G4" s="42" t="s">
        <v>326</v>
      </c>
      <c r="H4" s="42" t="s">
        <v>327</v>
      </c>
      <c r="I4" s="42" t="s">
        <v>328</v>
      </c>
      <c r="J4" s="42" t="s">
        <v>327</v>
      </c>
      <c r="K4" s="42" t="s">
        <v>329</v>
      </c>
      <c r="L4" s="42" t="s">
        <v>327</v>
      </c>
      <c r="M4" s="43" t="s">
        <v>320</v>
      </c>
      <c r="N4" s="43" t="s">
        <v>287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331</v>
      </c>
      <c r="B11" s="16"/>
      <c r="C11" s="16"/>
      <c r="D11" s="17"/>
      <c r="E11" s="18"/>
      <c r="F11" s="46"/>
      <c r="G11" s="37"/>
      <c r="H11" s="46"/>
      <c r="I11" s="15" t="s">
        <v>332</v>
      </c>
      <c r="J11" s="16"/>
      <c r="K11" s="16"/>
      <c r="L11" s="16"/>
      <c r="M11" s="16"/>
      <c r="N11" s="23"/>
    </row>
    <row r="12" ht="16.5" spans="1:14">
      <c r="A12" s="19" t="s">
        <v>333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314</v>
      </c>
      <c r="B2" s="3" t="s">
        <v>278</v>
      </c>
      <c r="C2" s="3" t="s">
        <v>274</v>
      </c>
      <c r="D2" s="25" t="s">
        <v>275</v>
      </c>
      <c r="E2" s="3" t="s">
        <v>276</v>
      </c>
      <c r="F2" s="3" t="s">
        <v>277</v>
      </c>
      <c r="G2" s="2" t="s">
        <v>335</v>
      </c>
      <c r="H2" s="2" t="s">
        <v>336</v>
      </c>
      <c r="I2" s="2" t="s">
        <v>337</v>
      </c>
      <c r="J2" s="2" t="s">
        <v>338</v>
      </c>
      <c r="K2" s="3" t="s">
        <v>320</v>
      </c>
      <c r="L2" s="3" t="s">
        <v>287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331</v>
      </c>
      <c r="B11" s="16"/>
      <c r="C11" s="16"/>
      <c r="D11" s="16"/>
      <c r="E11" s="17"/>
      <c r="F11" s="18"/>
      <c r="G11" s="37"/>
      <c r="H11" s="15" t="s">
        <v>339</v>
      </c>
      <c r="I11" s="16"/>
      <c r="J11" s="16"/>
      <c r="K11" s="16"/>
      <c r="L11" s="23"/>
    </row>
    <row r="12" ht="90" customHeight="1" spans="1:12">
      <c r="A12" s="19" t="s">
        <v>340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B4" sqref="B4:I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341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273</v>
      </c>
      <c r="B2" s="3" t="s">
        <v>278</v>
      </c>
      <c r="C2" s="3" t="s">
        <v>321</v>
      </c>
      <c r="D2" s="3" t="s">
        <v>276</v>
      </c>
      <c r="E2" s="3" t="s">
        <v>277</v>
      </c>
      <c r="F2" s="2" t="s">
        <v>342</v>
      </c>
      <c r="G2" s="2" t="s">
        <v>300</v>
      </c>
      <c r="H2" s="4" t="s">
        <v>301</v>
      </c>
      <c r="I2" s="21" t="s">
        <v>303</v>
      </c>
    </row>
    <row r="3" ht="16.5" spans="1:9">
      <c r="A3" s="2"/>
      <c r="B3" s="5"/>
      <c r="C3" s="5"/>
      <c r="D3" s="5"/>
      <c r="E3" s="5"/>
      <c r="F3" s="2" t="s">
        <v>343</v>
      </c>
      <c r="G3" s="2" t="s">
        <v>304</v>
      </c>
      <c r="H3" s="6"/>
      <c r="I3" s="22"/>
    </row>
    <row r="4" spans="1:9">
      <c r="A4" s="7">
        <v>1</v>
      </c>
      <c r="B4" s="8"/>
      <c r="C4" s="9"/>
      <c r="D4" s="9"/>
      <c r="E4" s="10"/>
      <c r="F4" s="11"/>
      <c r="G4" s="11"/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322</v>
      </c>
      <c r="B11" s="16"/>
      <c r="C11" s="16"/>
      <c r="D11" s="17"/>
      <c r="E11" s="18"/>
      <c r="F11" s="15" t="s">
        <v>323</v>
      </c>
      <c r="G11" s="16"/>
      <c r="H11" s="17"/>
      <c r="I11" s="23"/>
    </row>
    <row r="12" ht="16.5" spans="1:9">
      <c r="A12" s="19" t="s">
        <v>344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9" t="s">
        <v>36</v>
      </c>
      <c r="C2" s="380"/>
      <c r="D2" s="380"/>
      <c r="E2" s="380"/>
      <c r="F2" s="380"/>
      <c r="G2" s="380"/>
      <c r="H2" s="380"/>
      <c r="I2" s="394"/>
    </row>
    <row r="3" ht="27.95" customHeight="1" spans="2:9">
      <c r="B3" s="381"/>
      <c r="C3" s="382"/>
      <c r="D3" s="383" t="s">
        <v>37</v>
      </c>
      <c r="E3" s="384"/>
      <c r="F3" s="385" t="s">
        <v>38</v>
      </c>
      <c r="G3" s="386"/>
      <c r="H3" s="383" t="s">
        <v>39</v>
      </c>
      <c r="I3" s="395"/>
    </row>
    <row r="4" ht="27.95" customHeight="1" spans="2:9">
      <c r="B4" s="381" t="s">
        <v>40</v>
      </c>
      <c r="C4" s="382" t="s">
        <v>41</v>
      </c>
      <c r="D4" s="382" t="s">
        <v>42</v>
      </c>
      <c r="E4" s="382" t="s">
        <v>43</v>
      </c>
      <c r="F4" s="387" t="s">
        <v>42</v>
      </c>
      <c r="G4" s="387" t="s">
        <v>43</v>
      </c>
      <c r="H4" s="382" t="s">
        <v>42</v>
      </c>
      <c r="I4" s="396" t="s">
        <v>43</v>
      </c>
    </row>
    <row r="5" ht="27.95" customHeight="1" spans="2:9">
      <c r="B5" s="388" t="s">
        <v>44</v>
      </c>
      <c r="C5" s="7">
        <v>13</v>
      </c>
      <c r="D5" s="7">
        <v>0</v>
      </c>
      <c r="E5" s="7">
        <v>1</v>
      </c>
      <c r="F5" s="389">
        <v>0</v>
      </c>
      <c r="G5" s="389">
        <v>1</v>
      </c>
      <c r="H5" s="7">
        <v>1</v>
      </c>
      <c r="I5" s="397">
        <v>2</v>
      </c>
    </row>
    <row r="6" ht="27.95" customHeight="1" spans="2:9">
      <c r="B6" s="388" t="s">
        <v>45</v>
      </c>
      <c r="C6" s="7">
        <v>20</v>
      </c>
      <c r="D6" s="7">
        <v>0</v>
      </c>
      <c r="E6" s="7">
        <v>1</v>
      </c>
      <c r="F6" s="389">
        <v>1</v>
      </c>
      <c r="G6" s="389">
        <v>2</v>
      </c>
      <c r="H6" s="7">
        <v>2</v>
      </c>
      <c r="I6" s="397">
        <v>3</v>
      </c>
    </row>
    <row r="7" ht="27.95" customHeight="1" spans="2:9">
      <c r="B7" s="388" t="s">
        <v>46</v>
      </c>
      <c r="C7" s="7">
        <v>32</v>
      </c>
      <c r="D7" s="7">
        <v>0</v>
      </c>
      <c r="E7" s="7">
        <v>1</v>
      </c>
      <c r="F7" s="389">
        <v>2</v>
      </c>
      <c r="G7" s="389">
        <v>3</v>
      </c>
      <c r="H7" s="7">
        <v>3</v>
      </c>
      <c r="I7" s="397">
        <v>4</v>
      </c>
    </row>
    <row r="8" ht="27.95" customHeight="1" spans="2:9">
      <c r="B8" s="388" t="s">
        <v>47</v>
      </c>
      <c r="C8" s="7">
        <v>50</v>
      </c>
      <c r="D8" s="7">
        <v>1</v>
      </c>
      <c r="E8" s="7">
        <v>2</v>
      </c>
      <c r="F8" s="389">
        <v>3</v>
      </c>
      <c r="G8" s="389">
        <v>4</v>
      </c>
      <c r="H8" s="7">
        <v>5</v>
      </c>
      <c r="I8" s="397">
        <v>6</v>
      </c>
    </row>
    <row r="9" ht="27.95" customHeight="1" spans="2:9">
      <c r="B9" s="388" t="s">
        <v>48</v>
      </c>
      <c r="C9" s="7">
        <v>80</v>
      </c>
      <c r="D9" s="7">
        <v>2</v>
      </c>
      <c r="E9" s="7">
        <v>3</v>
      </c>
      <c r="F9" s="389">
        <v>5</v>
      </c>
      <c r="G9" s="389">
        <v>6</v>
      </c>
      <c r="H9" s="7">
        <v>7</v>
      </c>
      <c r="I9" s="397">
        <v>8</v>
      </c>
    </row>
    <row r="10" ht="27.95" customHeight="1" spans="2:9">
      <c r="B10" s="388" t="s">
        <v>49</v>
      </c>
      <c r="C10" s="7">
        <v>125</v>
      </c>
      <c r="D10" s="7">
        <v>3</v>
      </c>
      <c r="E10" s="7">
        <v>4</v>
      </c>
      <c r="F10" s="389">
        <v>7</v>
      </c>
      <c r="G10" s="389">
        <v>8</v>
      </c>
      <c r="H10" s="7">
        <v>10</v>
      </c>
      <c r="I10" s="397">
        <v>11</v>
      </c>
    </row>
    <row r="11" ht="27.95" customHeight="1" spans="2:9">
      <c r="B11" s="388" t="s">
        <v>50</v>
      </c>
      <c r="C11" s="7">
        <v>200</v>
      </c>
      <c r="D11" s="7">
        <v>5</v>
      </c>
      <c r="E11" s="7">
        <v>6</v>
      </c>
      <c r="F11" s="389">
        <v>10</v>
      </c>
      <c r="G11" s="389">
        <v>11</v>
      </c>
      <c r="H11" s="7">
        <v>14</v>
      </c>
      <c r="I11" s="397">
        <v>15</v>
      </c>
    </row>
    <row r="12" ht="27.95" customHeight="1" spans="2:9">
      <c r="B12" s="390" t="s">
        <v>51</v>
      </c>
      <c r="C12" s="391">
        <v>315</v>
      </c>
      <c r="D12" s="391">
        <v>7</v>
      </c>
      <c r="E12" s="391">
        <v>8</v>
      </c>
      <c r="F12" s="392">
        <v>14</v>
      </c>
      <c r="G12" s="392">
        <v>15</v>
      </c>
      <c r="H12" s="391">
        <v>21</v>
      </c>
      <c r="I12" s="398">
        <v>22</v>
      </c>
    </row>
    <row r="14" spans="2:4">
      <c r="B14" s="393" t="s">
        <v>52</v>
      </c>
      <c r="C14" s="393"/>
      <c r="D14" s="39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8" sqref="A8"/>
    </sheetView>
  </sheetViews>
  <sheetFormatPr defaultColWidth="10.375" defaultRowHeight="16.5" customHeight="1"/>
  <cols>
    <col min="1" max="9" width="10.375" style="269"/>
    <col min="10" max="10" width="8.875" style="269" customWidth="1"/>
    <col min="11" max="11" width="12" style="269" customWidth="1"/>
    <col min="12" max="16384" width="10.375" style="269"/>
  </cols>
  <sheetData>
    <row r="1" ht="21" spans="1:11">
      <c r="A1" s="270" t="s">
        <v>53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" spans="1:11">
      <c r="A2" s="271" t="s">
        <v>54</v>
      </c>
      <c r="B2" s="272" t="s">
        <v>55</v>
      </c>
      <c r="C2" s="272"/>
      <c r="D2" s="273" t="s">
        <v>56</v>
      </c>
      <c r="E2" s="273"/>
      <c r="F2" s="272" t="s">
        <v>57</v>
      </c>
      <c r="G2" s="272"/>
      <c r="H2" s="274" t="s">
        <v>58</v>
      </c>
      <c r="I2" s="352" t="s">
        <v>59</v>
      </c>
      <c r="J2" s="352"/>
      <c r="K2" s="353"/>
    </row>
    <row r="3" ht="14.25" spans="1:11">
      <c r="A3" s="275" t="s">
        <v>60</v>
      </c>
      <c r="B3" s="276"/>
      <c r="C3" s="277"/>
      <c r="D3" s="278" t="s">
        <v>61</v>
      </c>
      <c r="E3" s="279"/>
      <c r="F3" s="279"/>
      <c r="G3" s="280"/>
      <c r="H3" s="278" t="s">
        <v>62</v>
      </c>
      <c r="I3" s="279"/>
      <c r="J3" s="279"/>
      <c r="K3" s="280"/>
    </row>
    <row r="4" ht="14.25" spans="1:11">
      <c r="A4" s="281" t="s">
        <v>63</v>
      </c>
      <c r="B4" s="282" t="s">
        <v>64</v>
      </c>
      <c r="C4" s="283"/>
      <c r="D4" s="281" t="s">
        <v>65</v>
      </c>
      <c r="E4" s="284"/>
      <c r="F4" s="285" t="s">
        <v>66</v>
      </c>
      <c r="G4" s="286"/>
      <c r="H4" s="281" t="s">
        <v>67</v>
      </c>
      <c r="I4" s="284"/>
      <c r="J4" s="282" t="s">
        <v>68</v>
      </c>
      <c r="K4" s="283" t="s">
        <v>69</v>
      </c>
    </row>
    <row r="5" ht="14.25" spans="1:11">
      <c r="A5" s="287" t="s">
        <v>70</v>
      </c>
      <c r="B5" s="282" t="s">
        <v>71</v>
      </c>
      <c r="C5" s="283"/>
      <c r="D5" s="281" t="s">
        <v>72</v>
      </c>
      <c r="E5" s="284"/>
      <c r="F5" s="285" t="s">
        <v>73</v>
      </c>
      <c r="G5" s="286"/>
      <c r="H5" s="281" t="s">
        <v>74</v>
      </c>
      <c r="I5" s="284"/>
      <c r="J5" s="282" t="s">
        <v>68</v>
      </c>
      <c r="K5" s="283" t="s">
        <v>69</v>
      </c>
    </row>
    <row r="6" ht="14.25" spans="1:11">
      <c r="A6" s="281" t="s">
        <v>75</v>
      </c>
      <c r="B6" s="288">
        <v>1</v>
      </c>
      <c r="C6" s="289">
        <v>6</v>
      </c>
      <c r="D6" s="287" t="s">
        <v>76</v>
      </c>
      <c r="E6" s="290"/>
      <c r="F6" s="285" t="s">
        <v>77</v>
      </c>
      <c r="G6" s="286"/>
      <c r="H6" s="281" t="s">
        <v>78</v>
      </c>
      <c r="I6" s="284"/>
      <c r="J6" s="282" t="s">
        <v>68</v>
      </c>
      <c r="K6" s="283" t="s">
        <v>69</v>
      </c>
    </row>
    <row r="7" ht="14.25" spans="1:11">
      <c r="A7" s="281" t="s">
        <v>79</v>
      </c>
      <c r="B7" s="291">
        <v>1856</v>
      </c>
      <c r="C7" s="292"/>
      <c r="D7" s="287" t="s">
        <v>80</v>
      </c>
      <c r="E7" s="293"/>
      <c r="F7" s="285" t="s">
        <v>81</v>
      </c>
      <c r="G7" s="286"/>
      <c r="H7" s="281" t="s">
        <v>82</v>
      </c>
      <c r="I7" s="284"/>
      <c r="J7" s="282" t="s">
        <v>68</v>
      </c>
      <c r="K7" s="283" t="s">
        <v>69</v>
      </c>
    </row>
    <row r="8" ht="15" spans="1:11">
      <c r="A8" s="196" t="s">
        <v>83</v>
      </c>
      <c r="B8" s="294" t="s">
        <v>84</v>
      </c>
      <c r="C8" s="295"/>
      <c r="D8" s="296" t="s">
        <v>85</v>
      </c>
      <c r="E8" s="297"/>
      <c r="F8" s="298" t="s">
        <v>86</v>
      </c>
      <c r="G8" s="299"/>
      <c r="H8" s="296" t="s">
        <v>87</v>
      </c>
      <c r="I8" s="297"/>
      <c r="J8" s="354" t="s">
        <v>68</v>
      </c>
      <c r="K8" s="355" t="s">
        <v>69</v>
      </c>
    </row>
    <row r="9" ht="15" spans="1:11">
      <c r="A9" s="300" t="s">
        <v>88</v>
      </c>
      <c r="B9" s="301"/>
      <c r="C9" s="301"/>
      <c r="D9" s="301"/>
      <c r="E9" s="301"/>
      <c r="F9" s="301"/>
      <c r="G9" s="301"/>
      <c r="H9" s="301"/>
      <c r="I9" s="301"/>
      <c r="J9" s="301"/>
      <c r="K9" s="356"/>
    </row>
    <row r="10" ht="15" spans="1:11">
      <c r="A10" s="302" t="s">
        <v>89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57"/>
    </row>
    <row r="11" ht="14.25" spans="1:11">
      <c r="A11" s="304" t="s">
        <v>90</v>
      </c>
      <c r="B11" s="305" t="s">
        <v>91</v>
      </c>
      <c r="C11" s="306" t="s">
        <v>92</v>
      </c>
      <c r="D11" s="307"/>
      <c r="E11" s="308" t="s">
        <v>93</v>
      </c>
      <c r="F11" s="305" t="s">
        <v>91</v>
      </c>
      <c r="G11" s="306" t="s">
        <v>92</v>
      </c>
      <c r="H11" s="306" t="s">
        <v>94</v>
      </c>
      <c r="I11" s="308" t="s">
        <v>95</v>
      </c>
      <c r="J11" s="305" t="s">
        <v>91</v>
      </c>
      <c r="K11" s="358" t="s">
        <v>92</v>
      </c>
    </row>
    <row r="12" ht="14.25" spans="1:11">
      <c r="A12" s="287" t="s">
        <v>96</v>
      </c>
      <c r="B12" s="309" t="s">
        <v>91</v>
      </c>
      <c r="C12" s="282" t="s">
        <v>92</v>
      </c>
      <c r="D12" s="293"/>
      <c r="E12" s="290" t="s">
        <v>97</v>
      </c>
      <c r="F12" s="309" t="s">
        <v>91</v>
      </c>
      <c r="G12" s="282" t="s">
        <v>92</v>
      </c>
      <c r="H12" s="282" t="s">
        <v>94</v>
      </c>
      <c r="I12" s="290" t="s">
        <v>98</v>
      </c>
      <c r="J12" s="309" t="s">
        <v>91</v>
      </c>
      <c r="K12" s="283" t="s">
        <v>92</v>
      </c>
    </row>
    <row r="13" ht="14.25" spans="1:11">
      <c r="A13" s="287" t="s">
        <v>99</v>
      </c>
      <c r="B13" s="309" t="s">
        <v>91</v>
      </c>
      <c r="C13" s="282" t="s">
        <v>92</v>
      </c>
      <c r="D13" s="293"/>
      <c r="E13" s="290" t="s">
        <v>100</v>
      </c>
      <c r="F13" s="282" t="s">
        <v>101</v>
      </c>
      <c r="G13" s="282" t="s">
        <v>102</v>
      </c>
      <c r="H13" s="282" t="s">
        <v>94</v>
      </c>
      <c r="I13" s="290" t="s">
        <v>103</v>
      </c>
      <c r="J13" s="309" t="s">
        <v>91</v>
      </c>
      <c r="K13" s="283" t="s">
        <v>92</v>
      </c>
    </row>
    <row r="14" ht="15" spans="1:11">
      <c r="A14" s="296" t="s">
        <v>104</v>
      </c>
      <c r="B14" s="297"/>
      <c r="C14" s="297"/>
      <c r="D14" s="297"/>
      <c r="E14" s="297"/>
      <c r="F14" s="297"/>
      <c r="G14" s="297"/>
      <c r="H14" s="297"/>
      <c r="I14" s="297"/>
      <c r="J14" s="297"/>
      <c r="K14" s="359"/>
    </row>
    <row r="15" ht="15" spans="1:11">
      <c r="A15" s="302" t="s">
        <v>105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57"/>
    </row>
    <row r="16" ht="14.25" spans="1:11">
      <c r="A16" s="310" t="s">
        <v>106</v>
      </c>
      <c r="B16" s="306" t="s">
        <v>101</v>
      </c>
      <c r="C16" s="306" t="s">
        <v>102</v>
      </c>
      <c r="D16" s="311"/>
      <c r="E16" s="312" t="s">
        <v>107</v>
      </c>
      <c r="F16" s="306" t="s">
        <v>101</v>
      </c>
      <c r="G16" s="306" t="s">
        <v>102</v>
      </c>
      <c r="H16" s="313"/>
      <c r="I16" s="312" t="s">
        <v>108</v>
      </c>
      <c r="J16" s="306" t="s">
        <v>101</v>
      </c>
      <c r="K16" s="358" t="s">
        <v>102</v>
      </c>
    </row>
    <row r="17" customHeight="1" spans="1:22">
      <c r="A17" s="314" t="s">
        <v>109</v>
      </c>
      <c r="B17" s="282" t="s">
        <v>101</v>
      </c>
      <c r="C17" s="282" t="s">
        <v>102</v>
      </c>
      <c r="D17" s="315"/>
      <c r="E17" s="316" t="s">
        <v>110</v>
      </c>
      <c r="F17" s="282" t="s">
        <v>101</v>
      </c>
      <c r="G17" s="282" t="s">
        <v>102</v>
      </c>
      <c r="H17" s="317"/>
      <c r="I17" s="316" t="s">
        <v>111</v>
      </c>
      <c r="J17" s="282" t="s">
        <v>101</v>
      </c>
      <c r="K17" s="283" t="s">
        <v>102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ht="18" customHeight="1" spans="1:11">
      <c r="A18" s="318" t="s">
        <v>112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61"/>
    </row>
    <row r="19" s="268" customFormat="1" ht="18" customHeight="1" spans="1:11">
      <c r="A19" s="302" t="s">
        <v>113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57"/>
    </row>
    <row r="20" customHeight="1" spans="1:11">
      <c r="A20" s="320" t="s">
        <v>114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62"/>
    </row>
    <row r="21" ht="21.75" customHeight="1" spans="1:11">
      <c r="A21" s="322" t="s">
        <v>115</v>
      </c>
      <c r="B21" s="316" t="s">
        <v>116</v>
      </c>
      <c r="C21" s="316" t="s">
        <v>117</v>
      </c>
      <c r="D21" s="316" t="s">
        <v>118</v>
      </c>
      <c r="E21" s="316" t="s">
        <v>119</v>
      </c>
      <c r="F21" s="316" t="s">
        <v>120</v>
      </c>
      <c r="G21" s="316" t="s">
        <v>121</v>
      </c>
      <c r="H21" s="316" t="s">
        <v>122</v>
      </c>
      <c r="I21" s="316" t="s">
        <v>123</v>
      </c>
      <c r="J21" s="316" t="s">
        <v>124</v>
      </c>
      <c r="K21" s="363" t="s">
        <v>125</v>
      </c>
    </row>
    <row r="22" customHeight="1" spans="1:11">
      <c r="A22" s="323" t="s">
        <v>126</v>
      </c>
      <c r="B22" s="324"/>
      <c r="C22" s="324"/>
      <c r="D22" s="324">
        <v>1</v>
      </c>
      <c r="E22" s="324">
        <v>1</v>
      </c>
      <c r="F22" s="324">
        <v>1</v>
      </c>
      <c r="G22" s="324">
        <v>1</v>
      </c>
      <c r="H22" s="324">
        <v>1</v>
      </c>
      <c r="I22" s="324">
        <v>1</v>
      </c>
      <c r="J22" s="324"/>
      <c r="K22" s="364"/>
    </row>
    <row r="23" customHeight="1" spans="1:11">
      <c r="A23" s="323"/>
      <c r="B23" s="324"/>
      <c r="C23" s="324"/>
      <c r="D23" s="324"/>
      <c r="E23" s="324"/>
      <c r="F23" s="324"/>
      <c r="G23" s="324"/>
      <c r="H23" s="324"/>
      <c r="I23" s="324"/>
      <c r="J23" s="324"/>
      <c r="K23" s="365"/>
    </row>
    <row r="24" customHeight="1" spans="1:11">
      <c r="A24" s="323"/>
      <c r="B24" s="324"/>
      <c r="C24" s="324"/>
      <c r="D24" s="324"/>
      <c r="E24" s="324"/>
      <c r="F24" s="324"/>
      <c r="G24" s="324"/>
      <c r="H24" s="324"/>
      <c r="I24" s="324"/>
      <c r="J24" s="324"/>
      <c r="K24" s="365"/>
    </row>
    <row r="25" customHeight="1" spans="1:1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66"/>
    </row>
    <row r="26" customHeight="1" spans="1:11">
      <c r="A26" s="323"/>
      <c r="B26" s="324"/>
      <c r="C26" s="324"/>
      <c r="D26" s="324"/>
      <c r="E26" s="324"/>
      <c r="F26" s="324"/>
      <c r="G26" s="324"/>
      <c r="H26" s="324"/>
      <c r="I26" s="324"/>
      <c r="J26" s="324"/>
      <c r="K26" s="366"/>
    </row>
    <row r="27" customHeight="1" spans="1:11">
      <c r="A27" s="323"/>
      <c r="B27" s="324"/>
      <c r="C27" s="324"/>
      <c r="D27" s="324"/>
      <c r="E27" s="324"/>
      <c r="F27" s="324"/>
      <c r="G27" s="324"/>
      <c r="H27" s="324"/>
      <c r="I27" s="324"/>
      <c r="J27" s="324"/>
      <c r="K27" s="366"/>
    </row>
    <row r="28" customHeight="1" spans="1:11">
      <c r="A28" s="323"/>
      <c r="B28" s="324"/>
      <c r="C28" s="324"/>
      <c r="D28" s="324"/>
      <c r="E28" s="324"/>
      <c r="F28" s="324"/>
      <c r="G28" s="324"/>
      <c r="H28" s="324"/>
      <c r="I28" s="324"/>
      <c r="J28" s="324"/>
      <c r="K28" s="366"/>
    </row>
    <row r="29" ht="18" customHeight="1" spans="1:11">
      <c r="A29" s="325" t="s">
        <v>127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67"/>
    </row>
    <row r="30" ht="18.75" customHeight="1" spans="1:11">
      <c r="A30" s="327" t="s">
        <v>128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68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69"/>
    </row>
    <row r="32" ht="18" customHeight="1" spans="1:11">
      <c r="A32" s="325" t="s">
        <v>129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67"/>
    </row>
    <row r="33" ht="14.25" spans="1:11">
      <c r="A33" s="331" t="s">
        <v>130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70"/>
    </row>
    <row r="34" ht="15" spans="1:11">
      <c r="A34" s="186" t="s">
        <v>131</v>
      </c>
      <c r="B34" s="188"/>
      <c r="C34" s="282" t="s">
        <v>68</v>
      </c>
      <c r="D34" s="282" t="s">
        <v>69</v>
      </c>
      <c r="E34" s="333" t="s">
        <v>132</v>
      </c>
      <c r="F34" s="334"/>
      <c r="G34" s="334"/>
      <c r="H34" s="334"/>
      <c r="I34" s="334"/>
      <c r="J34" s="334"/>
      <c r="K34" s="371"/>
    </row>
    <row r="35" ht="15" spans="1:11">
      <c r="A35" s="335" t="s">
        <v>133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336" t="s">
        <v>134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72"/>
    </row>
    <row r="37" ht="14.25" spans="1:11">
      <c r="A37" s="338" t="s">
        <v>135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73"/>
    </row>
    <row r="38" ht="14.25" spans="1:11">
      <c r="A38" s="338" t="s">
        <v>136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73"/>
    </row>
    <row r="39" ht="14.25" spans="1:11">
      <c r="A39" s="338"/>
      <c r="B39" s="339"/>
      <c r="C39" s="339"/>
      <c r="D39" s="339"/>
      <c r="E39" s="339"/>
      <c r="F39" s="339"/>
      <c r="G39" s="339"/>
      <c r="H39" s="339"/>
      <c r="I39" s="339"/>
      <c r="J39" s="339"/>
      <c r="K39" s="373"/>
    </row>
    <row r="40" ht="14.25" spans="1:11">
      <c r="A40" s="338"/>
      <c r="B40" s="339"/>
      <c r="C40" s="339"/>
      <c r="D40" s="339"/>
      <c r="E40" s="339"/>
      <c r="F40" s="339"/>
      <c r="G40" s="339"/>
      <c r="H40" s="339"/>
      <c r="I40" s="339"/>
      <c r="J40" s="339"/>
      <c r="K40" s="373"/>
    </row>
    <row r="41" ht="14.25" spans="1:11">
      <c r="A41" s="338"/>
      <c r="B41" s="339"/>
      <c r="C41" s="339"/>
      <c r="D41" s="339"/>
      <c r="E41" s="339"/>
      <c r="F41" s="339"/>
      <c r="G41" s="339"/>
      <c r="H41" s="339"/>
      <c r="I41" s="339"/>
      <c r="J41" s="339"/>
      <c r="K41" s="373"/>
    </row>
    <row r="42" ht="14.25" spans="1:11">
      <c r="A42" s="338"/>
      <c r="B42" s="339"/>
      <c r="C42" s="339"/>
      <c r="D42" s="339"/>
      <c r="E42" s="339"/>
      <c r="F42" s="339"/>
      <c r="G42" s="339"/>
      <c r="H42" s="339"/>
      <c r="I42" s="339"/>
      <c r="J42" s="339"/>
      <c r="K42" s="373"/>
    </row>
    <row r="43" ht="15" spans="1:11">
      <c r="A43" s="340" t="s">
        <v>137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4"/>
    </row>
    <row r="44" ht="15" spans="1:11">
      <c r="A44" s="302" t="s">
        <v>138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57"/>
    </row>
    <row r="45" ht="14.25" spans="1:11">
      <c r="A45" s="310" t="s">
        <v>139</v>
      </c>
      <c r="B45" s="306" t="s">
        <v>101</v>
      </c>
      <c r="C45" s="306" t="s">
        <v>102</v>
      </c>
      <c r="D45" s="306" t="s">
        <v>94</v>
      </c>
      <c r="E45" s="312" t="s">
        <v>140</v>
      </c>
      <c r="F45" s="306" t="s">
        <v>101</v>
      </c>
      <c r="G45" s="306" t="s">
        <v>102</v>
      </c>
      <c r="H45" s="306" t="s">
        <v>94</v>
      </c>
      <c r="I45" s="312" t="s">
        <v>141</v>
      </c>
      <c r="J45" s="306" t="s">
        <v>101</v>
      </c>
      <c r="K45" s="358" t="s">
        <v>102</v>
      </c>
    </row>
    <row r="46" ht="14.25" spans="1:11">
      <c r="A46" s="314" t="s">
        <v>93</v>
      </c>
      <c r="B46" s="282" t="s">
        <v>101</v>
      </c>
      <c r="C46" s="282" t="s">
        <v>102</v>
      </c>
      <c r="D46" s="282" t="s">
        <v>94</v>
      </c>
      <c r="E46" s="316" t="s">
        <v>100</v>
      </c>
      <c r="F46" s="282" t="s">
        <v>101</v>
      </c>
      <c r="G46" s="282" t="s">
        <v>102</v>
      </c>
      <c r="H46" s="282" t="s">
        <v>94</v>
      </c>
      <c r="I46" s="316" t="s">
        <v>111</v>
      </c>
      <c r="J46" s="282" t="s">
        <v>101</v>
      </c>
      <c r="K46" s="283" t="s">
        <v>102</v>
      </c>
    </row>
    <row r="47" ht="15" spans="1:11">
      <c r="A47" s="296" t="s">
        <v>104</v>
      </c>
      <c r="B47" s="297"/>
      <c r="C47" s="297"/>
      <c r="D47" s="297"/>
      <c r="E47" s="297"/>
      <c r="F47" s="297"/>
      <c r="G47" s="297"/>
      <c r="H47" s="297"/>
      <c r="I47" s="297"/>
      <c r="J47" s="297"/>
      <c r="K47" s="359"/>
    </row>
    <row r="48" ht="15" spans="1:11">
      <c r="A48" s="335" t="s">
        <v>142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72"/>
    </row>
    <row r="50" ht="15" spans="1:11">
      <c r="A50" s="342" t="s">
        <v>143</v>
      </c>
      <c r="B50" s="343" t="s">
        <v>144</v>
      </c>
      <c r="C50" s="343"/>
      <c r="D50" s="344" t="s">
        <v>145</v>
      </c>
      <c r="E50" s="345"/>
      <c r="F50" s="346" t="s">
        <v>146</v>
      </c>
      <c r="G50" s="347"/>
      <c r="H50" s="348" t="s">
        <v>147</v>
      </c>
      <c r="I50" s="375"/>
      <c r="J50" s="376"/>
      <c r="K50" s="377"/>
    </row>
    <row r="51" ht="15" spans="1:11">
      <c r="A51" s="335" t="s">
        <v>148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8"/>
    </row>
    <row r="53" ht="15" spans="1:11">
      <c r="A53" s="342" t="s">
        <v>143</v>
      </c>
      <c r="B53" s="343" t="s">
        <v>144</v>
      </c>
      <c r="C53" s="343"/>
      <c r="D53" s="344" t="s">
        <v>145</v>
      </c>
      <c r="E53" s="351" t="s">
        <v>149</v>
      </c>
      <c r="F53" s="346" t="s">
        <v>150</v>
      </c>
      <c r="G53" s="347" t="s">
        <v>151</v>
      </c>
      <c r="H53" s="348" t="s">
        <v>147</v>
      </c>
      <c r="I53" s="375"/>
      <c r="J53" s="376" t="s">
        <v>152</v>
      </c>
      <c r="K53" s="3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4" sqref="G14"/>
    </sheetView>
  </sheetViews>
  <sheetFormatPr defaultColWidth="9" defaultRowHeight="26.1" customHeight="1"/>
  <cols>
    <col min="1" max="1" width="17.125" style="123" customWidth="1"/>
    <col min="2" max="7" width="9.375" style="123" customWidth="1"/>
    <col min="8" max="8" width="1.375" style="123" customWidth="1"/>
    <col min="9" max="9" width="16.5" style="123" customWidth="1"/>
    <col min="10" max="10" width="17" style="123" customWidth="1"/>
    <col min="11" max="11" width="18.5" style="123" customWidth="1"/>
    <col min="12" max="12" width="16.625" style="123" customWidth="1"/>
    <col min="13" max="13" width="14.125" style="123" customWidth="1"/>
    <col min="14" max="14" width="16.375" style="123" customWidth="1"/>
    <col min="15" max="16384" width="9" style="123"/>
  </cols>
  <sheetData>
    <row r="1" s="123" customFormat="1" ht="30" customHeight="1" spans="1:14">
      <c r="A1" s="124" t="s">
        <v>153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="123" customFormat="1" ht="29.1" customHeight="1" spans="1:14">
      <c r="A2" s="126" t="s">
        <v>63</v>
      </c>
      <c r="B2" s="127" t="s">
        <v>64</v>
      </c>
      <c r="C2" s="127"/>
      <c r="D2" s="128" t="s">
        <v>70</v>
      </c>
      <c r="E2" s="127" t="s">
        <v>154</v>
      </c>
      <c r="F2" s="127"/>
      <c r="G2" s="127"/>
      <c r="H2" s="129"/>
      <c r="I2" s="156" t="s">
        <v>58</v>
      </c>
      <c r="J2" s="127" t="s">
        <v>59</v>
      </c>
      <c r="K2" s="127"/>
      <c r="L2" s="127"/>
      <c r="M2" s="127"/>
      <c r="N2" s="157"/>
    </row>
    <row r="3" s="123" customFormat="1" ht="29.1" customHeight="1" spans="1:14">
      <c r="A3" s="130" t="s">
        <v>155</v>
      </c>
      <c r="B3" s="131" t="s">
        <v>156</v>
      </c>
      <c r="C3" s="131"/>
      <c r="D3" s="131"/>
      <c r="E3" s="131"/>
      <c r="F3" s="131"/>
      <c r="G3" s="131"/>
      <c r="H3" s="132"/>
      <c r="I3" s="158" t="s">
        <v>157</v>
      </c>
      <c r="J3" s="158"/>
      <c r="K3" s="158"/>
      <c r="L3" s="158"/>
      <c r="M3" s="158"/>
      <c r="N3" s="159"/>
    </row>
    <row r="4" s="123" customFormat="1" ht="29.1" customHeight="1" spans="1:14">
      <c r="A4" s="130"/>
      <c r="B4" s="133" t="s">
        <v>118</v>
      </c>
      <c r="C4" s="133" t="s">
        <v>119</v>
      </c>
      <c r="D4" s="262" t="s">
        <v>120</v>
      </c>
      <c r="E4" s="133" t="s">
        <v>121</v>
      </c>
      <c r="F4" s="133" t="s">
        <v>122</v>
      </c>
      <c r="G4" s="135" t="s">
        <v>123</v>
      </c>
      <c r="H4" s="132"/>
      <c r="I4" s="133" t="s">
        <v>158</v>
      </c>
      <c r="J4" s="133" t="s">
        <v>159</v>
      </c>
      <c r="K4" s="263"/>
      <c r="L4" s="133"/>
      <c r="M4" s="133"/>
      <c r="N4" s="135"/>
    </row>
    <row r="5" s="123" customFormat="1" ht="29.1" customHeight="1" spans="1:14">
      <c r="A5" s="130"/>
      <c r="B5" s="133" t="s">
        <v>160</v>
      </c>
      <c r="C5" s="133" t="s">
        <v>161</v>
      </c>
      <c r="D5" s="262" t="s">
        <v>162</v>
      </c>
      <c r="E5" s="137" t="s">
        <v>163</v>
      </c>
      <c r="F5" s="133" t="s">
        <v>164</v>
      </c>
      <c r="G5" s="133" t="s">
        <v>165</v>
      </c>
      <c r="H5" s="132"/>
      <c r="I5" s="160" t="s">
        <v>166</v>
      </c>
      <c r="J5" s="160" t="s">
        <v>166</v>
      </c>
      <c r="K5" s="160"/>
      <c r="L5" s="160"/>
      <c r="M5" s="160"/>
      <c r="N5" s="161"/>
    </row>
    <row r="6" s="123" customFormat="1" ht="29.1" customHeight="1" spans="1:14">
      <c r="A6" s="138" t="s">
        <v>167</v>
      </c>
      <c r="B6" s="139">
        <f>C6-2.1</f>
        <v>99.8</v>
      </c>
      <c r="C6" s="139">
        <f>D6-2.1</f>
        <v>101.9</v>
      </c>
      <c r="D6" s="143">
        <v>104</v>
      </c>
      <c r="E6" s="139">
        <f t="shared" ref="E6:G6" si="0">D6+2.1</f>
        <v>106.1</v>
      </c>
      <c r="F6" s="139">
        <f t="shared" si="0"/>
        <v>108.2</v>
      </c>
      <c r="G6" s="139">
        <f t="shared" si="0"/>
        <v>110.3</v>
      </c>
      <c r="H6" s="132"/>
      <c r="I6" s="162" t="s">
        <v>168</v>
      </c>
      <c r="J6" s="162" t="s">
        <v>169</v>
      </c>
      <c r="K6" s="162"/>
      <c r="L6" s="162"/>
      <c r="M6" s="162"/>
      <c r="N6" s="163"/>
    </row>
    <row r="7" s="123" customFormat="1" ht="29.1" customHeight="1" spans="1:14">
      <c r="A7" s="141" t="s">
        <v>170</v>
      </c>
      <c r="B7" s="139">
        <f>C7-4</f>
        <v>78</v>
      </c>
      <c r="C7" s="139">
        <f>D7-4</f>
        <v>82</v>
      </c>
      <c r="D7" s="143">
        <v>86</v>
      </c>
      <c r="E7" s="139">
        <f>D7+4</f>
        <v>90</v>
      </c>
      <c r="F7" s="139">
        <f>E7+5</f>
        <v>95</v>
      </c>
      <c r="G7" s="142">
        <f>F7+6</f>
        <v>101</v>
      </c>
      <c r="H7" s="132"/>
      <c r="I7" s="164" t="s">
        <v>171</v>
      </c>
      <c r="J7" s="164" t="s">
        <v>171</v>
      </c>
      <c r="K7" s="164"/>
      <c r="L7" s="164"/>
      <c r="M7" s="164"/>
      <c r="N7" s="264"/>
    </row>
    <row r="8" s="123" customFormat="1" ht="29.1" customHeight="1" spans="1:14">
      <c r="A8" s="141" t="s">
        <v>172</v>
      </c>
      <c r="B8" s="139">
        <f>C8-3.6</f>
        <v>104.8</v>
      </c>
      <c r="C8" s="139">
        <f>D8-3.6</f>
        <v>108.4</v>
      </c>
      <c r="D8" s="143">
        <v>112</v>
      </c>
      <c r="E8" s="139">
        <f t="shared" ref="E8:G8" si="1">D8+4</f>
        <v>116</v>
      </c>
      <c r="F8" s="139">
        <f t="shared" si="1"/>
        <v>120</v>
      </c>
      <c r="G8" s="142">
        <f t="shared" si="1"/>
        <v>124</v>
      </c>
      <c r="H8" s="132"/>
      <c r="I8" s="164" t="s">
        <v>173</v>
      </c>
      <c r="J8" s="164" t="s">
        <v>174</v>
      </c>
      <c r="K8" s="164"/>
      <c r="L8" s="164"/>
      <c r="M8" s="164"/>
      <c r="N8" s="265"/>
    </row>
    <row r="9" s="123" customFormat="1" ht="29.1" customHeight="1" spans="1:14">
      <c r="A9" s="141" t="s">
        <v>175</v>
      </c>
      <c r="B9" s="139">
        <f>C9-1.15</f>
        <v>32.2</v>
      </c>
      <c r="C9" s="139">
        <f>D9-1.15</f>
        <v>33.35</v>
      </c>
      <c r="D9" s="143">
        <v>34.5</v>
      </c>
      <c r="E9" s="139">
        <f t="shared" ref="E9:G9" si="2">D9+1.3</f>
        <v>35.8</v>
      </c>
      <c r="F9" s="139">
        <f t="shared" si="2"/>
        <v>37.1</v>
      </c>
      <c r="G9" s="139">
        <f t="shared" si="2"/>
        <v>38.4</v>
      </c>
      <c r="H9" s="132"/>
      <c r="I9" s="162" t="s">
        <v>176</v>
      </c>
      <c r="J9" s="162" t="s">
        <v>174</v>
      </c>
      <c r="K9" s="162"/>
      <c r="L9" s="162"/>
      <c r="M9" s="162"/>
      <c r="N9" s="266"/>
    </row>
    <row r="10" s="123" customFormat="1" ht="29.1" customHeight="1" spans="1:14">
      <c r="A10" s="141" t="s">
        <v>177</v>
      </c>
      <c r="B10" s="139">
        <f>C10-0.7</f>
        <v>23.1</v>
      </c>
      <c r="C10" s="139">
        <f>D10-0.7</f>
        <v>23.8</v>
      </c>
      <c r="D10" s="143">
        <v>24.5</v>
      </c>
      <c r="E10" s="139">
        <f>D10+0.7</f>
        <v>25.2</v>
      </c>
      <c r="F10" s="139">
        <f>E10+0.7</f>
        <v>25.9</v>
      </c>
      <c r="G10" s="142">
        <f>F10+0.9</f>
        <v>26.8</v>
      </c>
      <c r="H10" s="132"/>
      <c r="I10" s="164" t="s">
        <v>174</v>
      </c>
      <c r="J10" s="164" t="s">
        <v>174</v>
      </c>
      <c r="K10" s="164"/>
      <c r="L10" s="164"/>
      <c r="M10" s="164"/>
      <c r="N10" s="265"/>
    </row>
    <row r="11" s="123" customFormat="1" ht="29.1" customHeight="1" spans="1:14">
      <c r="A11" s="141" t="s">
        <v>178</v>
      </c>
      <c r="B11" s="139">
        <f>C11-0.5</f>
        <v>20.5</v>
      </c>
      <c r="C11" s="139">
        <f>D11-0.5</f>
        <v>21</v>
      </c>
      <c r="D11" s="143">
        <v>21.5</v>
      </c>
      <c r="E11" s="139">
        <f>D11+0.5</f>
        <v>22</v>
      </c>
      <c r="F11" s="139">
        <f>E11+0.5</f>
        <v>22.5</v>
      </c>
      <c r="G11" s="142">
        <f>F11+0.7</f>
        <v>23.2</v>
      </c>
      <c r="H11" s="132"/>
      <c r="I11" s="164" t="s">
        <v>174</v>
      </c>
      <c r="J11" s="164" t="s">
        <v>174</v>
      </c>
      <c r="K11" s="164"/>
      <c r="L11" s="164"/>
      <c r="M11" s="164"/>
      <c r="N11" s="265"/>
    </row>
    <row r="12" s="123" customFormat="1" ht="29.1" customHeight="1" spans="1:14">
      <c r="A12" s="141" t="s">
        <v>179</v>
      </c>
      <c r="B12" s="139">
        <f>C12-0.7</f>
        <v>29.7</v>
      </c>
      <c r="C12" s="139">
        <f>D12-0.6</f>
        <v>30.4</v>
      </c>
      <c r="D12" s="143">
        <v>31</v>
      </c>
      <c r="E12" s="139">
        <f>D12+0.6</f>
        <v>31.6</v>
      </c>
      <c r="F12" s="139">
        <f>E12+0.7</f>
        <v>32.3</v>
      </c>
      <c r="G12" s="142">
        <f>F12+0.6</f>
        <v>32.9</v>
      </c>
      <c r="H12" s="132"/>
      <c r="I12" s="164" t="s">
        <v>180</v>
      </c>
      <c r="J12" s="164" t="s">
        <v>169</v>
      </c>
      <c r="K12" s="164"/>
      <c r="L12" s="164"/>
      <c r="M12" s="164"/>
      <c r="N12" s="265"/>
    </row>
    <row r="13" s="123" customFormat="1" ht="29.1" customHeight="1" spans="1:14">
      <c r="A13" s="141" t="s">
        <v>181</v>
      </c>
      <c r="B13" s="139">
        <f>C13-0.9</f>
        <v>42.2</v>
      </c>
      <c r="C13" s="139">
        <f>D13-0.9</f>
        <v>43.1</v>
      </c>
      <c r="D13" s="143">
        <v>44</v>
      </c>
      <c r="E13" s="139">
        <f t="shared" ref="E13:G13" si="3">D13+1.1</f>
        <v>45.1</v>
      </c>
      <c r="F13" s="139">
        <f t="shared" si="3"/>
        <v>46.2</v>
      </c>
      <c r="G13" s="142">
        <f t="shared" si="3"/>
        <v>47.3</v>
      </c>
      <c r="H13" s="132"/>
      <c r="I13" s="164" t="s">
        <v>182</v>
      </c>
      <c r="J13" s="164" t="s">
        <v>183</v>
      </c>
      <c r="K13" s="164"/>
      <c r="L13" s="164"/>
      <c r="M13" s="164"/>
      <c r="N13" s="265"/>
    </row>
    <row r="14" s="123" customFormat="1" ht="29.1" customHeight="1" spans="1:14">
      <c r="A14" s="144"/>
      <c r="B14" s="145"/>
      <c r="C14" s="146"/>
      <c r="D14" s="146"/>
      <c r="E14" s="146"/>
      <c r="F14" s="146"/>
      <c r="G14" s="147"/>
      <c r="H14" s="132"/>
      <c r="I14" s="164"/>
      <c r="J14" s="164"/>
      <c r="K14" s="164"/>
      <c r="L14" s="164"/>
      <c r="M14" s="164"/>
      <c r="N14" s="265"/>
    </row>
    <row r="15" s="123" customFormat="1" ht="29.1" customHeight="1" spans="1:14">
      <c r="A15" s="148"/>
      <c r="B15" s="149"/>
      <c r="C15" s="150"/>
      <c r="D15" s="150"/>
      <c r="E15" s="151"/>
      <c r="F15" s="151"/>
      <c r="G15" s="152"/>
      <c r="H15" s="153"/>
      <c r="I15" s="165"/>
      <c r="J15" s="166"/>
      <c r="K15" s="167"/>
      <c r="L15" s="166"/>
      <c r="M15" s="166"/>
      <c r="N15" s="267"/>
    </row>
    <row r="16" s="123" customFormat="1" ht="15" spans="1:14">
      <c r="A16" s="154" t="s">
        <v>132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  <row r="17" s="123" customFormat="1" ht="14.25" spans="1:14">
      <c r="A17" s="123" t="s">
        <v>184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s="123" customFormat="1" ht="14.25" spans="1:13">
      <c r="A18" s="155"/>
      <c r="B18" s="155"/>
      <c r="C18" s="155"/>
      <c r="D18" s="155"/>
      <c r="E18" s="155"/>
      <c r="F18" s="155"/>
      <c r="G18" s="155"/>
      <c r="H18" s="155"/>
      <c r="I18" s="154" t="s">
        <v>185</v>
      </c>
      <c r="J18" s="169"/>
      <c r="K18" s="154" t="s">
        <v>186</v>
      </c>
      <c r="L18" s="154"/>
      <c r="M18" s="154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5" workbookViewId="0">
      <selection activeCell="A22" sqref="A22:K22"/>
    </sheetView>
  </sheetViews>
  <sheetFormatPr defaultColWidth="10.125" defaultRowHeight="14.25"/>
  <cols>
    <col min="1" max="1" width="10.1" style="171" customWidth="1"/>
    <col min="2" max="2" width="11.125" style="171" customWidth="1"/>
    <col min="3" max="3" width="9.125" style="171" customWidth="1"/>
    <col min="4" max="4" width="9.5" style="171" customWidth="1"/>
    <col min="5" max="5" width="11.2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ht="26.25" spans="1:11">
      <c r="A1" s="173" t="s">
        <v>188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A2" s="174" t="s">
        <v>54</v>
      </c>
      <c r="B2" s="175" t="s">
        <v>55</v>
      </c>
      <c r="C2" s="175"/>
      <c r="D2" s="176" t="s">
        <v>63</v>
      </c>
      <c r="E2" s="177" t="s">
        <v>64</v>
      </c>
      <c r="F2" s="178" t="s">
        <v>189</v>
      </c>
      <c r="G2" s="179" t="s">
        <v>71</v>
      </c>
      <c r="H2" s="179"/>
      <c r="I2" s="218" t="s">
        <v>58</v>
      </c>
      <c r="J2" s="179" t="s">
        <v>59</v>
      </c>
      <c r="K2" s="242"/>
    </row>
    <row r="3" spans="1:11">
      <c r="A3" s="180" t="s">
        <v>79</v>
      </c>
      <c r="B3" s="181">
        <v>1856</v>
      </c>
      <c r="C3" s="181"/>
      <c r="D3" s="182" t="s">
        <v>190</v>
      </c>
      <c r="E3" s="183" t="s">
        <v>66</v>
      </c>
      <c r="F3" s="184"/>
      <c r="G3" s="184"/>
      <c r="H3" s="185" t="s">
        <v>191</v>
      </c>
      <c r="I3" s="185"/>
      <c r="J3" s="185"/>
      <c r="K3" s="243"/>
    </row>
    <row r="4" spans="1:11">
      <c r="A4" s="186" t="s">
        <v>75</v>
      </c>
      <c r="B4" s="187">
        <v>1</v>
      </c>
      <c r="C4" s="187">
        <v>6</v>
      </c>
      <c r="D4" s="188" t="s">
        <v>192</v>
      </c>
      <c r="E4" s="184"/>
      <c r="F4" s="184"/>
      <c r="G4" s="184"/>
      <c r="H4" s="188" t="s">
        <v>193</v>
      </c>
      <c r="I4" s="188"/>
      <c r="J4" s="208" t="s">
        <v>68</v>
      </c>
      <c r="K4" s="244" t="s">
        <v>69</v>
      </c>
    </row>
    <row r="5" spans="1:11">
      <c r="A5" s="186" t="s">
        <v>194</v>
      </c>
      <c r="B5" s="181">
        <v>1</v>
      </c>
      <c r="C5" s="181"/>
      <c r="D5" s="182" t="s">
        <v>195</v>
      </c>
      <c r="E5" s="182" t="s">
        <v>196</v>
      </c>
      <c r="F5" s="182" t="s">
        <v>197</v>
      </c>
      <c r="G5" s="182" t="s">
        <v>198</v>
      </c>
      <c r="H5" s="188" t="s">
        <v>199</v>
      </c>
      <c r="I5" s="188"/>
      <c r="J5" s="208" t="s">
        <v>68</v>
      </c>
      <c r="K5" s="244" t="s">
        <v>69</v>
      </c>
    </row>
    <row r="6" ht="15" spans="1:11">
      <c r="A6" s="189" t="s">
        <v>200</v>
      </c>
      <c r="B6" s="190">
        <v>130</v>
      </c>
      <c r="C6" s="190"/>
      <c r="D6" s="191" t="s">
        <v>201</v>
      </c>
      <c r="E6" s="192"/>
      <c r="F6" s="193"/>
      <c r="G6" s="194">
        <v>1856</v>
      </c>
      <c r="H6" s="195" t="s">
        <v>202</v>
      </c>
      <c r="I6" s="195"/>
      <c r="J6" s="193" t="s">
        <v>68</v>
      </c>
      <c r="K6" s="245" t="s">
        <v>69</v>
      </c>
    </row>
    <row r="7" ht="15" spans="1:11">
      <c r="A7" s="196" t="s">
        <v>83</v>
      </c>
      <c r="B7" s="197" t="s">
        <v>84</v>
      </c>
      <c r="C7" s="198"/>
      <c r="E7" s="199"/>
      <c r="F7" s="200"/>
      <c r="G7" s="201"/>
      <c r="H7" s="202"/>
      <c r="I7" s="246"/>
      <c r="J7" s="247"/>
      <c r="K7" s="247"/>
    </row>
    <row r="8" spans="1:11">
      <c r="A8" s="203" t="s">
        <v>203</v>
      </c>
      <c r="B8" s="204" t="s">
        <v>204</v>
      </c>
      <c r="C8" s="205" t="s">
        <v>205</v>
      </c>
      <c r="D8" s="178" t="s">
        <v>206</v>
      </c>
      <c r="E8" s="178" t="s">
        <v>207</v>
      </c>
      <c r="F8" s="178" t="s">
        <v>208</v>
      </c>
      <c r="G8" s="206"/>
      <c r="H8" s="207"/>
      <c r="I8" s="207"/>
      <c r="J8" s="207"/>
      <c r="K8" s="248"/>
    </row>
    <row r="9" spans="1:11">
      <c r="A9" s="186" t="s">
        <v>209</v>
      </c>
      <c r="B9" s="188"/>
      <c r="C9" s="208" t="s">
        <v>68</v>
      </c>
      <c r="D9" s="208" t="s">
        <v>69</v>
      </c>
      <c r="E9" s="182" t="s">
        <v>210</v>
      </c>
      <c r="F9" s="209" t="s">
        <v>211</v>
      </c>
      <c r="G9" s="210"/>
      <c r="H9" s="211"/>
      <c r="I9" s="211"/>
      <c r="J9" s="211"/>
      <c r="K9" s="249"/>
    </row>
    <row r="10" spans="1:11">
      <c r="A10" s="186" t="s">
        <v>212</v>
      </c>
      <c r="B10" s="188"/>
      <c r="C10" s="208" t="s">
        <v>68</v>
      </c>
      <c r="D10" s="208" t="s">
        <v>69</v>
      </c>
      <c r="E10" s="182" t="s">
        <v>213</v>
      </c>
      <c r="F10" s="209" t="s">
        <v>214</v>
      </c>
      <c r="G10" s="210" t="s">
        <v>215</v>
      </c>
      <c r="H10" s="211"/>
      <c r="I10" s="211"/>
      <c r="J10" s="211"/>
      <c r="K10" s="249"/>
    </row>
    <row r="11" spans="1:11">
      <c r="A11" s="212" t="s">
        <v>216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50"/>
    </row>
    <row r="12" spans="1:11">
      <c r="A12" s="180" t="s">
        <v>95</v>
      </c>
      <c r="B12" s="208" t="s">
        <v>91</v>
      </c>
      <c r="C12" s="208" t="s">
        <v>92</v>
      </c>
      <c r="D12" s="209"/>
      <c r="E12" s="182" t="s">
        <v>93</v>
      </c>
      <c r="F12" s="208" t="s">
        <v>91</v>
      </c>
      <c r="G12" s="208" t="s">
        <v>92</v>
      </c>
      <c r="H12" s="208"/>
      <c r="I12" s="182" t="s">
        <v>217</v>
      </c>
      <c r="J12" s="208" t="s">
        <v>91</v>
      </c>
      <c r="K12" s="244" t="s">
        <v>92</v>
      </c>
    </row>
    <row r="13" spans="1:11">
      <c r="A13" s="180" t="s">
        <v>98</v>
      </c>
      <c r="B13" s="208" t="s">
        <v>91</v>
      </c>
      <c r="C13" s="208" t="s">
        <v>92</v>
      </c>
      <c r="D13" s="209"/>
      <c r="E13" s="182" t="s">
        <v>103</v>
      </c>
      <c r="F13" s="208" t="s">
        <v>91</v>
      </c>
      <c r="G13" s="208" t="s">
        <v>92</v>
      </c>
      <c r="H13" s="208"/>
      <c r="I13" s="182" t="s">
        <v>218</v>
      </c>
      <c r="J13" s="208" t="s">
        <v>91</v>
      </c>
      <c r="K13" s="244" t="s">
        <v>92</v>
      </c>
    </row>
    <row r="14" ht="15" spans="1:11">
      <c r="A14" s="214" t="s">
        <v>219</v>
      </c>
      <c r="B14" s="193" t="s">
        <v>91</v>
      </c>
      <c r="C14" s="193" t="s">
        <v>92</v>
      </c>
      <c r="D14" s="192"/>
      <c r="E14" s="191" t="s">
        <v>220</v>
      </c>
      <c r="F14" s="193" t="s">
        <v>91</v>
      </c>
      <c r="G14" s="193" t="s">
        <v>92</v>
      </c>
      <c r="H14" s="193"/>
      <c r="I14" s="191" t="s">
        <v>221</v>
      </c>
      <c r="J14" s="193" t="s">
        <v>91</v>
      </c>
      <c r="K14" s="245" t="s">
        <v>92</v>
      </c>
    </row>
    <row r="15" spans="1:11">
      <c r="A15" s="215"/>
      <c r="B15" s="216"/>
      <c r="C15" s="216"/>
      <c r="D15" s="217"/>
      <c r="E15" s="215"/>
      <c r="F15" s="216"/>
      <c r="G15" s="216"/>
      <c r="H15" s="216"/>
      <c r="I15" s="215"/>
      <c r="J15" s="216"/>
      <c r="K15" s="216"/>
    </row>
    <row r="16" s="170" customFormat="1" spans="1:11">
      <c r="A16" s="174" t="s">
        <v>222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51"/>
    </row>
    <row r="17" s="171" customFormat="1" spans="1:11">
      <c r="A17" s="219" t="s">
        <v>223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52"/>
    </row>
    <row r="18" spans="1:11">
      <c r="A18" s="186" t="s">
        <v>224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53"/>
    </row>
    <row r="19" spans="1:11">
      <c r="A19" s="221" t="s">
        <v>225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44"/>
    </row>
    <row r="20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54"/>
    </row>
    <row r="21" spans="1:1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54"/>
    </row>
    <row r="22" spans="1:11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54"/>
    </row>
    <row r="23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5"/>
    </row>
    <row r="24" spans="1:11">
      <c r="A24" s="186" t="s">
        <v>131</v>
      </c>
      <c r="B24" s="188"/>
      <c r="C24" s="208" t="s">
        <v>68</v>
      </c>
      <c r="D24" s="208" t="s">
        <v>69</v>
      </c>
      <c r="E24" s="185"/>
      <c r="F24" s="185"/>
      <c r="G24" s="185"/>
      <c r="H24" s="185"/>
      <c r="I24" s="185"/>
      <c r="J24" s="185"/>
      <c r="K24" s="243"/>
    </row>
    <row r="25" ht="15" spans="1:11">
      <c r="A25" s="226" t="s">
        <v>226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56"/>
    </row>
    <row r="26" ht="15" spans="1:1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>
      <c r="A27" s="229" t="s">
        <v>227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57"/>
    </row>
    <row r="28" spans="1:11">
      <c r="A28" s="231" t="s">
        <v>228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8"/>
    </row>
    <row r="29" spans="1:11">
      <c r="A29" s="231" t="s">
        <v>229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58"/>
    </row>
    <row r="30" spans="1:11">
      <c r="A30" s="231" t="s">
        <v>230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58"/>
    </row>
    <row r="31" spans="1:11">
      <c r="A31" s="231" t="s">
        <v>231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58"/>
    </row>
    <row r="32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8"/>
    </row>
    <row r="33" ht="23.1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58"/>
    </row>
    <row r="34" ht="23.1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4"/>
    </row>
    <row r="35" ht="23.1" customHeight="1" spans="1:11">
      <c r="A35" s="233"/>
      <c r="B35" s="223"/>
      <c r="C35" s="223"/>
      <c r="D35" s="223"/>
      <c r="E35" s="223"/>
      <c r="F35" s="223"/>
      <c r="G35" s="223"/>
      <c r="H35" s="223"/>
      <c r="I35" s="223"/>
      <c r="J35" s="223"/>
      <c r="K35" s="254"/>
    </row>
    <row r="36" ht="23.1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59"/>
    </row>
    <row r="37" ht="18.75" customHeight="1" spans="1:11">
      <c r="A37" s="236" t="s">
        <v>232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0"/>
    </row>
    <row r="38" s="172" customFormat="1" ht="18.75" customHeight="1" spans="1:11">
      <c r="A38" s="186" t="s">
        <v>233</v>
      </c>
      <c r="B38" s="188"/>
      <c r="C38" s="188"/>
      <c r="D38" s="185" t="s">
        <v>234</v>
      </c>
      <c r="E38" s="185"/>
      <c r="F38" s="238" t="s">
        <v>235</v>
      </c>
      <c r="G38" s="239"/>
      <c r="H38" s="188" t="s">
        <v>236</v>
      </c>
      <c r="I38" s="188"/>
      <c r="J38" s="188" t="s">
        <v>237</v>
      </c>
      <c r="K38" s="253"/>
    </row>
    <row r="39" ht="18.75" customHeight="1" spans="1:13">
      <c r="A39" s="186" t="s">
        <v>132</v>
      </c>
      <c r="B39" s="188" t="s">
        <v>238</v>
      </c>
      <c r="C39" s="188"/>
      <c r="D39" s="188"/>
      <c r="E39" s="188"/>
      <c r="F39" s="188"/>
      <c r="G39" s="188"/>
      <c r="H39" s="188"/>
      <c r="I39" s="188"/>
      <c r="J39" s="188"/>
      <c r="K39" s="253"/>
      <c r="M39" s="172"/>
    </row>
    <row r="40" ht="30.95" customHeight="1" spans="1:11">
      <c r="A40" s="186" t="s">
        <v>239</v>
      </c>
      <c r="B40" s="188"/>
      <c r="C40" s="188"/>
      <c r="D40" s="188"/>
      <c r="E40" s="188"/>
      <c r="F40" s="188"/>
      <c r="G40" s="188"/>
      <c r="H40" s="188"/>
      <c r="I40" s="188"/>
      <c r="J40" s="188"/>
      <c r="K40" s="253"/>
    </row>
    <row r="41" ht="18.75" customHeight="1" spans="1:11">
      <c r="A41" s="186"/>
      <c r="B41" s="188"/>
      <c r="C41" s="188"/>
      <c r="D41" s="188"/>
      <c r="E41" s="188"/>
      <c r="F41" s="188"/>
      <c r="G41" s="188"/>
      <c r="H41" s="188"/>
      <c r="I41" s="188"/>
      <c r="J41" s="188"/>
      <c r="K41" s="253"/>
    </row>
    <row r="42" ht="32.1" customHeight="1" spans="1:11">
      <c r="A42" s="214" t="s">
        <v>143</v>
      </c>
      <c r="B42" s="240" t="s">
        <v>240</v>
      </c>
      <c r="C42" s="240"/>
      <c r="D42" s="191" t="s">
        <v>241</v>
      </c>
      <c r="E42" s="192" t="s">
        <v>149</v>
      </c>
      <c r="F42" s="191" t="s">
        <v>146</v>
      </c>
      <c r="G42" s="241" t="s">
        <v>242</v>
      </c>
      <c r="H42" s="194" t="s">
        <v>147</v>
      </c>
      <c r="I42" s="194"/>
      <c r="J42" s="240" t="s">
        <v>152</v>
      </c>
      <c r="K42" s="261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123" customWidth="1"/>
    <col min="2" max="7" width="9.375" style="123" customWidth="1"/>
    <col min="8" max="8" width="1.375" style="123" customWidth="1"/>
    <col min="9" max="9" width="16.5" style="123" customWidth="1"/>
    <col min="10" max="10" width="17" style="123" customWidth="1"/>
    <col min="11" max="11" width="18.5" style="123" customWidth="1"/>
    <col min="12" max="12" width="16.625" style="123" customWidth="1"/>
    <col min="13" max="13" width="14.125" style="123" customWidth="1"/>
    <col min="14" max="14" width="16.375" style="123" customWidth="1"/>
    <col min="15" max="16384" width="9" style="123"/>
  </cols>
  <sheetData>
    <row r="1" ht="30" customHeight="1" spans="1:14">
      <c r="A1" s="124" t="s">
        <v>153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ht="29.1" customHeight="1" spans="1:14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9"/>
      <c r="I2" s="156" t="s">
        <v>58</v>
      </c>
      <c r="J2" s="127" t="s">
        <v>59</v>
      </c>
      <c r="K2" s="127"/>
      <c r="L2" s="127"/>
      <c r="M2" s="127"/>
      <c r="N2" s="157"/>
    </row>
    <row r="3" ht="29.1" customHeight="1" spans="1:14">
      <c r="A3" s="130" t="s">
        <v>155</v>
      </c>
      <c r="B3" s="131" t="s">
        <v>156</v>
      </c>
      <c r="C3" s="131"/>
      <c r="D3" s="131"/>
      <c r="E3" s="131"/>
      <c r="F3" s="131"/>
      <c r="G3" s="131"/>
      <c r="H3" s="132"/>
      <c r="I3" s="158" t="s">
        <v>157</v>
      </c>
      <c r="J3" s="158"/>
      <c r="K3" s="158"/>
      <c r="L3" s="158"/>
      <c r="M3" s="158"/>
      <c r="N3" s="159"/>
    </row>
    <row r="4" ht="29.1" customHeight="1" spans="1:14">
      <c r="A4" s="130"/>
      <c r="B4" s="133" t="s">
        <v>118</v>
      </c>
      <c r="C4" s="133" t="s">
        <v>119</v>
      </c>
      <c r="D4" s="134" t="s">
        <v>120</v>
      </c>
      <c r="E4" s="133" t="s">
        <v>121</v>
      </c>
      <c r="F4" s="133" t="s">
        <v>122</v>
      </c>
      <c r="G4" s="135" t="s">
        <v>123</v>
      </c>
      <c r="H4" s="132"/>
      <c r="I4" s="133" t="s">
        <v>118</v>
      </c>
      <c r="J4" s="133" t="s">
        <v>119</v>
      </c>
      <c r="K4" s="134" t="s">
        <v>120</v>
      </c>
      <c r="L4" s="133" t="s">
        <v>121</v>
      </c>
      <c r="M4" s="133" t="s">
        <v>122</v>
      </c>
      <c r="N4" s="133" t="s">
        <v>123</v>
      </c>
    </row>
    <row r="5" ht="29.1" customHeight="1" spans="1:14">
      <c r="A5" s="130"/>
      <c r="B5" s="133" t="s">
        <v>160</v>
      </c>
      <c r="C5" s="133" t="s">
        <v>161</v>
      </c>
      <c r="D5" s="136" t="s">
        <v>162</v>
      </c>
      <c r="E5" s="137" t="s">
        <v>163</v>
      </c>
      <c r="F5" s="133" t="s">
        <v>164</v>
      </c>
      <c r="G5" s="133" t="s">
        <v>165</v>
      </c>
      <c r="H5" s="132"/>
      <c r="I5" s="160"/>
      <c r="J5" s="160"/>
      <c r="K5" s="160"/>
      <c r="L5" s="160"/>
      <c r="M5" s="160"/>
      <c r="N5" s="161"/>
    </row>
    <row r="6" ht="29.1" customHeight="1" spans="1:14">
      <c r="A6" s="138" t="s">
        <v>167</v>
      </c>
      <c r="B6" s="139">
        <f>C6-2.1</f>
        <v>99.8</v>
      </c>
      <c r="C6" s="139">
        <f>D6-2.1</f>
        <v>101.9</v>
      </c>
      <c r="D6" s="140">
        <v>104</v>
      </c>
      <c r="E6" s="139">
        <f t="shared" ref="E6:G6" si="0">D6+2.1</f>
        <v>106.1</v>
      </c>
      <c r="F6" s="139">
        <f t="shared" si="0"/>
        <v>108.2</v>
      </c>
      <c r="G6" s="139">
        <f t="shared" si="0"/>
        <v>110.3</v>
      </c>
      <c r="H6" s="132"/>
      <c r="I6" s="162" t="s">
        <v>243</v>
      </c>
      <c r="J6" s="162" t="s">
        <v>244</v>
      </c>
      <c r="K6" s="162" t="s">
        <v>245</v>
      </c>
      <c r="L6" s="162" t="s">
        <v>246</v>
      </c>
      <c r="M6" s="162" t="s">
        <v>247</v>
      </c>
      <c r="N6" s="163" t="s">
        <v>246</v>
      </c>
    </row>
    <row r="7" ht="29.1" customHeight="1" spans="1:14">
      <c r="A7" s="141" t="s">
        <v>170</v>
      </c>
      <c r="B7" s="139">
        <f>C7-4</f>
        <v>78</v>
      </c>
      <c r="C7" s="139">
        <f>D7-4</f>
        <v>82</v>
      </c>
      <c r="D7" s="140">
        <v>86</v>
      </c>
      <c r="E7" s="139">
        <f>D7+4</f>
        <v>90</v>
      </c>
      <c r="F7" s="139">
        <f>E7+5</f>
        <v>95</v>
      </c>
      <c r="G7" s="142">
        <f>F7+6</f>
        <v>101</v>
      </c>
      <c r="H7" s="132"/>
      <c r="I7" s="164" t="s">
        <v>248</v>
      </c>
      <c r="J7" s="164" t="s">
        <v>249</v>
      </c>
      <c r="K7" s="164" t="s">
        <v>250</v>
      </c>
      <c r="L7" s="164" t="s">
        <v>251</v>
      </c>
      <c r="M7" s="164" t="s">
        <v>252</v>
      </c>
      <c r="N7" s="164" t="s">
        <v>253</v>
      </c>
    </row>
    <row r="8" ht="29.1" customHeight="1" spans="1:14">
      <c r="A8" s="141" t="s">
        <v>172</v>
      </c>
      <c r="B8" s="139">
        <f>C8-3.6</f>
        <v>104.8</v>
      </c>
      <c r="C8" s="139">
        <f>D8-3.6</f>
        <v>108.4</v>
      </c>
      <c r="D8" s="143">
        <v>112</v>
      </c>
      <c r="E8" s="139">
        <f t="shared" ref="E8:G8" si="1">D8+4</f>
        <v>116</v>
      </c>
      <c r="F8" s="139">
        <f t="shared" si="1"/>
        <v>120</v>
      </c>
      <c r="G8" s="142">
        <f t="shared" si="1"/>
        <v>124</v>
      </c>
      <c r="H8" s="132"/>
      <c r="I8" s="164" t="s">
        <v>254</v>
      </c>
      <c r="J8" s="164" t="s">
        <v>255</v>
      </c>
      <c r="K8" s="164" t="s">
        <v>256</v>
      </c>
      <c r="L8" s="164" t="s">
        <v>243</v>
      </c>
      <c r="M8" s="164" t="s">
        <v>243</v>
      </c>
      <c r="N8" s="164" t="s">
        <v>253</v>
      </c>
    </row>
    <row r="9" ht="29.1" customHeight="1" spans="1:14">
      <c r="A9" s="141" t="s">
        <v>175</v>
      </c>
      <c r="B9" s="139">
        <f>C9-1.15</f>
        <v>32.2</v>
      </c>
      <c r="C9" s="139">
        <f>D9-1.15</f>
        <v>33.35</v>
      </c>
      <c r="D9" s="140">
        <v>34.5</v>
      </c>
      <c r="E9" s="139">
        <f t="shared" ref="E9:G9" si="2">D9+1.3</f>
        <v>35.8</v>
      </c>
      <c r="F9" s="139">
        <f t="shared" si="2"/>
        <v>37.1</v>
      </c>
      <c r="G9" s="139">
        <f t="shared" si="2"/>
        <v>38.4</v>
      </c>
      <c r="H9" s="132"/>
      <c r="I9" s="162" t="s">
        <v>257</v>
      </c>
      <c r="J9" s="162" t="s">
        <v>258</v>
      </c>
      <c r="K9" s="162" t="s">
        <v>259</v>
      </c>
      <c r="L9" s="162" t="s">
        <v>243</v>
      </c>
      <c r="M9" s="162" t="s">
        <v>260</v>
      </c>
      <c r="N9" s="162" t="s">
        <v>261</v>
      </c>
    </row>
    <row r="10" ht="29.1" customHeight="1" spans="1:14">
      <c r="A10" s="141" t="s">
        <v>177</v>
      </c>
      <c r="B10" s="139">
        <f>C10-0.7</f>
        <v>23.1</v>
      </c>
      <c r="C10" s="139">
        <f>D10-0.7</f>
        <v>23.8</v>
      </c>
      <c r="D10" s="140">
        <v>24.5</v>
      </c>
      <c r="E10" s="139">
        <f>D10+0.7</f>
        <v>25.2</v>
      </c>
      <c r="F10" s="139">
        <f>E10+0.7</f>
        <v>25.9</v>
      </c>
      <c r="G10" s="142">
        <f>F10+0.9</f>
        <v>26.8</v>
      </c>
      <c r="H10" s="132"/>
      <c r="I10" s="164" t="s">
        <v>243</v>
      </c>
      <c r="J10" s="164" t="s">
        <v>243</v>
      </c>
      <c r="K10" s="164" t="s">
        <v>243</v>
      </c>
      <c r="L10" s="164" t="s">
        <v>243</v>
      </c>
      <c r="M10" s="164" t="s">
        <v>243</v>
      </c>
      <c r="N10" s="164" t="s">
        <v>243</v>
      </c>
    </row>
    <row r="11" ht="29.1" customHeight="1" spans="1:14">
      <c r="A11" s="141" t="s">
        <v>178</v>
      </c>
      <c r="B11" s="139">
        <f>C11-0.5</f>
        <v>20.5</v>
      </c>
      <c r="C11" s="139">
        <f>D11-0.5</f>
        <v>21</v>
      </c>
      <c r="D11" s="140">
        <v>21.5</v>
      </c>
      <c r="E11" s="139">
        <f>D11+0.5</f>
        <v>22</v>
      </c>
      <c r="F11" s="139">
        <f>E11+0.5</f>
        <v>22.5</v>
      </c>
      <c r="G11" s="142">
        <f>F11+0.7</f>
        <v>23.2</v>
      </c>
      <c r="H11" s="132"/>
      <c r="I11" s="164" t="s">
        <v>243</v>
      </c>
      <c r="J11" s="164" t="s">
        <v>243</v>
      </c>
      <c r="K11" s="164" t="s">
        <v>259</v>
      </c>
      <c r="L11" s="164" t="s">
        <v>262</v>
      </c>
      <c r="M11" s="164" t="s">
        <v>243</v>
      </c>
      <c r="N11" s="164" t="s">
        <v>243</v>
      </c>
    </row>
    <row r="12" ht="29.1" customHeight="1" spans="1:14">
      <c r="A12" s="141" t="s">
        <v>179</v>
      </c>
      <c r="B12" s="139">
        <f>C12-0.7</f>
        <v>29.7</v>
      </c>
      <c r="C12" s="139">
        <f>D12-0.6</f>
        <v>30.4</v>
      </c>
      <c r="D12" s="140">
        <v>31</v>
      </c>
      <c r="E12" s="139">
        <f>D12+0.6</f>
        <v>31.6</v>
      </c>
      <c r="F12" s="139">
        <f>E12+0.7</f>
        <v>32.3</v>
      </c>
      <c r="G12" s="142">
        <f>F12+0.6</f>
        <v>32.9</v>
      </c>
      <c r="H12" s="132"/>
      <c r="I12" s="164" t="s">
        <v>243</v>
      </c>
      <c r="J12" s="164" t="s">
        <v>263</v>
      </c>
      <c r="K12" s="164" t="s">
        <v>243</v>
      </c>
      <c r="L12" s="164" t="s">
        <v>264</v>
      </c>
      <c r="M12" s="164" t="s">
        <v>265</v>
      </c>
      <c r="N12" s="164" t="s">
        <v>243</v>
      </c>
    </row>
    <row r="13" ht="29.1" customHeight="1" spans="1:14">
      <c r="A13" s="141" t="s">
        <v>181</v>
      </c>
      <c r="B13" s="139">
        <f>C13-0.9</f>
        <v>42.2</v>
      </c>
      <c r="C13" s="139">
        <f>D13-0.9</f>
        <v>43.1</v>
      </c>
      <c r="D13" s="140">
        <v>44</v>
      </c>
      <c r="E13" s="139">
        <f t="shared" ref="E13:G13" si="3">D13+1.1</f>
        <v>45.1</v>
      </c>
      <c r="F13" s="139">
        <f t="shared" si="3"/>
        <v>46.2</v>
      </c>
      <c r="G13" s="142">
        <f t="shared" si="3"/>
        <v>47.3</v>
      </c>
      <c r="H13" s="132"/>
      <c r="I13" s="164" t="s">
        <v>266</v>
      </c>
      <c r="J13" s="164" t="s">
        <v>267</v>
      </c>
      <c r="K13" s="164" t="s">
        <v>268</v>
      </c>
      <c r="L13" s="164" t="s">
        <v>269</v>
      </c>
      <c r="M13" s="164" t="s">
        <v>270</v>
      </c>
      <c r="N13" s="164" t="s">
        <v>261</v>
      </c>
    </row>
    <row r="14" ht="29.1" customHeight="1" spans="1:14">
      <c r="A14" s="144"/>
      <c r="B14" s="145"/>
      <c r="C14" s="146"/>
      <c r="D14" s="146"/>
      <c r="E14" s="146"/>
      <c r="F14" s="146"/>
      <c r="G14" s="147"/>
      <c r="H14" s="132"/>
      <c r="I14" s="164"/>
      <c r="J14" s="164"/>
      <c r="K14" s="164"/>
      <c r="L14" s="164"/>
      <c r="M14" s="164"/>
      <c r="N14" s="164"/>
    </row>
    <row r="15" ht="29.1" customHeight="1" spans="1:14">
      <c r="A15" s="148"/>
      <c r="B15" s="149"/>
      <c r="C15" s="150"/>
      <c r="D15" s="150"/>
      <c r="E15" s="151"/>
      <c r="F15" s="151"/>
      <c r="G15" s="152"/>
      <c r="H15" s="153"/>
      <c r="I15" s="165"/>
      <c r="J15" s="166"/>
      <c r="K15" s="167"/>
      <c r="L15" s="166"/>
      <c r="M15" s="166"/>
      <c r="N15" s="168"/>
    </row>
    <row r="16" ht="15" spans="1:14">
      <c r="A16" s="154" t="s">
        <v>132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  <row r="17" ht="14.25" spans="1:14">
      <c r="A17" s="123" t="s">
        <v>184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ht="14.25" spans="1:13">
      <c r="A18" s="155"/>
      <c r="B18" s="155"/>
      <c r="C18" s="155"/>
      <c r="D18" s="155"/>
      <c r="E18" s="155"/>
      <c r="F18" s="155"/>
      <c r="G18" s="155"/>
      <c r="H18" s="155"/>
      <c r="I18" s="154" t="s">
        <v>271</v>
      </c>
      <c r="J18" s="169"/>
      <c r="K18" s="154" t="s">
        <v>186</v>
      </c>
      <c r="L18" s="154"/>
      <c r="M18" s="154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F7" sqref="F7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273</v>
      </c>
      <c r="B2" s="3" t="s">
        <v>274</v>
      </c>
      <c r="C2" s="3" t="s">
        <v>275</v>
      </c>
      <c r="D2" s="3" t="s">
        <v>276</v>
      </c>
      <c r="E2" s="3" t="s">
        <v>277</v>
      </c>
      <c r="F2" s="3" t="s">
        <v>278</v>
      </c>
      <c r="G2" s="3" t="s">
        <v>279</v>
      </c>
      <c r="H2" s="21" t="s">
        <v>280</v>
      </c>
      <c r="I2" s="2" t="s">
        <v>281</v>
      </c>
      <c r="J2" s="2" t="s">
        <v>282</v>
      </c>
      <c r="K2" s="2" t="s">
        <v>283</v>
      </c>
      <c r="L2" s="2" t="s">
        <v>284</v>
      </c>
      <c r="M2" s="2" t="s">
        <v>285</v>
      </c>
      <c r="N2" s="3" t="s">
        <v>286</v>
      </c>
      <c r="O2" s="3" t="s">
        <v>287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288</v>
      </c>
      <c r="J3" s="2" t="s">
        <v>288</v>
      </c>
      <c r="K3" s="2" t="s">
        <v>288</v>
      </c>
      <c r="L3" s="2" t="s">
        <v>288</v>
      </c>
      <c r="M3" s="2" t="s">
        <v>288</v>
      </c>
      <c r="N3" s="5"/>
      <c r="O3" s="5"/>
    </row>
    <row r="4" ht="27" customHeight="1" spans="1:15">
      <c r="A4" s="116">
        <v>1</v>
      </c>
      <c r="B4" s="92" t="s">
        <v>289</v>
      </c>
      <c r="C4" s="27" t="s">
        <v>290</v>
      </c>
      <c r="D4" s="117" t="s">
        <v>291</v>
      </c>
      <c r="E4" s="32">
        <v>81979</v>
      </c>
      <c r="F4" s="91" t="s">
        <v>292</v>
      </c>
      <c r="G4" s="116"/>
      <c r="H4" s="7"/>
      <c r="I4" s="116"/>
      <c r="J4" s="122"/>
      <c r="K4" s="7"/>
      <c r="L4" s="7">
        <v>2</v>
      </c>
      <c r="M4" s="7">
        <v>1</v>
      </c>
      <c r="N4" s="7"/>
      <c r="O4" s="116"/>
    </row>
    <row r="5" ht="26" customHeight="1" spans="1:15">
      <c r="A5" s="116">
        <v>2</v>
      </c>
      <c r="B5" s="118" t="s">
        <v>293</v>
      </c>
      <c r="C5" s="27" t="s">
        <v>290</v>
      </c>
      <c r="D5" s="117" t="s">
        <v>291</v>
      </c>
      <c r="E5" s="32">
        <v>81979</v>
      </c>
      <c r="F5" s="91" t="s">
        <v>292</v>
      </c>
      <c r="G5" s="116"/>
      <c r="H5" s="7"/>
      <c r="I5" s="116"/>
      <c r="J5" s="122"/>
      <c r="K5" s="7"/>
      <c r="L5" s="7">
        <v>2</v>
      </c>
      <c r="M5" s="7"/>
      <c r="N5" s="7"/>
      <c r="O5" s="116"/>
    </row>
    <row r="6" ht="30" customHeight="1" spans="1:15">
      <c r="A6" s="116">
        <v>3</v>
      </c>
      <c r="B6" s="119"/>
      <c r="C6" s="27"/>
      <c r="D6" s="120"/>
      <c r="E6" s="32"/>
      <c r="F6" s="91"/>
      <c r="G6" s="116"/>
      <c r="H6" s="7"/>
      <c r="I6" s="116"/>
      <c r="J6" s="122"/>
      <c r="K6" s="7"/>
      <c r="L6" s="7"/>
      <c r="M6" s="7"/>
      <c r="N6" s="7"/>
      <c r="O6" s="116"/>
    </row>
    <row r="7" ht="30" customHeight="1" spans="1:15">
      <c r="A7" s="116">
        <v>4</v>
      </c>
      <c r="B7" s="119"/>
      <c r="C7" s="27"/>
      <c r="D7" s="110"/>
      <c r="E7" s="121"/>
      <c r="F7" s="91"/>
      <c r="G7" s="116"/>
      <c r="H7" s="7"/>
      <c r="I7" s="116"/>
      <c r="J7" s="122"/>
      <c r="K7" s="7"/>
      <c r="L7" s="7"/>
      <c r="M7" s="7"/>
      <c r="N7" s="7"/>
      <c r="O7" s="116"/>
    </row>
    <row r="8" s="41" customFormat="1" ht="18.75" spans="1:15">
      <c r="A8" s="15" t="s">
        <v>294</v>
      </c>
      <c r="B8" s="16"/>
      <c r="C8" s="16"/>
      <c r="D8" s="17"/>
      <c r="E8" s="18"/>
      <c r="F8" s="46"/>
      <c r="G8" s="46"/>
      <c r="H8" s="46"/>
      <c r="I8" s="37"/>
      <c r="J8" s="15" t="s">
        <v>295</v>
      </c>
      <c r="K8" s="16"/>
      <c r="L8" s="16"/>
      <c r="M8" s="17"/>
      <c r="N8" s="16"/>
      <c r="O8" s="23"/>
    </row>
    <row r="9" ht="49.5" customHeight="1" spans="1:15">
      <c r="A9" s="19" t="s">
        <v>296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G7" sqref="G7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297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273</v>
      </c>
      <c r="B2" s="86" t="s">
        <v>278</v>
      </c>
      <c r="C2" s="86" t="s">
        <v>274</v>
      </c>
      <c r="D2" s="87" t="s">
        <v>298</v>
      </c>
      <c r="E2" s="86" t="s">
        <v>276</v>
      </c>
      <c r="F2" s="86" t="s">
        <v>277</v>
      </c>
      <c r="G2" s="85" t="s">
        <v>299</v>
      </c>
      <c r="H2" s="85"/>
      <c r="I2" s="85" t="s">
        <v>300</v>
      </c>
      <c r="J2" s="85"/>
      <c r="K2" s="103" t="s">
        <v>301</v>
      </c>
      <c r="L2" s="104" t="s">
        <v>302</v>
      </c>
      <c r="M2" s="87" t="s">
        <v>303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304</v>
      </c>
      <c r="H3" s="85" t="s">
        <v>305</v>
      </c>
      <c r="I3" s="85" t="s">
        <v>304</v>
      </c>
      <c r="J3" s="85" t="s">
        <v>305</v>
      </c>
      <c r="K3" s="105"/>
      <c r="L3" s="106"/>
      <c r="M3" s="89"/>
    </row>
    <row r="4" s="82" customFormat="1" spans="1:13">
      <c r="A4" s="90">
        <v>1</v>
      </c>
      <c r="B4" s="91" t="s">
        <v>306</v>
      </c>
      <c r="C4" s="92" t="s">
        <v>307</v>
      </c>
      <c r="D4" s="93" t="s">
        <v>290</v>
      </c>
      <c r="E4" s="94" t="s">
        <v>308</v>
      </c>
      <c r="F4" s="32">
        <v>81979</v>
      </c>
      <c r="G4" s="95">
        <v>0.004</v>
      </c>
      <c r="H4" s="95">
        <v>0.002</v>
      </c>
      <c r="I4" s="107"/>
      <c r="J4" s="108"/>
      <c r="K4" s="109"/>
      <c r="L4" s="110"/>
      <c r="M4" s="111"/>
    </row>
    <row r="5" s="82" customFormat="1" spans="1:13">
      <c r="A5" s="90">
        <v>2</v>
      </c>
      <c r="B5" s="91" t="s">
        <v>306</v>
      </c>
      <c r="C5" s="92" t="s">
        <v>293</v>
      </c>
      <c r="D5" s="93" t="s">
        <v>290</v>
      </c>
      <c r="E5" s="94" t="s">
        <v>308</v>
      </c>
      <c r="F5" s="32">
        <v>81979</v>
      </c>
      <c r="G5" s="95">
        <v>0</v>
      </c>
      <c r="H5" s="95">
        <v>0</v>
      </c>
      <c r="I5" s="107"/>
      <c r="J5" s="90"/>
      <c r="K5" s="90"/>
      <c r="L5" s="78"/>
      <c r="M5" s="111"/>
    </row>
    <row r="6" s="83" customFormat="1" ht="25" customHeight="1" spans="1:13">
      <c r="A6" s="90">
        <v>3</v>
      </c>
      <c r="B6" s="91" t="s">
        <v>306</v>
      </c>
      <c r="C6" s="92" t="s">
        <v>309</v>
      </c>
      <c r="D6" s="93" t="s">
        <v>290</v>
      </c>
      <c r="E6" s="94" t="s">
        <v>308</v>
      </c>
      <c r="F6" s="32">
        <v>81979</v>
      </c>
      <c r="G6" s="95">
        <v>0.005</v>
      </c>
      <c r="H6" s="95">
        <v>0.004</v>
      </c>
      <c r="I6" s="112"/>
      <c r="J6" s="113"/>
      <c r="K6" s="114"/>
      <c r="L6" s="78"/>
      <c r="M6" s="115"/>
    </row>
    <row r="7" s="83" customFormat="1" ht="33" customHeight="1" spans="1:13">
      <c r="A7" s="90">
        <v>4</v>
      </c>
      <c r="B7" s="91" t="s">
        <v>306</v>
      </c>
      <c r="C7" s="92" t="s">
        <v>289</v>
      </c>
      <c r="D7" s="93" t="s">
        <v>290</v>
      </c>
      <c r="E7" s="94" t="s">
        <v>308</v>
      </c>
      <c r="F7" s="32">
        <v>81979</v>
      </c>
      <c r="G7" s="95">
        <v>0.004</v>
      </c>
      <c r="H7" s="95">
        <v>0.004</v>
      </c>
      <c r="I7" s="112"/>
      <c r="J7" s="113"/>
      <c r="K7" s="114"/>
      <c r="L7" s="78"/>
      <c r="M7" s="115"/>
    </row>
    <row r="8" s="41" customFormat="1" ht="18.75" spans="1:13">
      <c r="A8" s="96" t="s">
        <v>310</v>
      </c>
      <c r="B8" s="97"/>
      <c r="C8" s="97"/>
      <c r="D8" s="97"/>
      <c r="E8" s="98"/>
      <c r="F8" s="99"/>
      <c r="G8" s="100"/>
      <c r="H8" s="96" t="s">
        <v>311</v>
      </c>
      <c r="I8" s="97"/>
      <c r="J8" s="97"/>
      <c r="K8" s="98"/>
      <c r="L8" s="96"/>
      <c r="M8" s="98"/>
    </row>
    <row r="9" ht="107.25" customHeight="1" spans="1:13">
      <c r="A9" s="101" t="s">
        <v>312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1 M12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H1" workbookViewId="0">
      <selection activeCell="L19" sqref="L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314</v>
      </c>
      <c r="B2" s="3" t="s">
        <v>278</v>
      </c>
      <c r="C2" s="3" t="s">
        <v>274</v>
      </c>
      <c r="D2" s="3" t="s">
        <v>275</v>
      </c>
      <c r="E2" s="3" t="s">
        <v>276</v>
      </c>
      <c r="F2" s="3" t="s">
        <v>277</v>
      </c>
      <c r="G2" s="49" t="s">
        <v>315</v>
      </c>
      <c r="H2" s="50"/>
      <c r="I2" s="67"/>
      <c r="J2" s="49" t="s">
        <v>316</v>
      </c>
      <c r="K2" s="50"/>
      <c r="L2" s="67"/>
      <c r="M2" s="49" t="s">
        <v>317</v>
      </c>
      <c r="N2" s="50"/>
      <c r="O2" s="67"/>
      <c r="P2" s="49" t="s">
        <v>318</v>
      </c>
      <c r="Q2" s="50"/>
      <c r="R2" s="67"/>
      <c r="S2" s="50" t="s">
        <v>319</v>
      </c>
      <c r="T2" s="50"/>
      <c r="U2" s="67"/>
      <c r="V2" s="43" t="s">
        <v>320</v>
      </c>
      <c r="W2" s="43" t="s">
        <v>287</v>
      </c>
    </row>
    <row r="3" ht="16.5" spans="1:23">
      <c r="A3" s="5"/>
      <c r="B3" s="51"/>
      <c r="C3" s="51"/>
      <c r="D3" s="51"/>
      <c r="E3" s="51"/>
      <c r="F3" s="51"/>
      <c r="G3" s="2" t="s">
        <v>321</v>
      </c>
      <c r="H3" s="2" t="s">
        <v>70</v>
      </c>
      <c r="I3" s="2" t="s">
        <v>278</v>
      </c>
      <c r="J3" s="2" t="s">
        <v>321</v>
      </c>
      <c r="K3" s="2" t="s">
        <v>70</v>
      </c>
      <c r="L3" s="2" t="s">
        <v>278</v>
      </c>
      <c r="M3" s="2" t="s">
        <v>321</v>
      </c>
      <c r="N3" s="2" t="s">
        <v>70</v>
      </c>
      <c r="O3" s="2" t="s">
        <v>278</v>
      </c>
      <c r="P3" s="2" t="s">
        <v>321</v>
      </c>
      <c r="Q3" s="2" t="s">
        <v>70</v>
      </c>
      <c r="R3" s="2" t="s">
        <v>278</v>
      </c>
      <c r="S3" s="2" t="s">
        <v>321</v>
      </c>
      <c r="T3" s="2" t="s">
        <v>70</v>
      </c>
      <c r="U3" s="2" t="s">
        <v>278</v>
      </c>
      <c r="V3" s="71"/>
      <c r="W3" s="71"/>
    </row>
    <row r="4" s="47" customFormat="1" ht="59" customHeight="1" spans="1:23">
      <c r="A4" s="52"/>
      <c r="B4" s="53"/>
      <c r="C4" s="52"/>
      <c r="D4" s="52"/>
      <c r="E4" s="53"/>
      <c r="F4" s="54"/>
      <c r="G4" s="55"/>
      <c r="H4" s="56"/>
      <c r="I4" s="56"/>
      <c r="J4" s="68"/>
      <c r="K4" s="68"/>
      <c r="L4" s="68"/>
      <c r="M4" s="68"/>
      <c r="N4" s="68"/>
      <c r="O4" s="68"/>
      <c r="P4" s="68"/>
      <c r="Q4" s="68"/>
      <c r="R4" s="68"/>
      <c r="S4" s="72"/>
      <c r="T4" s="72"/>
      <c r="U4" s="73"/>
      <c r="V4" s="74"/>
      <c r="W4" s="75"/>
    </row>
    <row r="5" ht="16.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/>
      <c r="H7" s="64"/>
      <c r="I7" s="12"/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322</v>
      </c>
      <c r="B11" s="16"/>
      <c r="C11" s="16"/>
      <c r="D11" s="16"/>
      <c r="E11" s="17"/>
      <c r="F11" s="18"/>
      <c r="G11" s="37"/>
      <c r="H11" s="46"/>
      <c r="I11" s="46"/>
      <c r="J11" s="15" t="s">
        <v>323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2023-07-31T01:56:09Z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