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桌面文件\源莱美23FW\TAUUAL91557\7-15尾期两批一起\"/>
    </mc:Choice>
  </mc:AlternateContent>
  <xr:revisionPtr revIDLastSave="0" documentId="13_ncr:1_{68A9765B-71DC-46BB-9DEF-DEAF6C232630}" xr6:coauthVersionLast="47" xr6:coauthVersionMax="47" xr10:uidLastSave="{00000000-0000-0000-0000-000000000000}"/>
  <bookViews>
    <workbookView xWindow="-120" yWindow="-120" windowWidth="20730" windowHeight="11160" tabRatio="830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3" i="15" l="1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5" i="14"/>
  <c r="F15" i="14"/>
  <c r="G15" i="14"/>
  <c r="C15" i="14"/>
  <c r="B15" i="14"/>
  <c r="E14" i="14"/>
  <c r="F14" i="14"/>
  <c r="G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<sst xmlns="http://schemas.openxmlformats.org/spreadsheetml/2006/main" count="1074" uniqueCount="374">
  <si>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</si>
  <si>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</si>
  <si>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</si>
  <si>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</si>
  <si>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</si>
  <si>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</si>
  <si>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</si>
  <si>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</si>
  <si>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</si>
  <si>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</si>
  <si>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</si>
  <si>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</si>
  <si>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</si>
  <si>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</si>
  <si>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</si>
  <si>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</si>
  <si>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</si>
  <si>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</si>
  <si>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</si>
  <si>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</si>
  <si>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</si>
  <si>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</si>
  <si>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</si>
  <si>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</si>
  <si>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</si>
  <si>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</si>
  <si>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</si>
  <si>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</si>
  <si>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</si>
  <si>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</si>
  <si>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</si>
  <si>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</si>
  <si>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</si>
  <si>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</si>
  <si>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</si>
  <si>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</si>
  <si>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</si>
  <si>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</si>
  <si>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</si>
  <si>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</si>
  <si>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</si>
  <si>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</si>
  <si>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</si>
  <si>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</si>
  <si>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</si>
  <si>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</si>
  <si>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</si>
  <si>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</si>
  <si>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</si>
  <si>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</si>
  <si>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</si>
  <si>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</si>
  <si>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</si>
  <si>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</si>
  <si>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</si>
  <si>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</si>
  <si>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</si>
  <si>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</si>
  <si>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</si>
  <si>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</si>
  <si>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TAUUAL91557</t>
  </si>
  <si>
    <t>合同交期</t>
  </si>
  <si>
    <t>产前确认样</t>
  </si>
  <si>
    <t>有</t>
  </si>
  <si>
    <t>无</t>
  </si>
  <si>
    <t>品名</t>
  </si>
  <si>
    <t>男式卫衣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</si>
  <si>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</si>
  <si>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</si>
  <si>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</si>
  <si>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</si>
  <si>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</si>
  <si>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</si>
  <si>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</si>
  <si>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</si>
  <si>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</si>
  <si>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</si>
  <si>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</si>
  <si>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</si>
  <si>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</si>
  <si>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</si>
  <si>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</si>
  <si>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</si>
  <si>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</si>
  <si>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</si>
  <si>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</si>
  <si>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</si>
  <si>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</si>
  <si>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</si>
  <si>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</si>
  <si>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</si>
  <si>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</si>
  <si>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</si>
  <si>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</si>
  <si>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</si>
  <si>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</si>
  <si>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</si>
  <si>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</si>
  <si>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</si>
  <si>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</si>
  <si>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</si>
  <si>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</si>
  <si>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</si>
  <si>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</si>
  <si>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</si>
  <si>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</si>
  <si>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</si>
  <si>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</si>
  <si>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</si>
  <si>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</si>
  <si>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</si>
  <si>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</si>
  <si>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</si>
  <si>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</si>
  <si>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</si>
  <si>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</si>
  <si>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雪松石</t>
  </si>
  <si>
    <t>原木色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</si>
  <si>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</si>
  <si>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黑色:L15   XL.10  原木色:M.15  XXL.10 </t>
  </si>
  <si>
    <t>原木色:XL.10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</si>
  <si>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</si>
  <si>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</si>
  <si>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</si>
  <si>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</si>
  <si>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</si>
  <si>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1.罗纹下摆宽窄不顺。</t>
  </si>
  <si>
    <t>2.面料勾纱。2件</t>
  </si>
  <si>
    <t>3.线头。</t>
  </si>
  <si>
    <t>4..领条大小。微邹。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</si>
  <si>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</si>
  <si>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</si>
  <si>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</si>
  <si>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</si>
  <si>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</si>
  <si>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</si>
  <si>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</si>
  <si>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</si>
  <si>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</si>
  <si>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</si>
  <si>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</si>
  <si>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</si>
  <si>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</si>
  <si>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</si>
  <si>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</si>
  <si>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</si>
  <si>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</si>
  <si>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</si>
  <si>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</si>
  <si>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</si>
  <si>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</si>
  <si>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</si>
  <si>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</si>
  <si>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</si>
  <si>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</si>
  <si>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</si>
  <si>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+0.5</t>
  </si>
  <si>
    <t>+1.5</t>
  </si>
  <si>
    <t>+1</t>
  </si>
  <si>
    <t>-1</t>
  </si>
  <si>
    <t>胸围</t>
  </si>
  <si>
    <t>-0.5/OK</t>
  </si>
  <si>
    <t>+0.2/-1</t>
  </si>
  <si>
    <t>OK/-0.5</t>
  </si>
  <si>
    <t>+0.3/+0.5</t>
  </si>
  <si>
    <t>OK/-0.4</t>
  </si>
  <si>
    <t>摆围</t>
  </si>
  <si>
    <t>-0.5</t>
  </si>
  <si>
    <t>-1.2</t>
  </si>
  <si>
    <t>-0.7</t>
  </si>
  <si>
    <t>OK/-0.8</t>
  </si>
  <si>
    <t>-O.8/-1.2</t>
  </si>
  <si>
    <t>摆围（罗纹）</t>
  </si>
  <si>
    <t>肩宽</t>
  </si>
  <si>
    <t>+0.4</t>
  </si>
  <si>
    <t>-0.8</t>
  </si>
  <si>
    <t>+0.2</t>
  </si>
  <si>
    <t>肩点袖长</t>
  </si>
  <si>
    <t>袖肥/2（参考值见注解）</t>
  </si>
  <si>
    <t>袖口围/2</t>
  </si>
  <si>
    <t>-0.3</t>
  </si>
  <si>
    <t>+0.3</t>
  </si>
  <si>
    <t>+0.1</t>
  </si>
  <si>
    <t>+0.6</t>
  </si>
  <si>
    <t>袖口围/2（罗纹）</t>
  </si>
  <si>
    <t>领罗纹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</si>
  <si>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</si>
  <si>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</si>
  <si>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</si>
  <si>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</si>
  <si>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</si>
  <si>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</si>
  <si>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</si>
  <si>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4305</t>
  </si>
  <si>
    <t>首件检验未尽事项</t>
  </si>
  <si>
    <t>缝制完成数量</t>
  </si>
  <si>
    <t>3196</t>
  </si>
  <si>
    <t>首件检验未尽事项内容</t>
  </si>
  <si>
    <t>包装完成数量</t>
  </si>
  <si>
    <t>黑色要烫扑。</t>
  </si>
  <si>
    <t>【附属资料确认】</t>
  </si>
  <si>
    <t>【检验明细】：检验明细（要求齐色、齐号至少10件检查）</t>
  </si>
  <si>
    <t>M.10</t>
  </si>
  <si>
    <t>L.15</t>
  </si>
  <si>
    <t>XL.15</t>
  </si>
  <si>
    <t>2XL.10</t>
  </si>
  <si>
    <t>3XL.5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</si>
  <si>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</si>
  <si>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</si>
  <si>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</si>
  <si>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1.原木色面料疵点。1件</t>
  </si>
  <si>
    <t>2.线头。</t>
  </si>
  <si>
    <t>【整改的严重缺陷及整改复核时间】</t>
  </si>
  <si>
    <t>+0.2/+0.5</t>
  </si>
  <si>
    <t>+0.3/+1</t>
  </si>
  <si>
    <t>+0.3/OK</t>
  </si>
  <si>
    <t>-0.5/-0.3</t>
  </si>
  <si>
    <t>OK/OK</t>
  </si>
  <si>
    <t>-0.2/+0.3</t>
  </si>
  <si>
    <t>-1/OK</t>
  </si>
  <si>
    <t>-0.7/-1</t>
  </si>
  <si>
    <t>-1.2/-0.8</t>
  </si>
  <si>
    <t>-0.4/OK</t>
  </si>
  <si>
    <t>-0.2</t>
  </si>
  <si>
    <t>-0.6</t>
  </si>
  <si>
    <t>-0.4</t>
  </si>
  <si>
    <t>-0.2/OK</t>
  </si>
  <si>
    <t>+0.4/+0.5</t>
  </si>
  <si>
    <t>+1/+1</t>
  </si>
  <si>
    <t>+0.8/+1</t>
  </si>
  <si>
    <t>+1.3/0.7</t>
  </si>
  <si>
    <t>OK/+1</t>
  </si>
  <si>
    <t>-0.1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</si>
  <si>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</si>
  <si>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</si>
  <si>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</si>
  <si>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</si>
  <si>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</si>
  <si>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</si>
  <si>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</si>
  <si>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</si>
  <si>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</si>
  <si>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</si>
  <si>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</si>
  <si>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</si>
  <si>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</si>
  <si>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</si>
  <si>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</si>
  <si>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</si>
  <si>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</si>
  <si>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r>
      <t>抽检</t>
    </r>
    <r>
      <rPr>
        <b/>
        <sz val="10"/>
        <rFont val="Arial"/>
        <family val="2"/>
      </rPr>
      <t>√</t>
    </r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</si>
  <si>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</si>
  <si>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</si>
  <si>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</si>
  <si>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</si>
  <si>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</si>
  <si>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</si>
  <si>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</si>
  <si>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</si>
  <si>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</si>
  <si>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</si>
  <si>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</si>
  <si>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</si>
  <si>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</si>
  <si>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</si>
  <si>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</si>
  <si>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</si>
  <si>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</si>
  <si>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</si>
  <si>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S.10</t>
  </si>
  <si>
    <t>情况说明：</t>
  </si>
  <si>
    <t xml:space="preserve">【问题点描述】  </t>
  </si>
  <si>
    <t>1.领子压线微拱。2件</t>
  </si>
  <si>
    <t>2.黑色线头。1件</t>
  </si>
  <si>
    <t>3.原木色脏污2件、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</si>
  <si>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</si>
  <si>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</si>
  <si>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</si>
  <si>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</si>
  <si>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</si>
  <si>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</si>
  <si>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</si>
  <si>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</si>
  <si>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</si>
  <si>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</si>
  <si>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</si>
  <si>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</si>
  <si>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</si>
  <si>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</si>
  <si>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</si>
  <si>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</si>
  <si>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</si>
  <si>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</si>
  <si>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</si>
  <si>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</si>
  <si>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</si>
  <si>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</si>
  <si>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</si>
  <si>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</si>
  <si>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</si>
  <si>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</si>
  <si>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TS20060502</t>
  </si>
  <si>
    <t>804#</t>
  </si>
  <si>
    <t>极地白</t>
  </si>
  <si>
    <t>TAUUAL92558/TAUUAL91557</t>
  </si>
  <si>
    <t>源莱美</t>
  </si>
  <si>
    <t>YES</t>
  </si>
  <si>
    <t>TS200712029</t>
  </si>
  <si>
    <t>浅花灰</t>
  </si>
  <si>
    <t>TAUUAL92558</t>
  </si>
  <si>
    <t>TS21120703</t>
  </si>
  <si>
    <t>TS190818049</t>
  </si>
  <si>
    <t>TS230408044</t>
  </si>
  <si>
    <t>制表时间：2023年5月11日</t>
  </si>
  <si>
    <t>测试人签名：王槐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</si>
  <si>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</si>
  <si>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</si>
  <si>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</si>
  <si>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</si>
  <si>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</si>
  <si>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</si>
  <si>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</si>
  <si>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</si>
  <si>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</si>
  <si>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</si>
  <si>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</si>
  <si>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</si>
  <si>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</si>
  <si>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</si>
  <si>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</si>
  <si>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</si>
  <si>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</si>
  <si>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</si>
  <si>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</si>
  <si>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</si>
  <si>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</si>
  <si>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</si>
  <si>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</si>
  <si>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</si>
  <si>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</si>
  <si>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</si>
  <si>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</si>
  <si>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</si>
  <si>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</si>
  <si>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</si>
  <si>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制表时间：2023年4月20日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</si>
  <si>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</si>
  <si>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</si>
  <si>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</si>
  <si>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</si>
  <si>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</si>
  <si>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</si>
  <si>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</si>
  <si>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</si>
  <si>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</si>
  <si>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</si>
  <si>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</si>
  <si>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</si>
  <si>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</si>
  <si>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</si>
  <si>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</si>
  <si>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</si>
  <si>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</si>
  <si>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绣花</t>
  </si>
  <si>
    <t>未脱色</t>
  </si>
  <si>
    <t>制表时间：2023年5月18日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</si>
  <si>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</si>
  <si>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</si>
  <si>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</si>
  <si>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</si>
  <si>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</si>
  <si>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人字带</t>
  </si>
  <si>
    <t>制表时间：2023年4月30日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</si>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</sst>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Arial"/>
      <family val="2"/>
    </font>
    <font>
      <sz val="11"/>
      <color rgb="FF000000"/>
      <name val="Calibri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</cellStyleXfs>
  <cellXfs count="3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 shrinkToFit="1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1" fillId="3" borderId="2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6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7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2" fillId="3" borderId="18" xfId="4" applyNumberFormat="1" applyFont="1" applyFill="1" applyBorder="1" applyAlignment="1">
      <alignment horizontal="center" vertical="center"/>
    </xf>
    <xf numFmtId="49" fontId="12" fillId="3" borderId="19" xfId="4" applyNumberFormat="1" applyFont="1" applyFill="1" applyBorder="1" applyAlignment="1">
      <alignment horizontal="center" vertical="center"/>
    </xf>
    <xf numFmtId="49" fontId="12" fillId="3" borderId="20" xfId="3" applyNumberFormat="1" applyFont="1" applyFill="1" applyBorder="1" applyAlignment="1">
      <alignment horizontal="center"/>
    </xf>
    <xf numFmtId="49" fontId="12" fillId="3" borderId="21" xfId="3" applyNumberFormat="1" applyFont="1" applyFill="1" applyBorder="1" applyAlignment="1">
      <alignment horizontal="center"/>
    </xf>
    <xf numFmtId="49" fontId="12" fillId="3" borderId="22" xfId="4" applyNumberFormat="1" applyFont="1" applyFill="1" applyBorder="1" applyAlignment="1">
      <alignment horizontal="center" vertical="center"/>
    </xf>
    <xf numFmtId="49" fontId="12" fillId="3" borderId="23" xfId="3" applyNumberFormat="1" applyFont="1" applyFill="1" applyBorder="1" applyAlignment="1">
      <alignment horizontal="center"/>
    </xf>
    <xf numFmtId="49" fontId="12" fillId="3" borderId="24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27" xfId="2" applyFont="1" applyBorder="1" applyAlignment="1">
      <alignment horizontal="center" vertical="center"/>
    </xf>
    <xf numFmtId="0" fontId="9" fillId="0" borderId="27" xfId="2" applyFont="1" applyBorder="1">
      <alignment vertical="center"/>
    </xf>
    <xf numFmtId="0" fontId="18" fillId="0" borderId="27" xfId="2" applyFont="1" applyBorder="1">
      <alignment vertical="center"/>
    </xf>
    <xf numFmtId="0" fontId="18" fillId="0" borderId="28" xfId="2" applyFont="1" applyBorder="1">
      <alignment vertical="center"/>
    </xf>
    <xf numFmtId="0" fontId="19" fillId="0" borderId="29" xfId="2" applyFont="1" applyBorder="1" applyAlignment="1">
      <alignment horizontal="center" vertical="center"/>
    </xf>
    <xf numFmtId="0" fontId="18" fillId="0" borderId="29" xfId="2" applyFont="1" applyBorder="1">
      <alignment vertical="center"/>
    </xf>
    <xf numFmtId="0" fontId="18" fillId="0" borderId="28" xfId="2" applyFont="1" applyBorder="1" applyAlignment="1">
      <alignment horizontal="left" vertical="center"/>
    </xf>
    <xf numFmtId="0" fontId="19" fillId="0" borderId="29" xfId="2" applyFont="1" applyBorder="1" applyAlignment="1">
      <alignment horizontal="right" vertical="center"/>
    </xf>
    <xf numFmtId="0" fontId="18" fillId="0" borderId="29" xfId="2" applyFont="1" applyBorder="1" applyAlignment="1">
      <alignment horizontal="left" vertical="center"/>
    </xf>
    <xf numFmtId="0" fontId="18" fillId="0" borderId="30" xfId="2" applyFont="1" applyBorder="1">
      <alignment vertical="center"/>
    </xf>
    <xf numFmtId="0" fontId="18" fillId="0" borderId="31" xfId="2" applyFont="1" applyBorder="1">
      <alignment vertical="center"/>
    </xf>
    <xf numFmtId="0" fontId="9" fillId="0" borderId="31" xfId="2" applyFont="1" applyBorder="1">
      <alignment vertical="center"/>
    </xf>
    <xf numFmtId="0" fontId="9" fillId="0" borderId="31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8" fillId="0" borderId="26" xfId="2" applyFont="1" applyBorder="1">
      <alignment vertical="center"/>
    </xf>
    <xf numFmtId="0" fontId="9" fillId="0" borderId="29" xfId="2" applyFont="1" applyBorder="1" applyAlignment="1">
      <alignment horizontal="left" vertical="center"/>
    </xf>
    <xf numFmtId="0" fontId="9" fillId="0" borderId="29" xfId="2" applyFont="1" applyBorder="1">
      <alignment vertical="center"/>
    </xf>
    <xf numFmtId="0" fontId="18" fillId="0" borderId="27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58" fontId="9" fillId="0" borderId="31" xfId="2" applyNumberFormat="1" applyFont="1" applyBorder="1">
      <alignment vertical="center"/>
    </xf>
    <xf numFmtId="0" fontId="9" fillId="0" borderId="43" xfId="2" applyFont="1" applyBorder="1" applyAlignment="1">
      <alignment horizontal="left" vertical="center"/>
    </xf>
    <xf numFmtId="0" fontId="9" fillId="0" borderId="44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21" fillId="0" borderId="48" xfId="2" applyFont="1" applyBorder="1" applyAlignment="1">
      <alignment horizontal="left" vertical="center"/>
    </xf>
    <xf numFmtId="0" fontId="20" fillId="0" borderId="49" xfId="2" applyFont="1" applyBorder="1" applyAlignment="1">
      <alignment horizontal="left" vertical="center"/>
    </xf>
    <xf numFmtId="0" fontId="20" fillId="0" borderId="26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28" xfId="2" applyFont="1" applyBorder="1">
      <alignment vertical="center"/>
    </xf>
    <xf numFmtId="0" fontId="19" fillId="0" borderId="29" xfId="2" applyFont="1" applyBorder="1">
      <alignment vertical="center"/>
    </xf>
    <xf numFmtId="0" fontId="19" fillId="0" borderId="43" xfId="2" applyFont="1" applyBorder="1">
      <alignment vertical="center"/>
    </xf>
    <xf numFmtId="0" fontId="20" fillId="0" borderId="28" xfId="2" applyFont="1" applyBorder="1" applyAlignment="1">
      <alignment horizontal="center" vertical="center"/>
    </xf>
    <xf numFmtId="0" fontId="19" fillId="0" borderId="28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26" xfId="2" applyFont="1" applyBorder="1">
      <alignment vertical="center"/>
    </xf>
    <xf numFmtId="0" fontId="16" fillId="0" borderId="27" xfId="2" applyBorder="1" applyAlignment="1">
      <alignment horizontal="left" vertical="center"/>
    </xf>
    <xf numFmtId="0" fontId="19" fillId="0" borderId="27" xfId="2" applyFont="1" applyBorder="1" applyAlignment="1">
      <alignment horizontal="left" vertical="center"/>
    </xf>
    <xf numFmtId="0" fontId="16" fillId="0" borderId="27" xfId="2" applyBorder="1">
      <alignment vertical="center"/>
    </xf>
    <xf numFmtId="0" fontId="20" fillId="0" borderId="27" xfId="2" applyFont="1" applyBorder="1">
      <alignment vertical="center"/>
    </xf>
    <xf numFmtId="0" fontId="16" fillId="0" borderId="29" xfId="2" applyBorder="1" applyAlignment="1">
      <alignment horizontal="left" vertical="center"/>
    </xf>
    <xf numFmtId="0" fontId="19" fillId="0" borderId="29" xfId="2" applyFont="1" applyBorder="1" applyAlignment="1">
      <alignment horizontal="left" vertical="center"/>
    </xf>
    <xf numFmtId="0" fontId="16" fillId="0" borderId="29" xfId="2" applyBorder="1">
      <alignment vertical="center"/>
    </xf>
    <xf numFmtId="0" fontId="20" fillId="0" borderId="29" xfId="2" applyFont="1" applyBorder="1">
      <alignment vertical="center"/>
    </xf>
    <xf numFmtId="0" fontId="19" fillId="0" borderId="31" xfId="2" applyFont="1" applyBorder="1" applyAlignment="1">
      <alignment horizontal="left" vertical="center"/>
    </xf>
    <xf numFmtId="0" fontId="20" fillId="0" borderId="29" xfId="2" applyFont="1" applyBorder="1" applyAlignment="1">
      <alignment horizontal="center" vertical="center"/>
    </xf>
    <xf numFmtId="0" fontId="21" fillId="0" borderId="50" xfId="2" applyFont="1" applyBorder="1">
      <alignment vertical="center"/>
    </xf>
    <xf numFmtId="0" fontId="21" fillId="0" borderId="51" xfId="2" applyFont="1" applyBorder="1">
      <alignment vertical="center"/>
    </xf>
    <xf numFmtId="0" fontId="19" fillId="0" borderId="51" xfId="2" applyFont="1" applyBorder="1">
      <alignment vertical="center"/>
    </xf>
    <xf numFmtId="58" fontId="16" fillId="0" borderId="51" xfId="2" applyNumberFormat="1" applyBorder="1">
      <alignment vertical="center"/>
    </xf>
    <xf numFmtId="0" fontId="19" fillId="0" borderId="43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1" fillId="3" borderId="59" xfId="3" applyFont="1" applyFill="1" applyBorder="1"/>
    <xf numFmtId="0" fontId="12" fillId="3" borderId="59" xfId="3" applyFont="1" applyFill="1" applyBorder="1"/>
    <xf numFmtId="0" fontId="0" fillId="3" borderId="59" xfId="4" applyFont="1" applyFill="1" applyBorder="1">
      <alignment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0" fontId="20" fillId="0" borderId="30" xfId="2" applyFont="1" applyBorder="1">
      <alignment vertical="center"/>
    </xf>
    <xf numFmtId="0" fontId="20" fillId="0" borderId="53" xfId="2" applyFont="1" applyBorder="1">
      <alignment vertical="center"/>
    </xf>
    <xf numFmtId="0" fontId="16" fillId="0" borderId="54" xfId="2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6" fillId="0" borderId="54" xfId="2" applyBorder="1">
      <alignment vertical="center"/>
    </xf>
    <xf numFmtId="0" fontId="20" fillId="0" borderId="54" xfId="2" applyFont="1" applyBorder="1">
      <alignment vertical="center"/>
    </xf>
    <xf numFmtId="0" fontId="20" fillId="0" borderId="53" xfId="2" applyFont="1" applyBorder="1" applyAlignment="1">
      <alignment horizontal="center" vertical="center"/>
    </xf>
    <xf numFmtId="0" fontId="19" fillId="0" borderId="54" xfId="2" applyFont="1" applyBorder="1" applyAlignment="1">
      <alignment horizontal="center" vertical="center"/>
    </xf>
    <xf numFmtId="0" fontId="20" fillId="0" borderId="54" xfId="2" applyFont="1" applyBorder="1" applyAlignment="1">
      <alignment horizontal="center" vertical="center"/>
    </xf>
    <xf numFmtId="0" fontId="16" fillId="0" borderId="54" xfId="2" applyBorder="1" applyAlignment="1">
      <alignment horizontal="center" vertical="center"/>
    </xf>
    <xf numFmtId="0" fontId="16" fillId="0" borderId="29" xfId="2" applyBorder="1" applyAlignment="1">
      <alignment horizontal="center" vertical="center"/>
    </xf>
    <xf numFmtId="0" fontId="24" fillId="0" borderId="61" xfId="2" applyFont="1" applyBorder="1" applyAlignment="1">
      <alignment horizontal="left" vertical="center" wrapText="1"/>
    </xf>
    <xf numFmtId="9" fontId="19" fillId="0" borderId="29" xfId="2" applyNumberFormat="1" applyFont="1" applyBorder="1" applyAlignment="1">
      <alignment horizontal="center" vertical="center"/>
    </xf>
    <xf numFmtId="0" fontId="21" fillId="0" borderId="48" xfId="2" applyFont="1" applyBorder="1">
      <alignment vertical="center"/>
    </xf>
    <xf numFmtId="0" fontId="21" fillId="0" borderId="49" xfId="2" applyFont="1" applyBorder="1">
      <alignment vertical="center"/>
    </xf>
    <xf numFmtId="0" fontId="19" fillId="0" borderId="65" xfId="2" applyFont="1" applyBorder="1">
      <alignment vertical="center"/>
    </xf>
    <xf numFmtId="0" fontId="21" fillId="0" borderId="65" xfId="2" applyFont="1" applyBorder="1">
      <alignment vertical="center"/>
    </xf>
    <xf numFmtId="58" fontId="16" fillId="0" borderId="49" xfId="2" applyNumberFormat="1" applyBorder="1">
      <alignment vertical="center"/>
    </xf>
    <xf numFmtId="0" fontId="16" fillId="0" borderId="65" xfId="2" applyBorder="1">
      <alignment vertical="center"/>
    </xf>
    <xf numFmtId="0" fontId="19" fillId="0" borderId="58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26" fillId="0" borderId="43" xfId="2" applyFont="1" applyBorder="1" applyAlignment="1">
      <alignment horizontal="left" vertical="center" wrapText="1"/>
    </xf>
    <xf numFmtId="0" fontId="26" fillId="0" borderId="43" xfId="2" applyFont="1" applyBorder="1" applyAlignment="1">
      <alignment horizontal="left" vertical="center"/>
    </xf>
    <xf numFmtId="0" fontId="28" fillId="0" borderId="12" xfId="0" applyFont="1" applyBorder="1"/>
    <xf numFmtId="0" fontId="28" fillId="0" borderId="2" xfId="0" applyFont="1" applyBorder="1"/>
    <xf numFmtId="0" fontId="28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1" xfId="0" applyBorder="1"/>
    <xf numFmtId="0" fontId="0" fillId="0" borderId="72" xfId="0" applyBorder="1"/>
    <xf numFmtId="0" fontId="0" fillId="5" borderId="72" xfId="0" applyFill="1" applyBorder="1"/>
    <xf numFmtId="0" fontId="0" fillId="6" borderId="0" xfId="0" applyFill="1"/>
    <xf numFmtId="0" fontId="28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27" fillId="0" borderId="69" xfId="0" applyFont="1" applyBorder="1" applyAlignment="1">
      <alignment horizontal="center" vertical="center" wrapText="1"/>
    </xf>
    <xf numFmtId="0" fontId="27" fillId="0" borderId="70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0" borderId="74" xfId="0" applyFont="1" applyBorder="1" applyAlignment="1">
      <alignment horizontal="center" vertical="center"/>
    </xf>
    <xf numFmtId="0" fontId="23" fillId="0" borderId="25" xfId="2" applyFont="1" applyBorder="1" applyAlignment="1">
      <alignment horizontal="center" vertical="top"/>
    </xf>
    <xf numFmtId="0" fontId="19" fillId="0" borderId="49" xfId="2" applyFont="1" applyBorder="1" applyAlignment="1">
      <alignment horizontal="center" vertical="center"/>
    </xf>
    <xf numFmtId="0" fontId="21" fillId="0" borderId="49" xfId="2" applyFont="1" applyBorder="1" applyAlignment="1">
      <alignment horizontal="center" vertical="center"/>
    </xf>
    <xf numFmtId="0" fontId="16" fillId="0" borderId="49" xfId="2" applyBorder="1" applyAlignment="1">
      <alignment horizontal="center" vertical="center"/>
    </xf>
    <xf numFmtId="0" fontId="16" fillId="0" borderId="55" xfId="2" applyBorder="1" applyAlignment="1">
      <alignment horizontal="center" vertical="center"/>
    </xf>
    <xf numFmtId="0" fontId="20" fillId="0" borderId="26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/>
    </xf>
    <xf numFmtId="0" fontId="21" fillId="0" borderId="42" xfId="2" applyFont="1" applyBorder="1" applyAlignment="1">
      <alignment horizontal="center" vertical="center"/>
    </xf>
    <xf numFmtId="0" fontId="19" fillId="0" borderId="29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14" fontId="19" fillId="0" borderId="29" xfId="2" applyNumberFormat="1" applyFont="1" applyBorder="1" applyAlignment="1">
      <alignment horizontal="center" vertical="center"/>
    </xf>
    <xf numFmtId="14" fontId="19" fillId="0" borderId="43" xfId="2" applyNumberFormat="1" applyFont="1" applyBorder="1" applyAlignment="1">
      <alignment horizontal="center" vertical="center"/>
    </xf>
    <xf numFmtId="0" fontId="19" fillId="0" borderId="34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31" xfId="2" applyFont="1" applyBorder="1" applyAlignment="1">
      <alignment horizontal="center" vertical="center"/>
    </xf>
    <xf numFmtId="0" fontId="19" fillId="0" borderId="44" xfId="2" applyFont="1" applyBorder="1" applyAlignment="1">
      <alignment horizontal="center" vertical="center"/>
    </xf>
    <xf numFmtId="0" fontId="20" fillId="0" borderId="30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14" fontId="19" fillId="0" borderId="31" xfId="2" applyNumberFormat="1" applyFont="1" applyBorder="1" applyAlignment="1">
      <alignment horizontal="center" vertical="center"/>
    </xf>
    <xf numFmtId="14" fontId="19" fillId="0" borderId="44" xfId="2" applyNumberFormat="1" applyFont="1" applyBorder="1" applyAlignment="1">
      <alignment horizontal="center" vertical="center"/>
    </xf>
    <xf numFmtId="0" fontId="20" fillId="0" borderId="60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0" fillId="0" borderId="66" xfId="2" applyFont="1" applyBorder="1" applyAlignment="1">
      <alignment horizontal="left" vertical="center"/>
    </xf>
    <xf numFmtId="0" fontId="21" fillId="0" borderId="52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 wrapText="1"/>
    </xf>
    <xf numFmtId="0" fontId="20" fillId="0" borderId="40" xfId="2" applyFont="1" applyBorder="1" applyAlignment="1">
      <alignment horizontal="left" vertical="center" wrapText="1"/>
    </xf>
    <xf numFmtId="0" fontId="20" fillId="0" borderId="47" xfId="2" applyFont="1" applyBorder="1" applyAlignment="1">
      <alignment horizontal="left" vertical="center" wrapText="1"/>
    </xf>
    <xf numFmtId="0" fontId="20" fillId="0" borderId="53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9" fontId="19" fillId="0" borderId="38" xfId="2" applyNumberFormat="1" applyFont="1" applyBorder="1" applyAlignment="1">
      <alignment horizontal="left" vertical="center"/>
    </xf>
    <xf numFmtId="9" fontId="19" fillId="0" borderId="33" xfId="2" applyNumberFormat="1" applyFont="1" applyBorder="1" applyAlignment="1">
      <alignment horizontal="left" vertical="center"/>
    </xf>
    <xf numFmtId="9" fontId="19" fillId="0" borderId="45" xfId="2" applyNumberFormat="1" applyFont="1" applyBorder="1" applyAlignment="1">
      <alignment horizontal="left" vertical="center"/>
    </xf>
    <xf numFmtId="9" fontId="19" fillId="0" borderId="39" xfId="2" applyNumberFormat="1" applyFont="1" applyBorder="1" applyAlignment="1">
      <alignment horizontal="left" vertical="center"/>
    </xf>
    <xf numFmtId="9" fontId="19" fillId="0" borderId="40" xfId="2" applyNumberFormat="1" applyFont="1" applyBorder="1" applyAlignment="1">
      <alignment horizontal="left" vertical="center"/>
    </xf>
    <xf numFmtId="9" fontId="19" fillId="0" borderId="47" xfId="2" applyNumberFormat="1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62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21" fillId="0" borderId="37" xfId="2" applyFont="1" applyBorder="1" applyAlignment="1">
      <alignment horizontal="left" vertical="center"/>
    </xf>
    <xf numFmtId="0" fontId="19" fillId="0" borderId="63" xfId="2" applyFont="1" applyBorder="1" applyAlignment="1">
      <alignment horizontal="left" vertical="center"/>
    </xf>
    <xf numFmtId="0" fontId="19" fillId="0" borderId="64" xfId="2" applyFont="1" applyBorder="1" applyAlignment="1">
      <alignment horizontal="left" vertical="center"/>
    </xf>
    <xf numFmtId="0" fontId="19" fillId="0" borderId="67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5" fillId="0" borderId="51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0" fontId="21" fillId="0" borderId="68" xfId="2" applyFont="1" applyBorder="1" applyAlignment="1">
      <alignment horizontal="center" vertical="center"/>
    </xf>
    <xf numFmtId="0" fontId="19" fillId="0" borderId="65" xfId="2" applyFont="1" applyBorder="1" applyAlignment="1">
      <alignment horizontal="center" vertical="center"/>
    </xf>
    <xf numFmtId="0" fontId="19" fillId="0" borderId="66" xfId="2" applyFont="1" applyBorder="1" applyAlignment="1">
      <alignment horizontal="center" vertical="center"/>
    </xf>
    <xf numFmtId="0" fontId="19" fillId="0" borderId="60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9" fillId="0" borderId="66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22" fillId="0" borderId="25" xfId="2" applyFont="1" applyBorder="1" applyAlignment="1">
      <alignment horizontal="center" vertical="top"/>
    </xf>
    <xf numFmtId="0" fontId="19" fillId="0" borderId="29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/>
    </xf>
    <xf numFmtId="49" fontId="19" fillId="0" borderId="29" xfId="2" applyNumberFormat="1" applyFont="1" applyBorder="1" applyAlignment="1">
      <alignment horizontal="center" vertical="center"/>
    </xf>
    <xf numFmtId="49" fontId="19" fillId="0" borderId="43" xfId="2" applyNumberFormat="1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58" fontId="19" fillId="0" borderId="29" xfId="2" applyNumberFormat="1" applyFont="1" applyBorder="1" applyAlignment="1">
      <alignment horizontal="center" vertical="center"/>
    </xf>
    <xf numFmtId="0" fontId="19" fillId="0" borderId="28" xfId="2" applyFont="1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29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20" fillId="0" borderId="31" xfId="2" applyFont="1" applyBorder="1" applyAlignment="1">
      <alignment horizontal="center" vertical="center"/>
    </xf>
    <xf numFmtId="0" fontId="20" fillId="0" borderId="44" xfId="2" applyFont="1" applyBorder="1" applyAlignment="1">
      <alignment horizontal="center" vertical="center"/>
    </xf>
    <xf numFmtId="0" fontId="18" fillId="0" borderId="43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19" fillId="0" borderId="51" xfId="2" applyFont="1" applyBorder="1" applyAlignment="1">
      <alignment horizontal="center" vertical="center"/>
    </xf>
    <xf numFmtId="0" fontId="21" fillId="0" borderId="51" xfId="2" applyFont="1" applyBorder="1" applyAlignment="1">
      <alignment horizontal="center" vertical="center"/>
    </xf>
    <xf numFmtId="0" fontId="19" fillId="0" borderId="56" xfId="2" applyFont="1" applyBorder="1" applyAlignment="1">
      <alignment horizontal="center" vertical="center"/>
    </xf>
    <xf numFmtId="0" fontId="21" fillId="0" borderId="53" xfId="2" applyFont="1" applyBorder="1" applyAlignment="1">
      <alignment horizontal="center" vertical="center"/>
    </xf>
    <xf numFmtId="0" fontId="21" fillId="0" borderId="54" xfId="2" applyFont="1" applyBorder="1" applyAlignment="1">
      <alignment horizontal="center" vertical="center"/>
    </xf>
    <xf numFmtId="0" fontId="21" fillId="0" borderId="58" xfId="2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center"/>
    </xf>
    <xf numFmtId="0" fontId="21" fillId="0" borderId="31" xfId="2" applyFont="1" applyBorder="1" applyAlignment="1">
      <alignment horizontal="center" vertical="center"/>
    </xf>
    <xf numFmtId="0" fontId="21" fillId="0" borderId="44" xfId="2" applyFont="1" applyBorder="1" applyAlignment="1">
      <alignment horizontal="center" vertical="center"/>
    </xf>
    <xf numFmtId="0" fontId="16" fillId="0" borderId="51" xfId="2" applyBorder="1" applyAlignment="1">
      <alignment horizontal="center" vertical="center"/>
    </xf>
    <xf numFmtId="0" fontId="16" fillId="0" borderId="56" xfId="2" applyBorder="1" applyAlignment="1">
      <alignment horizontal="center" vertical="center"/>
    </xf>
    <xf numFmtId="0" fontId="17" fillId="0" borderId="25" xfId="2" applyFont="1" applyBorder="1" applyAlignment="1">
      <alignment horizontal="center" vertical="top"/>
    </xf>
    <xf numFmtId="0" fontId="19" fillId="0" borderId="27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58" fontId="9" fillId="0" borderId="29" xfId="2" applyNumberFormat="1" applyFont="1" applyBorder="1" applyAlignment="1">
      <alignment horizontal="center" vertical="center"/>
    </xf>
    <xf numFmtId="0" fontId="19" fillId="0" borderId="31" xfId="2" applyFont="1" applyBorder="1" applyAlignment="1">
      <alignment horizontal="right" vertical="center"/>
    </xf>
    <xf numFmtId="0" fontId="18" fillId="0" borderId="31" xfId="2" applyFont="1" applyBorder="1" applyAlignment="1">
      <alignment horizontal="lef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9" fillId="0" borderId="45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9" fillId="0" borderId="46" xfId="2" applyFont="1" applyBorder="1" applyAlignment="1">
      <alignment horizontal="center" vertical="center"/>
    </xf>
    <xf numFmtId="0" fontId="9" fillId="0" borderId="46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 wrapText="1"/>
    </xf>
    <xf numFmtId="0" fontId="9" fillId="0" borderId="29" xfId="2" applyFont="1" applyBorder="1" applyAlignment="1">
      <alignment horizontal="left" vertical="center" wrapText="1"/>
    </xf>
    <xf numFmtId="0" fontId="9" fillId="0" borderId="43" xfId="2" applyFont="1" applyBorder="1" applyAlignment="1">
      <alignment horizontal="left" vertical="center" wrapText="1"/>
    </xf>
    <xf numFmtId="0" fontId="16" fillId="0" borderId="31" xfId="2" applyBorder="1" applyAlignment="1">
      <alignment horizontal="center" vertical="center"/>
    </xf>
    <xf numFmtId="0" fontId="16" fillId="0" borderId="44" xfId="2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38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6" fillId="0" borderId="36" xfId="2" applyBorder="1" applyAlignment="1">
      <alignment horizontal="left" vertical="center"/>
    </xf>
    <xf numFmtId="0" fontId="16" fillId="0" borderId="35" xfId="2" applyBorder="1" applyAlignment="1">
      <alignment horizontal="left" vertical="center"/>
    </xf>
    <xf numFmtId="0" fontId="16" fillId="0" borderId="46" xfId="2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9" fillId="0" borderId="47" xfId="2" applyFont="1" applyBorder="1" applyAlignment="1">
      <alignment horizontal="left" vertical="center"/>
    </xf>
    <xf numFmtId="0" fontId="20" fillId="0" borderId="26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9" fillId="0" borderId="31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1059392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733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1059392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225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1059392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463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1059392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733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1059392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733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1059392</xdr:colOff>
      <xdr:row>11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2733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1059392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2225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1059392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1463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1059392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2733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1059392</xdr:colOff>
      <xdr:row>11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2733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26</xdr:row>
      <xdr:rowOff>85725</xdr:rowOff>
    </xdr:from>
    <xdr:to>
      <xdr:col>10</xdr:col>
      <xdr:colOff>409575</xdr:colOff>
      <xdr:row>34</xdr:row>
      <xdr:rowOff>123825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9975" y="5124450"/>
          <a:ext cx="6210300" cy="148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876300</xdr:colOff>
      <xdr:row>13</xdr:row>
      <xdr:rowOff>95250</xdr:rowOff>
    </xdr:from>
    <xdr:to>
      <xdr:col>9</xdr:col>
      <xdr:colOff>610235</xdr:colOff>
      <xdr:row>26</xdr:row>
      <xdr:rowOff>1270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8175" y="2781300"/>
          <a:ext cx="4810760" cy="22586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B7" sqref="B7:C7"/>
    </sheetView>
  </sheetViews>
  <sheetFormatPr defaultColWidth="11" defaultRowHeight="14.25" x14ac:dyDescent="0.15"/>
  <cols>
    <col min="1" max="1" width="5.5" customWidth="1"/>
    <col min="2" max="2" width="96.375" style="145" customWidth="1"/>
    <col min="3" max="3" width="10.125" customWidth="1"/>
  </cols>
  <sheetData>
    <row r="1" spans="1:2" ht="21" customHeight="1" x14ac:dyDescent="0.15">
      <c r="A1" s="146"/>
      <c r="B1" s="147" t="s">
        <v>0</v>
      </c>
    </row>
    <row r="2" spans="1:2" x14ac:dyDescent="0.15">
      <c r="A2" s="5">
        <v>1</v>
      </c>
      <c r="B2" s="148" t="s">
        <v>1</v>
      </c>
    </row>
    <row r="3" spans="1:2" x14ac:dyDescent="0.15">
      <c r="A3" s="5">
        <v>2</v>
      </c>
      <c r="B3" s="148" t="s">
        <v>2</v>
      </c>
    </row>
    <row r="4" spans="1:2" x14ac:dyDescent="0.15">
      <c r="A4" s="5">
        <v>3</v>
      </c>
      <c r="B4" s="148" t="s">
        <v>3</v>
      </c>
    </row>
    <row r="5" spans="1:2" x14ac:dyDescent="0.15">
      <c r="A5" s="5">
        <v>4</v>
      </c>
      <c r="B5" s="148" t="s">
        <v>4</v>
      </c>
    </row>
    <row r="6" spans="1:2" x14ac:dyDescent="0.15">
      <c r="A6" s="5">
        <v>5</v>
      </c>
      <c r="B6" s="148" t="s">
        <v>5</v>
      </c>
    </row>
    <row r="7" spans="1:2" ht="13.5" customHeight="1" x14ac:dyDescent="0.15">
      <c r="A7" s="5">
        <v>6</v>
      </c>
      <c r="B7" s="148" t="s">
        <v>6</v>
      </c>
    </row>
    <row r="8" spans="1:2" s="144" customFormat="1" ht="15" customHeight="1" x14ac:dyDescent="0.15">
      <c r="A8" s="149">
        <v>7</v>
      </c>
      <c r="B8" s="150" t="s">
        <v>7</v>
      </c>
    </row>
    <row r="9" spans="1:2" x14ac:dyDescent="0.15">
      <c r="A9" s="5"/>
      <c r="B9" s="148"/>
    </row>
    <row r="10" spans="1:2" ht="18.95" customHeight="1" x14ac:dyDescent="0.15">
      <c r="A10" s="146"/>
      <c r="B10" s="151" t="s">
        <v>8</v>
      </c>
    </row>
    <row r="11" spans="1:2" ht="15.95" customHeight="1" x14ac:dyDescent="0.15">
      <c r="A11" s="5">
        <v>1</v>
      </c>
      <c r="B11" s="152" t="s">
        <v>9</v>
      </c>
    </row>
    <row r="12" spans="1:2" x14ac:dyDescent="0.15">
      <c r="A12" s="5">
        <v>2</v>
      </c>
      <c r="B12" s="148" t="s">
        <v>10</v>
      </c>
    </row>
    <row r="13" spans="1:2" x14ac:dyDescent="0.15">
      <c r="A13" s="5">
        <v>3</v>
      </c>
      <c r="B13" s="150" t="s">
        <v>11</v>
      </c>
    </row>
    <row r="14" spans="1:2" x14ac:dyDescent="0.15">
      <c r="A14" s="5">
        <v>4</v>
      </c>
      <c r="B14" s="148" t="s">
        <v>12</v>
      </c>
    </row>
    <row r="15" spans="1:2" x14ac:dyDescent="0.15">
      <c r="A15" s="5">
        <v>5</v>
      </c>
      <c r="B15" s="148" t="s">
        <v>13</v>
      </c>
    </row>
    <row r="16" spans="1:2" x14ac:dyDescent="0.15">
      <c r="A16" s="5">
        <v>6</v>
      </c>
      <c r="B16" s="148" t="s">
        <v>14</v>
      </c>
    </row>
    <row r="17" spans="1:2" x14ac:dyDescent="0.15">
      <c r="A17" s="5">
        <v>7</v>
      </c>
      <c r="B17" s="148" t="s">
        <v>15</v>
      </c>
    </row>
    <row r="18" spans="1:2" x14ac:dyDescent="0.15">
      <c r="A18" s="5"/>
      <c r="B18" s="148"/>
    </row>
    <row r="19" spans="1:2" ht="20.25" x14ac:dyDescent="0.15">
      <c r="A19" s="146"/>
      <c r="B19" s="147" t="s">
        <v>16</v>
      </c>
    </row>
    <row r="20" spans="1:2" x14ac:dyDescent="0.15">
      <c r="A20" s="5">
        <v>1</v>
      </c>
      <c r="B20" s="148" t="s">
        <v>17</v>
      </c>
    </row>
    <row r="21" spans="1:2" x14ac:dyDescent="0.15">
      <c r="A21" s="5">
        <v>2</v>
      </c>
      <c r="B21" s="148" t="s">
        <v>18</v>
      </c>
    </row>
    <row r="22" spans="1:2" x14ac:dyDescent="0.15">
      <c r="A22" s="5">
        <v>3</v>
      </c>
      <c r="B22" s="148" t="s">
        <v>19</v>
      </c>
    </row>
    <row r="23" spans="1:2" x14ac:dyDescent="0.15">
      <c r="A23" s="5">
        <v>4</v>
      </c>
      <c r="B23" s="148" t="s">
        <v>20</v>
      </c>
    </row>
    <row r="24" spans="1:2" x14ac:dyDescent="0.15">
      <c r="A24" s="5">
        <v>5</v>
      </c>
      <c r="B24" s="148" t="s">
        <v>21</v>
      </c>
    </row>
    <row r="25" spans="1:2" x14ac:dyDescent="0.15">
      <c r="A25" s="5">
        <v>6</v>
      </c>
      <c r="B25" s="148" t="s">
        <v>22</v>
      </c>
    </row>
    <row r="26" spans="1:2" x14ac:dyDescent="0.15">
      <c r="A26" s="5">
        <v>7</v>
      </c>
      <c r="B26" s="148" t="s">
        <v>23</v>
      </c>
    </row>
    <row r="27" spans="1:2" x14ac:dyDescent="0.15">
      <c r="A27" s="5"/>
      <c r="B27" s="148"/>
    </row>
    <row r="28" spans="1:2" ht="20.25" x14ac:dyDescent="0.15">
      <c r="A28" s="146"/>
      <c r="B28" s="147" t="s">
        <v>24</v>
      </c>
    </row>
    <row r="29" spans="1:2" x14ac:dyDescent="0.15">
      <c r="A29" s="5">
        <v>1</v>
      </c>
      <c r="B29" s="148" t="s">
        <v>25</v>
      </c>
    </row>
    <row r="30" spans="1:2" x14ac:dyDescent="0.15">
      <c r="A30" s="5">
        <v>2</v>
      </c>
      <c r="B30" s="148" t="s">
        <v>26</v>
      </c>
    </row>
    <row r="31" spans="1:2" x14ac:dyDescent="0.15">
      <c r="A31" s="5">
        <v>3</v>
      </c>
      <c r="B31" s="148" t="s">
        <v>27</v>
      </c>
    </row>
    <row r="32" spans="1:2" x14ac:dyDescent="0.15">
      <c r="A32" s="5">
        <v>4</v>
      </c>
      <c r="B32" s="148" t="s">
        <v>28</v>
      </c>
    </row>
    <row r="33" spans="1:2" x14ac:dyDescent="0.15">
      <c r="A33" s="5">
        <v>5</v>
      </c>
      <c r="B33" s="148" t="s">
        <v>29</v>
      </c>
    </row>
    <row r="34" spans="1:2" x14ac:dyDescent="0.15">
      <c r="A34" s="5">
        <v>6</v>
      </c>
      <c r="B34" s="148" t="s">
        <v>30</v>
      </c>
    </row>
    <row r="35" spans="1:2" x14ac:dyDescent="0.15">
      <c r="A35" s="5">
        <v>7</v>
      </c>
      <c r="B35" s="148" t="s">
        <v>31</v>
      </c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B7" sqref="B7:C7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33" t="s">
        <v>316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13" s="1" customFormat="1" ht="16.5" x14ac:dyDescent="0.3">
      <c r="A2" s="342" t="s">
        <v>285</v>
      </c>
      <c r="B2" s="343" t="s">
        <v>290</v>
      </c>
      <c r="C2" s="343" t="s">
        <v>286</v>
      </c>
      <c r="D2" s="343" t="s">
        <v>287</v>
      </c>
      <c r="E2" s="343" t="s">
        <v>288</v>
      </c>
      <c r="F2" s="343" t="s">
        <v>289</v>
      </c>
      <c r="G2" s="342" t="s">
        <v>317</v>
      </c>
      <c r="H2" s="342"/>
      <c r="I2" s="342" t="s">
        <v>318</v>
      </c>
      <c r="J2" s="342"/>
      <c r="K2" s="348" t="s">
        <v>319</v>
      </c>
      <c r="L2" s="350" t="s">
        <v>320</v>
      </c>
      <c r="M2" s="352" t="s">
        <v>321</v>
      </c>
    </row>
    <row r="3" spans="1:13" s="1" customFormat="1" ht="16.5" x14ac:dyDescent="0.3">
      <c r="A3" s="342"/>
      <c r="B3" s="344"/>
      <c r="C3" s="344"/>
      <c r="D3" s="344"/>
      <c r="E3" s="344"/>
      <c r="F3" s="344"/>
      <c r="G3" s="3" t="s">
        <v>322</v>
      </c>
      <c r="H3" s="3" t="s">
        <v>323</v>
      </c>
      <c r="I3" s="3" t="s">
        <v>322</v>
      </c>
      <c r="J3" s="3" t="s">
        <v>323</v>
      </c>
      <c r="K3" s="349"/>
      <c r="L3" s="351"/>
      <c r="M3" s="353"/>
    </row>
    <row r="4" spans="1:13" x14ac:dyDescent="0.15">
      <c r="A4" s="5"/>
      <c r="B4" s="6" t="s">
        <v>305</v>
      </c>
      <c r="C4" s="13" t="s">
        <v>301</v>
      </c>
      <c r="D4" s="6" t="s">
        <v>302</v>
      </c>
      <c r="E4" s="7" t="s">
        <v>303</v>
      </c>
      <c r="F4" s="8" t="s">
        <v>304</v>
      </c>
      <c r="G4" s="6">
        <v>2.85</v>
      </c>
      <c r="H4" s="6">
        <v>2.77</v>
      </c>
      <c r="I4" s="6">
        <v>6.7</v>
      </c>
      <c r="J4" s="6">
        <v>6.1</v>
      </c>
      <c r="K4" s="6"/>
      <c r="L4" s="6"/>
      <c r="M4" s="6" t="s">
        <v>306</v>
      </c>
    </row>
    <row r="5" spans="1:13" x14ac:dyDescent="0.15">
      <c r="A5" s="5"/>
      <c r="B5" s="6" t="s">
        <v>305</v>
      </c>
      <c r="C5" s="13" t="s">
        <v>307</v>
      </c>
      <c r="D5" s="6" t="s">
        <v>302</v>
      </c>
      <c r="E5" s="7" t="s">
        <v>308</v>
      </c>
      <c r="F5" s="8" t="s">
        <v>309</v>
      </c>
      <c r="G5" s="6">
        <v>2.2000000000000002</v>
      </c>
      <c r="H5" s="6">
        <v>2.2000000000000002</v>
      </c>
      <c r="I5" s="6">
        <v>4.2</v>
      </c>
      <c r="J5" s="6">
        <v>6.8</v>
      </c>
      <c r="K5" s="6"/>
      <c r="L5" s="6"/>
      <c r="M5" s="6" t="s">
        <v>306</v>
      </c>
    </row>
    <row r="6" spans="1:13" x14ac:dyDescent="0.15">
      <c r="A6" s="5"/>
      <c r="B6" s="6" t="s">
        <v>305</v>
      </c>
      <c r="C6" s="13" t="s">
        <v>310</v>
      </c>
      <c r="D6" s="6" t="s">
        <v>302</v>
      </c>
      <c r="E6" s="7" t="s">
        <v>117</v>
      </c>
      <c r="F6" s="8" t="s">
        <v>304</v>
      </c>
      <c r="G6" s="6">
        <v>0.7</v>
      </c>
      <c r="H6" s="6">
        <v>2.1</v>
      </c>
      <c r="I6" s="6">
        <v>2.1</v>
      </c>
      <c r="J6" s="6">
        <v>6.1</v>
      </c>
      <c r="K6" s="6"/>
      <c r="L6" s="6"/>
      <c r="M6" s="6" t="s">
        <v>306</v>
      </c>
    </row>
    <row r="7" spans="1:13" x14ac:dyDescent="0.15">
      <c r="A7" s="5"/>
      <c r="B7" s="6" t="s">
        <v>305</v>
      </c>
      <c r="C7" s="13" t="s">
        <v>311</v>
      </c>
      <c r="D7" s="6" t="s">
        <v>302</v>
      </c>
      <c r="E7" s="7" t="s">
        <v>115</v>
      </c>
      <c r="F7" s="8" t="s">
        <v>60</v>
      </c>
      <c r="G7" s="6">
        <v>2.8</v>
      </c>
      <c r="H7" s="6">
        <v>5</v>
      </c>
      <c r="I7" s="6">
        <v>5.7</v>
      </c>
      <c r="J7" s="6">
        <v>8.3000000000000007</v>
      </c>
      <c r="K7" s="6"/>
      <c r="L7" s="6"/>
      <c r="M7" s="6" t="s">
        <v>306</v>
      </c>
    </row>
    <row r="8" spans="1:13" x14ac:dyDescent="0.15">
      <c r="A8" s="5"/>
      <c r="B8" s="6" t="s">
        <v>305</v>
      </c>
      <c r="C8" s="13" t="s">
        <v>312</v>
      </c>
      <c r="D8" s="6" t="s">
        <v>302</v>
      </c>
      <c r="E8" s="9" t="s">
        <v>116</v>
      </c>
      <c r="F8" s="8" t="s">
        <v>304</v>
      </c>
      <c r="G8" s="6">
        <v>0.7</v>
      </c>
      <c r="H8" s="6">
        <v>2.7</v>
      </c>
      <c r="I8" s="6">
        <v>2.1</v>
      </c>
      <c r="J8" s="6">
        <v>8.3000000000000007</v>
      </c>
      <c r="K8" s="5"/>
      <c r="L8" s="5"/>
      <c r="M8" s="6" t="s">
        <v>306</v>
      </c>
    </row>
    <row r="9" spans="1:13" x14ac:dyDescent="0.15">
      <c r="A9" s="5"/>
      <c r="B9" s="6"/>
      <c r="C9" s="13"/>
      <c r="D9" s="6"/>
      <c r="E9" s="7"/>
      <c r="F9" s="5"/>
      <c r="G9" s="6"/>
      <c r="H9" s="6"/>
      <c r="I9" s="6"/>
      <c r="J9" s="6"/>
      <c r="K9" s="5"/>
      <c r="L9" s="5"/>
      <c r="M9" s="6"/>
    </row>
    <row r="10" spans="1:13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 x14ac:dyDescent="0.15">
      <c r="A12" s="334" t="s">
        <v>313</v>
      </c>
      <c r="B12" s="335"/>
      <c r="C12" s="335"/>
      <c r="D12" s="335"/>
      <c r="E12" s="336"/>
      <c r="F12" s="337"/>
      <c r="G12" s="339"/>
      <c r="H12" s="334" t="s">
        <v>324</v>
      </c>
      <c r="I12" s="335"/>
      <c r="J12" s="335"/>
      <c r="K12" s="336"/>
      <c r="L12" s="345"/>
      <c r="M12" s="346"/>
    </row>
    <row r="13" spans="1:13" ht="16.5" x14ac:dyDescent="0.15">
      <c r="A13" s="347" t="s">
        <v>325</v>
      </c>
      <c r="B13" s="347"/>
      <c r="C13" s="341"/>
      <c r="D13" s="341"/>
      <c r="E13" s="341"/>
      <c r="F13" s="341"/>
      <c r="G13" s="341"/>
      <c r="H13" s="341"/>
      <c r="I13" s="341"/>
      <c r="J13" s="341"/>
      <c r="K13" s="341"/>
      <c r="L13" s="341"/>
      <c r="M13" s="34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B7" sqref="B7:C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33" t="s">
        <v>326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</row>
    <row r="2" spans="1:23" s="1" customFormat="1" ht="15.95" customHeight="1" x14ac:dyDescent="0.3">
      <c r="A2" s="343" t="s">
        <v>327</v>
      </c>
      <c r="B2" s="343" t="s">
        <v>290</v>
      </c>
      <c r="C2" s="343" t="s">
        <v>286</v>
      </c>
      <c r="D2" s="343" t="s">
        <v>287</v>
      </c>
      <c r="E2" s="343" t="s">
        <v>288</v>
      </c>
      <c r="F2" s="343" t="s">
        <v>289</v>
      </c>
      <c r="G2" s="354" t="s">
        <v>328</v>
      </c>
      <c r="H2" s="355"/>
      <c r="I2" s="356"/>
      <c r="J2" s="354" t="s">
        <v>329</v>
      </c>
      <c r="K2" s="355"/>
      <c r="L2" s="356"/>
      <c r="M2" s="354" t="s">
        <v>330</v>
      </c>
      <c r="N2" s="355"/>
      <c r="O2" s="356"/>
      <c r="P2" s="354" t="s">
        <v>331</v>
      </c>
      <c r="Q2" s="355"/>
      <c r="R2" s="356"/>
      <c r="S2" s="355" t="s">
        <v>332</v>
      </c>
      <c r="T2" s="355"/>
      <c r="U2" s="356"/>
      <c r="V2" s="363" t="s">
        <v>333</v>
      </c>
      <c r="W2" s="363" t="s">
        <v>299</v>
      </c>
    </row>
    <row r="3" spans="1:23" s="1" customFormat="1" ht="16.5" x14ac:dyDescent="0.3">
      <c r="A3" s="344"/>
      <c r="B3" s="362"/>
      <c r="C3" s="362"/>
      <c r="D3" s="362"/>
      <c r="E3" s="362"/>
      <c r="F3" s="362"/>
      <c r="G3" s="3" t="s">
        <v>334</v>
      </c>
      <c r="H3" s="3" t="s">
        <v>65</v>
      </c>
      <c r="I3" s="3" t="s">
        <v>290</v>
      </c>
      <c r="J3" s="3" t="s">
        <v>334</v>
      </c>
      <c r="K3" s="3" t="s">
        <v>65</v>
      </c>
      <c r="L3" s="3" t="s">
        <v>290</v>
      </c>
      <c r="M3" s="3" t="s">
        <v>334</v>
      </c>
      <c r="N3" s="3" t="s">
        <v>65</v>
      </c>
      <c r="O3" s="3" t="s">
        <v>290</v>
      </c>
      <c r="P3" s="3" t="s">
        <v>334</v>
      </c>
      <c r="Q3" s="3" t="s">
        <v>65</v>
      </c>
      <c r="R3" s="3" t="s">
        <v>290</v>
      </c>
      <c r="S3" s="3" t="s">
        <v>334</v>
      </c>
      <c r="T3" s="3" t="s">
        <v>65</v>
      </c>
      <c r="U3" s="3" t="s">
        <v>290</v>
      </c>
      <c r="V3" s="364"/>
      <c r="W3" s="364"/>
    </row>
    <row r="4" spans="1:23" x14ac:dyDescent="0.15">
      <c r="A4" s="357" t="s">
        <v>335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358"/>
      <c r="B5" s="6"/>
      <c r="C5" s="6"/>
      <c r="D5" s="6"/>
      <c r="E5" s="6"/>
      <c r="F5" s="6"/>
      <c r="G5" s="354" t="s">
        <v>336</v>
      </c>
      <c r="H5" s="355"/>
      <c r="I5" s="356"/>
      <c r="J5" s="354" t="s">
        <v>337</v>
      </c>
      <c r="K5" s="355"/>
      <c r="L5" s="356"/>
      <c r="M5" s="354" t="s">
        <v>338</v>
      </c>
      <c r="N5" s="355"/>
      <c r="O5" s="356"/>
      <c r="P5" s="354" t="s">
        <v>339</v>
      </c>
      <c r="Q5" s="355"/>
      <c r="R5" s="356"/>
      <c r="S5" s="355" t="s">
        <v>340</v>
      </c>
      <c r="T5" s="355"/>
      <c r="U5" s="356"/>
      <c r="V5" s="6"/>
      <c r="W5" s="6"/>
    </row>
    <row r="6" spans="1:23" ht="16.5" x14ac:dyDescent="0.15">
      <c r="A6" s="358"/>
      <c r="B6" s="6"/>
      <c r="C6" s="6"/>
      <c r="D6" s="6"/>
      <c r="E6" s="6"/>
      <c r="F6" s="6"/>
      <c r="G6" s="3" t="s">
        <v>334</v>
      </c>
      <c r="H6" s="3" t="s">
        <v>65</v>
      </c>
      <c r="I6" s="3" t="s">
        <v>290</v>
      </c>
      <c r="J6" s="3" t="s">
        <v>334</v>
      </c>
      <c r="K6" s="3" t="s">
        <v>65</v>
      </c>
      <c r="L6" s="3" t="s">
        <v>290</v>
      </c>
      <c r="M6" s="3" t="s">
        <v>334</v>
      </c>
      <c r="N6" s="3" t="s">
        <v>65</v>
      </c>
      <c r="O6" s="3" t="s">
        <v>290</v>
      </c>
      <c r="P6" s="3" t="s">
        <v>334</v>
      </c>
      <c r="Q6" s="3" t="s">
        <v>65</v>
      </c>
      <c r="R6" s="3" t="s">
        <v>290</v>
      </c>
      <c r="S6" s="3" t="s">
        <v>334</v>
      </c>
      <c r="T6" s="3" t="s">
        <v>65</v>
      </c>
      <c r="U6" s="3" t="s">
        <v>290</v>
      </c>
      <c r="V6" s="6"/>
      <c r="W6" s="6"/>
    </row>
    <row r="7" spans="1:23" x14ac:dyDescent="0.15">
      <c r="A7" s="359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60" t="s">
        <v>341</v>
      </c>
      <c r="B8" s="360"/>
      <c r="C8" s="360"/>
      <c r="D8" s="360"/>
      <c r="E8" s="360"/>
      <c r="F8" s="36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61"/>
      <c r="B9" s="361"/>
      <c r="C9" s="361"/>
      <c r="D9" s="361"/>
      <c r="E9" s="361"/>
      <c r="F9" s="36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60" t="s">
        <v>342</v>
      </c>
      <c r="B10" s="360"/>
      <c r="C10" s="360"/>
      <c r="D10" s="360"/>
      <c r="E10" s="360"/>
      <c r="F10" s="36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61"/>
      <c r="B11" s="361"/>
      <c r="C11" s="361"/>
      <c r="D11" s="361"/>
      <c r="E11" s="361"/>
      <c r="F11" s="36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60" t="s">
        <v>343</v>
      </c>
      <c r="B12" s="360"/>
      <c r="C12" s="360"/>
      <c r="D12" s="360"/>
      <c r="E12" s="360"/>
      <c r="F12" s="36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61"/>
      <c r="B13" s="361"/>
      <c r="C13" s="361"/>
      <c r="D13" s="361"/>
      <c r="E13" s="361"/>
      <c r="F13" s="36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360" t="s">
        <v>344</v>
      </c>
      <c r="B14" s="360"/>
      <c r="C14" s="360"/>
      <c r="D14" s="360"/>
      <c r="E14" s="360"/>
      <c r="F14" s="36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61"/>
      <c r="B15" s="361"/>
      <c r="C15" s="361"/>
      <c r="D15" s="361"/>
      <c r="E15" s="361"/>
      <c r="F15" s="36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34" t="s">
        <v>345</v>
      </c>
      <c r="B17" s="335"/>
      <c r="C17" s="335"/>
      <c r="D17" s="335"/>
      <c r="E17" s="336"/>
      <c r="F17" s="337"/>
      <c r="G17" s="339"/>
      <c r="H17" s="18"/>
      <c r="I17" s="18"/>
      <c r="J17" s="334" t="s">
        <v>346</v>
      </c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6"/>
      <c r="V17" s="10"/>
      <c r="W17" s="12"/>
    </row>
    <row r="18" spans="1:23" ht="56.25" customHeight="1" x14ac:dyDescent="0.15">
      <c r="A18" s="340" t="s">
        <v>347</v>
      </c>
      <c r="B18" s="340"/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B7" sqref="B7:C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33" t="s">
        <v>348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</row>
    <row r="2" spans="1:14" s="1" customFormat="1" ht="16.5" x14ac:dyDescent="0.3">
      <c r="A2" s="14" t="s">
        <v>349</v>
      </c>
      <c r="B2" s="15" t="s">
        <v>286</v>
      </c>
      <c r="C2" s="15" t="s">
        <v>287</v>
      </c>
      <c r="D2" s="15" t="s">
        <v>288</v>
      </c>
      <c r="E2" s="15" t="s">
        <v>289</v>
      </c>
      <c r="F2" s="15" t="s">
        <v>290</v>
      </c>
      <c r="G2" s="14" t="s">
        <v>350</v>
      </c>
      <c r="H2" s="14" t="s">
        <v>351</v>
      </c>
      <c r="I2" s="14" t="s">
        <v>352</v>
      </c>
      <c r="J2" s="14" t="s">
        <v>351</v>
      </c>
      <c r="K2" s="14" t="s">
        <v>353</v>
      </c>
      <c r="L2" s="14" t="s">
        <v>351</v>
      </c>
      <c r="M2" s="15" t="s">
        <v>333</v>
      </c>
      <c r="N2" s="15" t="s">
        <v>299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6" t="s">
        <v>349</v>
      </c>
      <c r="B4" s="17" t="s">
        <v>354</v>
      </c>
      <c r="C4" s="17" t="s">
        <v>334</v>
      </c>
      <c r="D4" s="17" t="s">
        <v>288</v>
      </c>
      <c r="E4" s="15" t="s">
        <v>289</v>
      </c>
      <c r="F4" s="15" t="s">
        <v>290</v>
      </c>
      <c r="G4" s="14" t="s">
        <v>350</v>
      </c>
      <c r="H4" s="14" t="s">
        <v>351</v>
      </c>
      <c r="I4" s="14" t="s">
        <v>352</v>
      </c>
      <c r="J4" s="14" t="s">
        <v>351</v>
      </c>
      <c r="K4" s="14" t="s">
        <v>353</v>
      </c>
      <c r="L4" s="14" t="s">
        <v>351</v>
      </c>
      <c r="M4" s="15" t="s">
        <v>333</v>
      </c>
      <c r="N4" s="15" t="s">
        <v>299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34" t="s">
        <v>355</v>
      </c>
      <c r="B11" s="335"/>
      <c r="C11" s="335"/>
      <c r="D11" s="336"/>
      <c r="E11" s="337"/>
      <c r="F11" s="338"/>
      <c r="G11" s="339"/>
      <c r="H11" s="18"/>
      <c r="I11" s="334" t="s">
        <v>346</v>
      </c>
      <c r="J11" s="335"/>
      <c r="K11" s="335"/>
      <c r="L11" s="10"/>
      <c r="M11" s="10"/>
      <c r="N11" s="12"/>
    </row>
    <row r="12" spans="1:14" ht="16.5" x14ac:dyDescent="0.15">
      <c r="A12" s="340" t="s">
        <v>356</v>
      </c>
      <c r="B12" s="341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B7" sqref="B7:C7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33" t="s">
        <v>357</v>
      </c>
      <c r="B1" s="333"/>
      <c r="C1" s="333"/>
      <c r="D1" s="333"/>
      <c r="E1" s="333"/>
      <c r="F1" s="333"/>
      <c r="G1" s="333"/>
      <c r="H1" s="333"/>
      <c r="I1" s="333"/>
      <c r="J1" s="333"/>
    </row>
    <row r="2" spans="1:12" s="1" customFormat="1" ht="16.5" x14ac:dyDescent="0.3">
      <c r="A2" s="3" t="s">
        <v>327</v>
      </c>
      <c r="B2" s="4" t="s">
        <v>290</v>
      </c>
      <c r="C2" s="4" t="s">
        <v>286</v>
      </c>
      <c r="D2" s="4" t="s">
        <v>287</v>
      </c>
      <c r="E2" s="4" t="s">
        <v>288</v>
      </c>
      <c r="F2" s="4" t="s">
        <v>289</v>
      </c>
      <c r="G2" s="3" t="s">
        <v>358</v>
      </c>
      <c r="H2" s="3" t="s">
        <v>359</v>
      </c>
      <c r="I2" s="3" t="s">
        <v>360</v>
      </c>
      <c r="J2" s="3" t="s">
        <v>361</v>
      </c>
      <c r="K2" s="4" t="s">
        <v>333</v>
      </c>
      <c r="L2" s="4" t="s">
        <v>299</v>
      </c>
    </row>
    <row r="3" spans="1:12" x14ac:dyDescent="0.15">
      <c r="A3" s="5"/>
      <c r="B3" s="6" t="s">
        <v>305</v>
      </c>
      <c r="C3" s="13" t="s">
        <v>301</v>
      </c>
      <c r="D3" s="6" t="s">
        <v>302</v>
      </c>
      <c r="E3" s="7" t="s">
        <v>303</v>
      </c>
      <c r="F3" s="8" t="s">
        <v>304</v>
      </c>
      <c r="G3" s="6" t="s">
        <v>362</v>
      </c>
      <c r="H3" s="6"/>
      <c r="I3" s="6" t="s">
        <v>363</v>
      </c>
      <c r="J3" s="6"/>
      <c r="K3" s="6" t="s">
        <v>364</v>
      </c>
      <c r="L3" s="6"/>
    </row>
    <row r="4" spans="1:12" x14ac:dyDescent="0.15">
      <c r="A4" s="5"/>
      <c r="B4" s="6" t="s">
        <v>305</v>
      </c>
      <c r="C4" s="13" t="s">
        <v>301</v>
      </c>
      <c r="D4" s="6" t="s">
        <v>302</v>
      </c>
      <c r="E4" s="7" t="s">
        <v>303</v>
      </c>
      <c r="F4" s="8" t="s">
        <v>304</v>
      </c>
      <c r="G4" s="6" t="s">
        <v>362</v>
      </c>
      <c r="H4" s="6"/>
      <c r="I4" s="6" t="s">
        <v>363</v>
      </c>
      <c r="J4" s="6"/>
      <c r="K4" s="6" t="s">
        <v>364</v>
      </c>
      <c r="L4" s="6"/>
    </row>
    <row r="5" spans="1:12" x14ac:dyDescent="0.15">
      <c r="A5" s="5"/>
      <c r="B5" s="6" t="s">
        <v>305</v>
      </c>
      <c r="C5" s="13" t="s">
        <v>307</v>
      </c>
      <c r="D5" s="6" t="s">
        <v>302</v>
      </c>
      <c r="E5" s="7" t="s">
        <v>308</v>
      </c>
      <c r="F5" s="8" t="s">
        <v>309</v>
      </c>
      <c r="G5" s="6" t="s">
        <v>362</v>
      </c>
      <c r="H5" s="6"/>
      <c r="I5" s="6" t="s">
        <v>363</v>
      </c>
      <c r="J5" s="6"/>
      <c r="K5" s="6" t="s">
        <v>364</v>
      </c>
      <c r="L5" s="6"/>
    </row>
    <row r="6" spans="1:12" x14ac:dyDescent="0.15">
      <c r="A6" s="5"/>
      <c r="B6" s="6" t="s">
        <v>305</v>
      </c>
      <c r="C6" s="13" t="s">
        <v>310</v>
      </c>
      <c r="D6" s="6" t="s">
        <v>302</v>
      </c>
      <c r="E6" s="7" t="s">
        <v>117</v>
      </c>
      <c r="F6" s="8" t="s">
        <v>304</v>
      </c>
      <c r="G6" s="6" t="s">
        <v>362</v>
      </c>
      <c r="H6" s="6"/>
      <c r="I6" s="6" t="s">
        <v>363</v>
      </c>
      <c r="J6" s="6"/>
      <c r="K6" s="6" t="s">
        <v>364</v>
      </c>
      <c r="L6" s="6"/>
    </row>
    <row r="7" spans="1:12" x14ac:dyDescent="0.15">
      <c r="A7" s="5"/>
      <c r="B7" s="6" t="s">
        <v>305</v>
      </c>
      <c r="C7" s="13" t="s">
        <v>311</v>
      </c>
      <c r="D7" s="6" t="s">
        <v>302</v>
      </c>
      <c r="E7" s="7" t="s">
        <v>115</v>
      </c>
      <c r="F7" s="8" t="s">
        <v>60</v>
      </c>
      <c r="G7" s="6" t="s">
        <v>362</v>
      </c>
      <c r="H7" s="6"/>
      <c r="I7" s="6" t="s">
        <v>363</v>
      </c>
      <c r="J7" s="6"/>
      <c r="K7" s="6" t="s">
        <v>364</v>
      </c>
      <c r="L7" s="5"/>
    </row>
    <row r="8" spans="1:12" x14ac:dyDescent="0.15">
      <c r="A8" s="5"/>
      <c r="B8" s="6" t="s">
        <v>305</v>
      </c>
      <c r="C8" s="13" t="s">
        <v>312</v>
      </c>
      <c r="D8" s="6" t="s">
        <v>302</v>
      </c>
      <c r="E8" s="9" t="s">
        <v>116</v>
      </c>
      <c r="F8" s="8" t="s">
        <v>304</v>
      </c>
      <c r="G8" s="6" t="s">
        <v>362</v>
      </c>
      <c r="H8" s="6"/>
      <c r="I8" s="6" t="s">
        <v>363</v>
      </c>
      <c r="J8" s="5"/>
      <c r="K8" s="6" t="s">
        <v>364</v>
      </c>
      <c r="L8" s="5"/>
    </row>
    <row r="9" spans="1:12" x14ac:dyDescent="0.15">
      <c r="A9" s="5"/>
      <c r="B9" s="6"/>
      <c r="C9" s="13"/>
      <c r="D9" s="6"/>
      <c r="E9" s="7"/>
      <c r="F9" s="8"/>
      <c r="G9" s="6"/>
      <c r="H9" s="5"/>
      <c r="I9" s="6"/>
      <c r="J9" s="5"/>
      <c r="K9" s="9"/>
      <c r="L9" s="5"/>
    </row>
    <row r="10" spans="1:12" x14ac:dyDescent="0.15">
      <c r="A10" s="5"/>
      <c r="B10" s="6"/>
      <c r="C10" s="13"/>
      <c r="D10" s="6"/>
      <c r="E10" s="7"/>
      <c r="F10" s="8"/>
      <c r="G10" s="6"/>
      <c r="H10" s="5"/>
      <c r="I10" s="6"/>
      <c r="J10" s="5"/>
      <c r="K10" s="9"/>
      <c r="L10" s="5"/>
    </row>
    <row r="11" spans="1:12" x14ac:dyDescent="0.15">
      <c r="A11" s="5"/>
      <c r="B11" s="6"/>
      <c r="C11" s="13"/>
      <c r="D11" s="6"/>
      <c r="E11" s="7"/>
      <c r="F11" s="8"/>
      <c r="G11" s="6"/>
      <c r="H11" s="5"/>
      <c r="I11" s="6"/>
      <c r="J11" s="5"/>
      <c r="K11" s="9"/>
      <c r="L11" s="5"/>
    </row>
    <row r="12" spans="1:12" x14ac:dyDescent="0.15">
      <c r="A12" s="5"/>
      <c r="B12" s="6"/>
      <c r="C12" s="13"/>
      <c r="D12" s="6"/>
      <c r="E12" s="7"/>
      <c r="F12" s="8"/>
      <c r="G12" s="6"/>
      <c r="H12" s="5"/>
      <c r="I12" s="6"/>
      <c r="J12" s="5"/>
      <c r="K12" s="9"/>
      <c r="L12" s="5"/>
    </row>
    <row r="13" spans="1:12" x14ac:dyDescent="0.15">
      <c r="A13" s="5"/>
      <c r="B13" s="6"/>
      <c r="C13" s="13"/>
      <c r="D13" s="6"/>
      <c r="E13" s="7"/>
      <c r="F13" s="5"/>
      <c r="G13" s="6"/>
      <c r="H13" s="5"/>
      <c r="I13" s="6"/>
      <c r="J13" s="5"/>
      <c r="K13" s="9"/>
      <c r="L13" s="5"/>
    </row>
    <row r="14" spans="1:12" x14ac:dyDescent="0.15">
      <c r="A14" s="5"/>
      <c r="B14" s="6"/>
      <c r="C14" s="13"/>
      <c r="D14" s="6"/>
      <c r="E14" s="7"/>
      <c r="F14" s="5"/>
      <c r="G14" s="6"/>
      <c r="H14" s="5"/>
      <c r="I14" s="6"/>
      <c r="J14" s="5"/>
      <c r="K14" s="9"/>
      <c r="L14" s="5"/>
    </row>
    <row r="15" spans="1:12" x14ac:dyDescent="0.15">
      <c r="A15" s="5"/>
      <c r="B15" s="6"/>
      <c r="C15" s="13"/>
      <c r="D15" s="6"/>
      <c r="E15" s="7"/>
      <c r="F15" s="5"/>
      <c r="G15" s="6"/>
      <c r="H15" s="6"/>
      <c r="I15" s="5"/>
      <c r="J15" s="5"/>
      <c r="K15" s="6"/>
      <c r="L15" s="5"/>
    </row>
    <row r="16" spans="1:12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 x14ac:dyDescent="0.15">
      <c r="A18" s="334" t="s">
        <v>365</v>
      </c>
      <c r="B18" s="335"/>
      <c r="C18" s="335"/>
      <c r="D18" s="335"/>
      <c r="E18" s="336"/>
      <c r="F18" s="337"/>
      <c r="G18" s="339"/>
      <c r="H18" s="334" t="s">
        <v>366</v>
      </c>
      <c r="I18" s="335"/>
      <c r="J18" s="335"/>
      <c r="K18" s="10"/>
      <c r="L18" s="12"/>
    </row>
    <row r="19" spans="1:12" ht="72" customHeight="1" x14ac:dyDescent="0.15">
      <c r="A19" s="340" t="s">
        <v>367</v>
      </c>
      <c r="B19" s="340"/>
      <c r="C19" s="341"/>
      <c r="D19" s="341"/>
      <c r="E19" s="341"/>
      <c r="F19" s="341"/>
      <c r="G19" s="341"/>
      <c r="H19" s="341"/>
      <c r="I19" s="341"/>
      <c r="J19" s="341"/>
      <c r="K19" s="341"/>
      <c r="L19" s="341"/>
    </row>
  </sheetData>
  <mergeCells count="5">
    <mergeCell ref="A1:J1"/>
    <mergeCell ref="A18:E18"/>
    <mergeCell ref="F18:G18"/>
    <mergeCell ref="H18:J18"/>
    <mergeCell ref="A19:L19"/>
  </mergeCells>
  <phoneticPr fontId="33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PageLayoutView="125" workbookViewId="0">
      <selection activeCell="B7" sqref="B7:C7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33" t="s">
        <v>368</v>
      </c>
      <c r="B1" s="333"/>
      <c r="C1" s="333"/>
      <c r="D1" s="333"/>
      <c r="E1" s="333"/>
      <c r="F1" s="333"/>
      <c r="G1" s="333"/>
      <c r="H1" s="333"/>
      <c r="I1" s="333"/>
    </row>
    <row r="2" spans="1:9" s="1" customFormat="1" ht="16.5" x14ac:dyDescent="0.3">
      <c r="A2" s="342" t="s">
        <v>285</v>
      </c>
      <c r="B2" s="343" t="s">
        <v>290</v>
      </c>
      <c r="C2" s="343" t="s">
        <v>334</v>
      </c>
      <c r="D2" s="343" t="s">
        <v>288</v>
      </c>
      <c r="E2" s="343" t="s">
        <v>289</v>
      </c>
      <c r="F2" s="3" t="s">
        <v>369</v>
      </c>
      <c r="G2" s="3" t="s">
        <v>318</v>
      </c>
      <c r="H2" s="348" t="s">
        <v>319</v>
      </c>
      <c r="I2" s="352" t="s">
        <v>321</v>
      </c>
    </row>
    <row r="3" spans="1:9" s="1" customFormat="1" ht="16.5" x14ac:dyDescent="0.3">
      <c r="A3" s="342"/>
      <c r="B3" s="344"/>
      <c r="C3" s="344"/>
      <c r="D3" s="344"/>
      <c r="E3" s="344"/>
      <c r="F3" s="3" t="s">
        <v>370</v>
      </c>
      <c r="G3" s="3" t="s">
        <v>322</v>
      </c>
      <c r="H3" s="349"/>
      <c r="I3" s="353"/>
    </row>
    <row r="4" spans="1:9" x14ac:dyDescent="0.15">
      <c r="A4" s="5"/>
      <c r="B4" s="6" t="s">
        <v>305</v>
      </c>
      <c r="C4" s="6" t="s">
        <v>371</v>
      </c>
      <c r="D4" s="7" t="s">
        <v>303</v>
      </c>
      <c r="E4" s="8" t="s">
        <v>304</v>
      </c>
      <c r="F4" s="6">
        <v>-1</v>
      </c>
      <c r="G4" s="6">
        <v>-1.5</v>
      </c>
      <c r="H4" s="6"/>
      <c r="I4" s="6" t="s">
        <v>306</v>
      </c>
    </row>
    <row r="5" spans="1:9" x14ac:dyDescent="0.15">
      <c r="A5" s="5"/>
      <c r="B5" s="6" t="s">
        <v>305</v>
      </c>
      <c r="C5" s="6" t="s">
        <v>371</v>
      </c>
      <c r="D5" s="7" t="s">
        <v>303</v>
      </c>
      <c r="E5" s="8" t="s">
        <v>304</v>
      </c>
      <c r="F5" s="6">
        <v>-1</v>
      </c>
      <c r="G5" s="6">
        <v>-1.5</v>
      </c>
      <c r="H5" s="6"/>
      <c r="I5" s="6" t="s">
        <v>306</v>
      </c>
    </row>
    <row r="6" spans="1:9" x14ac:dyDescent="0.15">
      <c r="A6" s="5"/>
      <c r="B6" s="6" t="s">
        <v>305</v>
      </c>
      <c r="C6" s="6" t="s">
        <v>371</v>
      </c>
      <c r="D6" s="7" t="s">
        <v>308</v>
      </c>
      <c r="E6" s="8" t="s">
        <v>309</v>
      </c>
      <c r="F6" s="6">
        <v>-1</v>
      </c>
      <c r="G6" s="6">
        <v>-1.5</v>
      </c>
      <c r="H6" s="6"/>
      <c r="I6" s="6" t="s">
        <v>306</v>
      </c>
    </row>
    <row r="7" spans="1:9" x14ac:dyDescent="0.15">
      <c r="A7" s="5"/>
      <c r="B7" s="6" t="s">
        <v>305</v>
      </c>
      <c r="C7" s="6" t="s">
        <v>371</v>
      </c>
      <c r="D7" s="7" t="s">
        <v>117</v>
      </c>
      <c r="E7" s="8" t="s">
        <v>304</v>
      </c>
      <c r="F7" s="6">
        <v>-1</v>
      </c>
      <c r="G7" s="6">
        <v>-1.5</v>
      </c>
      <c r="H7" s="5"/>
      <c r="I7" s="5" t="s">
        <v>306</v>
      </c>
    </row>
    <row r="8" spans="1:9" x14ac:dyDescent="0.15">
      <c r="A8" s="5"/>
      <c r="B8" s="6" t="s">
        <v>305</v>
      </c>
      <c r="C8" s="6" t="s">
        <v>371</v>
      </c>
      <c r="D8" s="7" t="s">
        <v>115</v>
      </c>
      <c r="E8" s="8" t="s">
        <v>60</v>
      </c>
      <c r="F8" s="6">
        <v>-1</v>
      </c>
      <c r="G8" s="6">
        <v>-1.5</v>
      </c>
      <c r="H8" s="5"/>
      <c r="I8" s="5" t="s">
        <v>306</v>
      </c>
    </row>
    <row r="9" spans="1:9" x14ac:dyDescent="0.15">
      <c r="A9" s="5"/>
      <c r="B9" s="6" t="s">
        <v>305</v>
      </c>
      <c r="C9" s="6" t="s">
        <v>371</v>
      </c>
      <c r="D9" s="9" t="s">
        <v>116</v>
      </c>
      <c r="E9" s="8" t="s">
        <v>304</v>
      </c>
      <c r="F9" s="6">
        <v>-1</v>
      </c>
      <c r="G9" s="6">
        <v>-1.5</v>
      </c>
      <c r="H9" s="5"/>
      <c r="I9" s="5" t="s">
        <v>306</v>
      </c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34" t="s">
        <v>372</v>
      </c>
      <c r="B11" s="335"/>
      <c r="C11" s="335"/>
      <c r="D11" s="336"/>
      <c r="E11" s="11"/>
      <c r="F11" s="334" t="s">
        <v>366</v>
      </c>
      <c r="G11" s="335"/>
      <c r="H11" s="335"/>
      <c r="I11" s="12"/>
    </row>
    <row r="12" spans="1:9" ht="45.75" customHeight="1" x14ac:dyDescent="0.15">
      <c r="A12" s="340" t="s">
        <v>373</v>
      </c>
      <c r="B12" s="340"/>
      <c r="C12" s="341"/>
      <c r="D12" s="341"/>
      <c r="E12" s="341"/>
      <c r="F12" s="341"/>
      <c r="G12" s="341"/>
      <c r="H12" s="341"/>
      <c r="I12" s="34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4 I5:I13 I14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B7" sqref="B7:C7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53" t="s">
        <v>32</v>
      </c>
      <c r="C2" s="154"/>
      <c r="D2" s="154"/>
      <c r="E2" s="154"/>
      <c r="F2" s="154"/>
      <c r="G2" s="154"/>
      <c r="H2" s="154"/>
      <c r="I2" s="155"/>
    </row>
    <row r="3" spans="2:9" ht="27.95" customHeight="1" x14ac:dyDescent="0.25">
      <c r="B3" s="132"/>
      <c r="C3" s="133"/>
      <c r="D3" s="156" t="s">
        <v>33</v>
      </c>
      <c r="E3" s="157"/>
      <c r="F3" s="158" t="s">
        <v>34</v>
      </c>
      <c r="G3" s="159"/>
      <c r="H3" s="156" t="s">
        <v>35</v>
      </c>
      <c r="I3" s="160"/>
    </row>
    <row r="4" spans="2:9" ht="27.95" customHeight="1" x14ac:dyDescent="0.25">
      <c r="B4" s="132" t="s">
        <v>36</v>
      </c>
      <c r="C4" s="133" t="s">
        <v>37</v>
      </c>
      <c r="D4" s="133" t="s">
        <v>38</v>
      </c>
      <c r="E4" s="133" t="s">
        <v>39</v>
      </c>
      <c r="F4" s="134" t="s">
        <v>38</v>
      </c>
      <c r="G4" s="134" t="s">
        <v>39</v>
      </c>
      <c r="H4" s="133" t="s">
        <v>38</v>
      </c>
      <c r="I4" s="141" t="s">
        <v>39</v>
      </c>
    </row>
    <row r="5" spans="2:9" ht="27.95" customHeight="1" x14ac:dyDescent="0.15">
      <c r="B5" s="135" t="s">
        <v>40</v>
      </c>
      <c r="C5" s="5">
        <v>13</v>
      </c>
      <c r="D5" s="5">
        <v>0</v>
      </c>
      <c r="E5" s="5">
        <v>1</v>
      </c>
      <c r="F5" s="136">
        <v>0</v>
      </c>
      <c r="G5" s="136">
        <v>1</v>
      </c>
      <c r="H5" s="5">
        <v>1</v>
      </c>
      <c r="I5" s="142">
        <v>2</v>
      </c>
    </row>
    <row r="6" spans="2:9" ht="27.95" customHeight="1" x14ac:dyDescent="0.15">
      <c r="B6" s="135" t="s">
        <v>41</v>
      </c>
      <c r="C6" s="5">
        <v>20</v>
      </c>
      <c r="D6" s="5">
        <v>0</v>
      </c>
      <c r="E6" s="5">
        <v>1</v>
      </c>
      <c r="F6" s="136">
        <v>1</v>
      </c>
      <c r="G6" s="136">
        <v>2</v>
      </c>
      <c r="H6" s="5">
        <v>2</v>
      </c>
      <c r="I6" s="142">
        <v>3</v>
      </c>
    </row>
    <row r="7" spans="2:9" ht="27.95" customHeight="1" x14ac:dyDescent="0.15">
      <c r="B7" s="135" t="s">
        <v>42</v>
      </c>
      <c r="C7" s="5">
        <v>32</v>
      </c>
      <c r="D7" s="5">
        <v>0</v>
      </c>
      <c r="E7" s="5">
        <v>1</v>
      </c>
      <c r="F7" s="136">
        <v>2</v>
      </c>
      <c r="G7" s="136">
        <v>3</v>
      </c>
      <c r="H7" s="5">
        <v>3</v>
      </c>
      <c r="I7" s="142">
        <v>4</v>
      </c>
    </row>
    <row r="8" spans="2:9" ht="27.95" customHeight="1" x14ac:dyDescent="0.15">
      <c r="B8" s="135" t="s">
        <v>43</v>
      </c>
      <c r="C8" s="5">
        <v>50</v>
      </c>
      <c r="D8" s="5">
        <v>1</v>
      </c>
      <c r="E8" s="5">
        <v>2</v>
      </c>
      <c r="F8" s="136">
        <v>3</v>
      </c>
      <c r="G8" s="136">
        <v>4</v>
      </c>
      <c r="H8" s="5">
        <v>5</v>
      </c>
      <c r="I8" s="142">
        <v>6</v>
      </c>
    </row>
    <row r="9" spans="2:9" ht="27.95" customHeight="1" x14ac:dyDescent="0.15">
      <c r="B9" s="135" t="s">
        <v>44</v>
      </c>
      <c r="C9" s="5">
        <v>80</v>
      </c>
      <c r="D9" s="5">
        <v>2</v>
      </c>
      <c r="E9" s="5">
        <v>3</v>
      </c>
      <c r="F9" s="136">
        <v>5</v>
      </c>
      <c r="G9" s="136">
        <v>6</v>
      </c>
      <c r="H9" s="5">
        <v>7</v>
      </c>
      <c r="I9" s="142">
        <v>8</v>
      </c>
    </row>
    <row r="10" spans="2:9" ht="27.95" customHeight="1" x14ac:dyDescent="0.15">
      <c r="B10" s="135" t="s">
        <v>45</v>
      </c>
      <c r="C10" s="5">
        <v>125</v>
      </c>
      <c r="D10" s="5">
        <v>3</v>
      </c>
      <c r="E10" s="5">
        <v>4</v>
      </c>
      <c r="F10" s="136">
        <v>7</v>
      </c>
      <c r="G10" s="136">
        <v>8</v>
      </c>
      <c r="H10" s="5">
        <v>10</v>
      </c>
      <c r="I10" s="142">
        <v>11</v>
      </c>
    </row>
    <row r="11" spans="2:9" ht="27.95" customHeight="1" x14ac:dyDescent="0.15">
      <c r="B11" s="135" t="s">
        <v>46</v>
      </c>
      <c r="C11" s="5">
        <v>200</v>
      </c>
      <c r="D11" s="5">
        <v>5</v>
      </c>
      <c r="E11" s="5">
        <v>6</v>
      </c>
      <c r="F11" s="136">
        <v>10</v>
      </c>
      <c r="G11" s="136">
        <v>11</v>
      </c>
      <c r="H11" s="5">
        <v>14</v>
      </c>
      <c r="I11" s="142">
        <v>15</v>
      </c>
    </row>
    <row r="12" spans="2:9" ht="27.95" customHeight="1" x14ac:dyDescent="0.15">
      <c r="B12" s="137" t="s">
        <v>47</v>
      </c>
      <c r="C12" s="138">
        <v>315</v>
      </c>
      <c r="D12" s="138">
        <v>7</v>
      </c>
      <c r="E12" s="138">
        <v>8</v>
      </c>
      <c r="F12" s="139">
        <v>14</v>
      </c>
      <c r="G12" s="139">
        <v>15</v>
      </c>
      <c r="H12" s="138">
        <v>21</v>
      </c>
      <c r="I12" s="143">
        <v>22</v>
      </c>
    </row>
    <row r="14" spans="2:9" x14ac:dyDescent="0.15">
      <c r="B14" s="140" t="s">
        <v>48</v>
      </c>
      <c r="C14" s="140"/>
      <c r="D14" s="140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1" zoomScale="125" zoomScaleNormal="125" zoomScalePageLayoutView="125" workbookViewId="0">
      <selection activeCell="H4" sqref="H4:I4"/>
    </sheetView>
  </sheetViews>
  <sheetFormatPr defaultColWidth="10.375" defaultRowHeight="16.5" customHeight="1" x14ac:dyDescent="0.15"/>
  <cols>
    <col min="1" max="9" width="10.375" style="47"/>
    <col min="10" max="10" width="8.875" style="47" customWidth="1"/>
    <col min="11" max="11" width="12" style="47" customWidth="1"/>
    <col min="12" max="16384" width="10.375" style="47"/>
  </cols>
  <sheetData>
    <row r="1" spans="1:11" ht="20.25" x14ac:dyDescent="0.15">
      <c r="A1" s="161" t="s">
        <v>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14.25" x14ac:dyDescent="0.15">
      <c r="A2" s="74" t="s">
        <v>50</v>
      </c>
      <c r="B2" s="162" t="s">
        <v>51</v>
      </c>
      <c r="C2" s="162"/>
      <c r="D2" s="163" t="s">
        <v>52</v>
      </c>
      <c r="E2" s="163"/>
      <c r="F2" s="162" t="s">
        <v>53</v>
      </c>
      <c r="G2" s="162"/>
      <c r="H2" s="75" t="s">
        <v>54</v>
      </c>
      <c r="I2" s="164" t="s">
        <v>55</v>
      </c>
      <c r="J2" s="164"/>
      <c r="K2" s="165"/>
    </row>
    <row r="3" spans="1:11" ht="14.25" x14ac:dyDescent="0.15">
      <c r="A3" s="166" t="s">
        <v>56</v>
      </c>
      <c r="B3" s="167"/>
      <c r="C3" s="168"/>
      <c r="D3" s="169" t="s">
        <v>57</v>
      </c>
      <c r="E3" s="170"/>
      <c r="F3" s="170"/>
      <c r="G3" s="171"/>
      <c r="H3" s="169" t="s">
        <v>58</v>
      </c>
      <c r="I3" s="170"/>
      <c r="J3" s="170"/>
      <c r="K3" s="171"/>
    </row>
    <row r="4" spans="1:11" ht="14.25" x14ac:dyDescent="0.15">
      <c r="A4" s="78" t="s">
        <v>59</v>
      </c>
      <c r="B4" s="172" t="s">
        <v>60</v>
      </c>
      <c r="C4" s="173"/>
      <c r="D4" s="174" t="s">
        <v>61</v>
      </c>
      <c r="E4" s="175"/>
      <c r="F4" s="176">
        <v>45112</v>
      </c>
      <c r="G4" s="177"/>
      <c r="H4" s="174" t="s">
        <v>62</v>
      </c>
      <c r="I4" s="175"/>
      <c r="J4" s="92" t="s">
        <v>63</v>
      </c>
      <c r="K4" s="101" t="s">
        <v>64</v>
      </c>
    </row>
    <row r="5" spans="1:11" ht="14.25" x14ac:dyDescent="0.15">
      <c r="A5" s="80" t="s">
        <v>65</v>
      </c>
      <c r="B5" s="172" t="s">
        <v>66</v>
      </c>
      <c r="C5" s="173"/>
      <c r="D5" s="174" t="s">
        <v>67</v>
      </c>
      <c r="E5" s="175"/>
      <c r="F5" s="176">
        <v>45090</v>
      </c>
      <c r="G5" s="177"/>
      <c r="H5" s="174" t="s">
        <v>68</v>
      </c>
      <c r="I5" s="175"/>
      <c r="J5" s="92" t="s">
        <v>63</v>
      </c>
      <c r="K5" s="101" t="s">
        <v>64</v>
      </c>
    </row>
    <row r="6" spans="1:11" ht="14.25" x14ac:dyDescent="0.15">
      <c r="A6" s="78" t="s">
        <v>69</v>
      </c>
      <c r="B6" s="81">
        <v>3</v>
      </c>
      <c r="C6" s="82">
        <v>6</v>
      </c>
      <c r="D6" s="80" t="s">
        <v>70</v>
      </c>
      <c r="E6" s="94"/>
      <c r="F6" s="176">
        <v>45115</v>
      </c>
      <c r="G6" s="177"/>
      <c r="H6" s="174" t="s">
        <v>71</v>
      </c>
      <c r="I6" s="175"/>
      <c r="J6" s="92" t="s">
        <v>63</v>
      </c>
      <c r="K6" s="101" t="s">
        <v>64</v>
      </c>
    </row>
    <row r="7" spans="1:11" ht="14.25" x14ac:dyDescent="0.15">
      <c r="A7" s="78" t="s">
        <v>72</v>
      </c>
      <c r="B7" s="178">
        <v>4305</v>
      </c>
      <c r="C7" s="179"/>
      <c r="D7" s="80" t="s">
        <v>73</v>
      </c>
      <c r="E7" s="93"/>
      <c r="F7" s="176">
        <v>45119</v>
      </c>
      <c r="G7" s="177"/>
      <c r="H7" s="174" t="s">
        <v>74</v>
      </c>
      <c r="I7" s="175"/>
      <c r="J7" s="92" t="s">
        <v>63</v>
      </c>
      <c r="K7" s="101" t="s">
        <v>64</v>
      </c>
    </row>
    <row r="8" spans="1:11" ht="14.25" x14ac:dyDescent="0.15">
      <c r="A8" s="109"/>
      <c r="B8" s="180"/>
      <c r="C8" s="181"/>
      <c r="D8" s="182" t="s">
        <v>75</v>
      </c>
      <c r="E8" s="183"/>
      <c r="F8" s="184">
        <v>45122</v>
      </c>
      <c r="G8" s="185"/>
      <c r="H8" s="182" t="s">
        <v>76</v>
      </c>
      <c r="I8" s="183"/>
      <c r="J8" s="95" t="s">
        <v>63</v>
      </c>
      <c r="K8" s="102" t="s">
        <v>64</v>
      </c>
    </row>
    <row r="9" spans="1:11" ht="14.25" x14ac:dyDescent="0.15">
      <c r="A9" s="186" t="s">
        <v>77</v>
      </c>
      <c r="B9" s="187"/>
      <c r="C9" s="187"/>
      <c r="D9" s="187"/>
      <c r="E9" s="187"/>
      <c r="F9" s="187"/>
      <c r="G9" s="187"/>
      <c r="H9" s="187"/>
      <c r="I9" s="187"/>
      <c r="J9" s="187"/>
      <c r="K9" s="188"/>
    </row>
    <row r="10" spans="1:11" ht="14.25" x14ac:dyDescent="0.15">
      <c r="A10" s="189" t="s">
        <v>78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1"/>
    </row>
    <row r="11" spans="1:11" ht="14.25" x14ac:dyDescent="0.15">
      <c r="A11" s="110" t="s">
        <v>79</v>
      </c>
      <c r="B11" s="111" t="s">
        <v>80</v>
      </c>
      <c r="C11" s="112" t="s">
        <v>81</v>
      </c>
      <c r="D11" s="113"/>
      <c r="E11" s="114" t="s">
        <v>82</v>
      </c>
      <c r="F11" s="111" t="s">
        <v>80</v>
      </c>
      <c r="G11" s="112" t="s">
        <v>81</v>
      </c>
      <c r="H11" s="112" t="s">
        <v>83</v>
      </c>
      <c r="I11" s="114" t="s">
        <v>84</v>
      </c>
      <c r="J11" s="111" t="s">
        <v>80</v>
      </c>
      <c r="K11" s="128" t="s">
        <v>81</v>
      </c>
    </row>
    <row r="12" spans="1:11" ht="14.25" x14ac:dyDescent="0.15">
      <c r="A12" s="80" t="s">
        <v>85</v>
      </c>
      <c r="B12" s="91" t="s">
        <v>80</v>
      </c>
      <c r="C12" s="92" t="s">
        <v>81</v>
      </c>
      <c r="D12" s="93"/>
      <c r="E12" s="94" t="s">
        <v>86</v>
      </c>
      <c r="F12" s="91" t="s">
        <v>80</v>
      </c>
      <c r="G12" s="92" t="s">
        <v>81</v>
      </c>
      <c r="H12" s="92" t="s">
        <v>83</v>
      </c>
      <c r="I12" s="94" t="s">
        <v>87</v>
      </c>
      <c r="J12" s="91" t="s">
        <v>80</v>
      </c>
      <c r="K12" s="101" t="s">
        <v>81</v>
      </c>
    </row>
    <row r="13" spans="1:11" ht="14.25" x14ac:dyDescent="0.15">
      <c r="A13" s="80" t="s">
        <v>88</v>
      </c>
      <c r="B13" s="91" t="s">
        <v>80</v>
      </c>
      <c r="C13" s="92" t="s">
        <v>81</v>
      </c>
      <c r="D13" s="93"/>
      <c r="E13" s="94" t="s">
        <v>89</v>
      </c>
      <c r="F13" s="92" t="s">
        <v>90</v>
      </c>
      <c r="G13" s="92" t="s">
        <v>91</v>
      </c>
      <c r="H13" s="92" t="s">
        <v>83</v>
      </c>
      <c r="I13" s="94" t="s">
        <v>92</v>
      </c>
      <c r="J13" s="91" t="s">
        <v>80</v>
      </c>
      <c r="K13" s="101" t="s">
        <v>81</v>
      </c>
    </row>
    <row r="14" spans="1:11" ht="14.25" x14ac:dyDescent="0.15">
      <c r="A14" s="182" t="s">
        <v>93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92"/>
    </row>
    <row r="15" spans="1:11" ht="14.25" x14ac:dyDescent="0.15">
      <c r="A15" s="189" t="s">
        <v>94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1"/>
    </row>
    <row r="16" spans="1:11" ht="14.25" x14ac:dyDescent="0.15">
      <c r="A16" s="115" t="s">
        <v>95</v>
      </c>
      <c r="B16" s="112" t="s">
        <v>90</v>
      </c>
      <c r="C16" s="112" t="s">
        <v>91</v>
      </c>
      <c r="D16" s="116"/>
      <c r="E16" s="117" t="s">
        <v>96</v>
      </c>
      <c r="F16" s="112" t="s">
        <v>90</v>
      </c>
      <c r="G16" s="112" t="s">
        <v>91</v>
      </c>
      <c r="H16" s="118"/>
      <c r="I16" s="117" t="s">
        <v>97</v>
      </c>
      <c r="J16" s="112" t="s">
        <v>90</v>
      </c>
      <c r="K16" s="128" t="s">
        <v>91</v>
      </c>
    </row>
    <row r="17" spans="1:22" ht="16.5" customHeight="1" x14ac:dyDescent="0.15">
      <c r="A17" s="83" t="s">
        <v>98</v>
      </c>
      <c r="B17" s="92" t="s">
        <v>90</v>
      </c>
      <c r="C17" s="92" t="s">
        <v>91</v>
      </c>
      <c r="D17" s="53"/>
      <c r="E17" s="96" t="s">
        <v>99</v>
      </c>
      <c r="F17" s="92" t="s">
        <v>90</v>
      </c>
      <c r="G17" s="92" t="s">
        <v>91</v>
      </c>
      <c r="H17" s="119"/>
      <c r="I17" s="96" t="s">
        <v>100</v>
      </c>
      <c r="J17" s="92" t="s">
        <v>90</v>
      </c>
      <c r="K17" s="101" t="s">
        <v>91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</row>
    <row r="18" spans="1:22" ht="18" customHeight="1" x14ac:dyDescent="0.15">
      <c r="A18" s="193" t="s">
        <v>101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5"/>
    </row>
    <row r="19" spans="1:22" ht="18" customHeight="1" x14ac:dyDescent="0.15">
      <c r="A19" s="189" t="s">
        <v>102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1"/>
    </row>
    <row r="20" spans="1:22" ht="16.5" customHeight="1" x14ac:dyDescent="0.15">
      <c r="A20" s="196" t="s">
        <v>103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8"/>
    </row>
    <row r="21" spans="1:22" ht="21.75" customHeight="1" x14ac:dyDescent="0.15">
      <c r="A21" s="120" t="s">
        <v>104</v>
      </c>
      <c r="B21" s="96" t="s">
        <v>105</v>
      </c>
      <c r="C21" s="96" t="s">
        <v>106</v>
      </c>
      <c r="D21" s="96" t="s">
        <v>107</v>
      </c>
      <c r="E21" s="96" t="s">
        <v>108</v>
      </c>
      <c r="F21" s="96" t="s">
        <v>109</v>
      </c>
      <c r="G21" s="96" t="s">
        <v>110</v>
      </c>
      <c r="H21" s="96" t="s">
        <v>111</v>
      </c>
      <c r="I21" s="96" t="s">
        <v>112</v>
      </c>
      <c r="J21" s="96" t="s">
        <v>113</v>
      </c>
      <c r="K21" s="73" t="s">
        <v>114</v>
      </c>
    </row>
    <row r="22" spans="1:22" ht="16.5" customHeight="1" x14ac:dyDescent="0.15">
      <c r="A22" s="7" t="s">
        <v>115</v>
      </c>
      <c r="B22" s="121"/>
      <c r="C22" s="121"/>
      <c r="D22" s="121">
        <v>1</v>
      </c>
      <c r="E22" s="121">
        <v>1</v>
      </c>
      <c r="F22" s="121">
        <v>1</v>
      </c>
      <c r="G22" s="121">
        <v>1</v>
      </c>
      <c r="H22" s="121">
        <v>1</v>
      </c>
      <c r="I22" s="121">
        <v>1</v>
      </c>
      <c r="J22" s="121"/>
      <c r="K22" s="130"/>
    </row>
    <row r="23" spans="1:22" ht="16.5" customHeight="1" x14ac:dyDescent="0.15">
      <c r="A23" s="7" t="s">
        <v>116</v>
      </c>
      <c r="B23" s="121"/>
      <c r="C23" s="121"/>
      <c r="D23" s="121">
        <v>1</v>
      </c>
      <c r="E23" s="121">
        <v>1</v>
      </c>
      <c r="F23" s="121">
        <v>1</v>
      </c>
      <c r="G23" s="121">
        <v>1</v>
      </c>
      <c r="H23" s="121">
        <v>1</v>
      </c>
      <c r="I23" s="121">
        <v>1</v>
      </c>
      <c r="J23" s="121"/>
      <c r="K23" s="131"/>
    </row>
    <row r="24" spans="1:22" ht="16.5" customHeight="1" x14ac:dyDescent="0.15">
      <c r="A24" s="7" t="s">
        <v>117</v>
      </c>
      <c r="B24" s="121"/>
      <c r="C24" s="121"/>
      <c r="D24" s="121">
        <v>1</v>
      </c>
      <c r="E24" s="121">
        <v>1</v>
      </c>
      <c r="F24" s="121">
        <v>1</v>
      </c>
      <c r="G24" s="121">
        <v>1</v>
      </c>
      <c r="H24" s="121">
        <v>1</v>
      </c>
      <c r="I24" s="121">
        <v>1</v>
      </c>
      <c r="J24" s="121"/>
      <c r="K24" s="131"/>
    </row>
    <row r="25" spans="1:22" ht="16.5" customHeight="1" x14ac:dyDescent="0.15">
      <c r="A25" s="84"/>
      <c r="B25" s="121"/>
      <c r="C25" s="121"/>
      <c r="D25" s="121"/>
      <c r="E25" s="121"/>
      <c r="F25" s="121"/>
      <c r="G25" s="121"/>
      <c r="H25" s="121"/>
      <c r="I25" s="121"/>
      <c r="J25" s="121"/>
      <c r="K25" s="71"/>
    </row>
    <row r="26" spans="1:22" ht="16.5" customHeight="1" x14ac:dyDescent="0.15">
      <c r="A26" s="84"/>
      <c r="B26" s="121"/>
      <c r="C26" s="121"/>
      <c r="D26" s="121"/>
      <c r="E26" s="121"/>
      <c r="F26" s="121"/>
      <c r="G26" s="121"/>
      <c r="H26" s="121"/>
      <c r="I26" s="121"/>
      <c r="J26" s="121"/>
      <c r="K26" s="71"/>
    </row>
    <row r="27" spans="1:22" ht="16.5" customHeight="1" x14ac:dyDescent="0.15">
      <c r="A27" s="84"/>
      <c r="B27" s="121"/>
      <c r="C27" s="121"/>
      <c r="D27" s="121"/>
      <c r="E27" s="121"/>
      <c r="F27" s="121"/>
      <c r="G27" s="121"/>
      <c r="H27" s="121"/>
      <c r="I27" s="121"/>
      <c r="J27" s="121"/>
      <c r="K27" s="71"/>
    </row>
    <row r="28" spans="1:22" ht="16.5" customHeight="1" x14ac:dyDescent="0.15">
      <c r="A28" s="84"/>
      <c r="B28" s="121"/>
      <c r="C28" s="121"/>
      <c r="D28" s="121"/>
      <c r="E28" s="121"/>
      <c r="F28" s="121"/>
      <c r="G28" s="121"/>
      <c r="H28" s="121"/>
      <c r="I28" s="121"/>
      <c r="J28" s="121"/>
      <c r="K28" s="71"/>
    </row>
    <row r="29" spans="1:22" ht="18" customHeight="1" x14ac:dyDescent="0.15">
      <c r="A29" s="199" t="s">
        <v>118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1"/>
    </row>
    <row r="30" spans="1:22" ht="18.75" customHeight="1" x14ac:dyDescent="0.15">
      <c r="A30" s="202" t="s">
        <v>119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4"/>
    </row>
    <row r="31" spans="1:22" ht="18.75" customHeight="1" x14ac:dyDescent="0.15">
      <c r="A31" s="205" t="s">
        <v>120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7"/>
    </row>
    <row r="32" spans="1:22" ht="18" customHeight="1" x14ac:dyDescent="0.15">
      <c r="A32" s="199" t="s">
        <v>121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1"/>
    </row>
    <row r="33" spans="1:11" ht="14.25" x14ac:dyDescent="0.15">
      <c r="A33" s="208" t="s">
        <v>122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10"/>
    </row>
    <row r="34" spans="1:11" ht="14.25" x14ac:dyDescent="0.15">
      <c r="A34" s="211" t="s">
        <v>123</v>
      </c>
      <c r="B34" s="212"/>
      <c r="C34" s="92" t="s">
        <v>63</v>
      </c>
      <c r="D34" s="92" t="s">
        <v>64</v>
      </c>
      <c r="E34" s="213" t="s">
        <v>124</v>
      </c>
      <c r="F34" s="214"/>
      <c r="G34" s="214"/>
      <c r="H34" s="214"/>
      <c r="I34" s="214"/>
      <c r="J34" s="214"/>
      <c r="K34" s="215"/>
    </row>
    <row r="35" spans="1:11" ht="14.25" x14ac:dyDescent="0.15">
      <c r="A35" s="216" t="s">
        <v>125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</row>
    <row r="36" spans="1:11" ht="14.25" x14ac:dyDescent="0.15">
      <c r="A36" s="217" t="s">
        <v>126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9"/>
    </row>
    <row r="37" spans="1:11" ht="14.25" x14ac:dyDescent="0.15">
      <c r="A37" s="220" t="s">
        <v>127</v>
      </c>
      <c r="B37" s="221"/>
      <c r="C37" s="221"/>
      <c r="D37" s="221"/>
      <c r="E37" s="221"/>
      <c r="F37" s="221"/>
      <c r="G37" s="221"/>
      <c r="H37" s="221"/>
      <c r="I37" s="221"/>
      <c r="J37" s="221"/>
      <c r="K37" s="179"/>
    </row>
    <row r="38" spans="1:11" ht="14.25" x14ac:dyDescent="0.15">
      <c r="A38" s="220" t="s">
        <v>128</v>
      </c>
      <c r="B38" s="221"/>
      <c r="C38" s="221"/>
      <c r="D38" s="221"/>
      <c r="E38" s="221"/>
      <c r="F38" s="221"/>
      <c r="G38" s="221"/>
      <c r="H38" s="221"/>
      <c r="I38" s="221"/>
      <c r="J38" s="221"/>
      <c r="K38" s="179"/>
    </row>
    <row r="39" spans="1:11" ht="14.25" x14ac:dyDescent="0.15">
      <c r="A39" s="220" t="s">
        <v>129</v>
      </c>
      <c r="B39" s="221"/>
      <c r="C39" s="221"/>
      <c r="D39" s="221"/>
      <c r="E39" s="221"/>
      <c r="F39" s="221"/>
      <c r="G39" s="221"/>
      <c r="H39" s="221"/>
      <c r="I39" s="221"/>
      <c r="J39" s="221"/>
      <c r="K39" s="179"/>
    </row>
    <row r="40" spans="1:11" ht="14.25" x14ac:dyDescent="0.15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179"/>
    </row>
    <row r="41" spans="1:11" ht="14.25" x14ac:dyDescent="0.15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179"/>
    </row>
    <row r="42" spans="1:11" ht="14.25" x14ac:dyDescent="0.15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179"/>
    </row>
    <row r="43" spans="1:11" ht="14.25" x14ac:dyDescent="0.15">
      <c r="A43" s="222" t="s">
        <v>130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4"/>
    </row>
    <row r="44" spans="1:11" ht="14.25" x14ac:dyDescent="0.15">
      <c r="A44" s="189" t="s">
        <v>131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1"/>
    </row>
    <row r="45" spans="1:11" ht="14.25" x14ac:dyDescent="0.15">
      <c r="A45" s="115" t="s">
        <v>132</v>
      </c>
      <c r="B45" s="112" t="s">
        <v>90</v>
      </c>
      <c r="C45" s="112" t="s">
        <v>91</v>
      </c>
      <c r="D45" s="112" t="s">
        <v>83</v>
      </c>
      <c r="E45" s="117" t="s">
        <v>133</v>
      </c>
      <c r="F45" s="112" t="s">
        <v>90</v>
      </c>
      <c r="G45" s="112" t="s">
        <v>91</v>
      </c>
      <c r="H45" s="112" t="s">
        <v>83</v>
      </c>
      <c r="I45" s="117" t="s">
        <v>134</v>
      </c>
      <c r="J45" s="112" t="s">
        <v>90</v>
      </c>
      <c r="K45" s="128" t="s">
        <v>91</v>
      </c>
    </row>
    <row r="46" spans="1:11" ht="14.25" x14ac:dyDescent="0.15">
      <c r="A46" s="83" t="s">
        <v>82</v>
      </c>
      <c r="B46" s="92" t="s">
        <v>90</v>
      </c>
      <c r="C46" s="92" t="s">
        <v>91</v>
      </c>
      <c r="D46" s="92" t="s">
        <v>83</v>
      </c>
      <c r="E46" s="96" t="s">
        <v>89</v>
      </c>
      <c r="F46" s="92" t="s">
        <v>90</v>
      </c>
      <c r="G46" s="92" t="s">
        <v>91</v>
      </c>
      <c r="H46" s="92" t="s">
        <v>83</v>
      </c>
      <c r="I46" s="96" t="s">
        <v>100</v>
      </c>
      <c r="J46" s="92" t="s">
        <v>90</v>
      </c>
      <c r="K46" s="101" t="s">
        <v>91</v>
      </c>
    </row>
    <row r="47" spans="1:11" ht="14.25" x14ac:dyDescent="0.15">
      <c r="A47" s="182" t="s">
        <v>93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92"/>
    </row>
    <row r="48" spans="1:11" ht="14.25" x14ac:dyDescent="0.15">
      <c r="A48" s="216" t="s">
        <v>135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</row>
    <row r="49" spans="1:11" ht="14.25" x14ac:dyDescent="0.15">
      <c r="A49" s="217"/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4.25" x14ac:dyDescent="0.15">
      <c r="A50" s="122" t="s">
        <v>136</v>
      </c>
      <c r="B50" s="225" t="s">
        <v>137</v>
      </c>
      <c r="C50" s="225"/>
      <c r="D50" s="123" t="s">
        <v>138</v>
      </c>
      <c r="E50" s="124" t="s">
        <v>139</v>
      </c>
      <c r="F50" s="125" t="s">
        <v>140</v>
      </c>
      <c r="G50" s="126">
        <v>45092</v>
      </c>
      <c r="H50" s="226" t="s">
        <v>141</v>
      </c>
      <c r="I50" s="227"/>
      <c r="J50" s="228" t="s">
        <v>142</v>
      </c>
      <c r="K50" s="229"/>
    </row>
    <row r="51" spans="1:11" ht="14.25" x14ac:dyDescent="0.15">
      <c r="A51" s="216" t="s">
        <v>143</v>
      </c>
      <c r="B51" s="216"/>
      <c r="C51" s="216"/>
      <c r="D51" s="216"/>
      <c r="E51" s="216"/>
      <c r="F51" s="216"/>
      <c r="G51" s="216"/>
      <c r="H51" s="216"/>
      <c r="I51" s="216"/>
      <c r="J51" s="216"/>
      <c r="K51" s="216"/>
    </row>
    <row r="52" spans="1:11" ht="14.25" x14ac:dyDescent="0.15">
      <c r="A52" s="230"/>
      <c r="B52" s="231"/>
      <c r="C52" s="231"/>
      <c r="D52" s="231"/>
      <c r="E52" s="231"/>
      <c r="F52" s="231"/>
      <c r="G52" s="231"/>
      <c r="H52" s="231"/>
      <c r="I52" s="231"/>
      <c r="J52" s="231"/>
      <c r="K52" s="232"/>
    </row>
    <row r="53" spans="1:11" ht="14.25" x14ac:dyDescent="0.15">
      <c r="A53" s="122" t="s">
        <v>136</v>
      </c>
      <c r="B53" s="225" t="s">
        <v>137</v>
      </c>
      <c r="C53" s="225"/>
      <c r="D53" s="123" t="s">
        <v>138</v>
      </c>
      <c r="E53" s="127"/>
      <c r="F53" s="125" t="s">
        <v>144</v>
      </c>
      <c r="G53" s="126"/>
      <c r="H53" s="226" t="s">
        <v>141</v>
      </c>
      <c r="I53" s="227"/>
      <c r="J53" s="228"/>
      <c r="K53" s="22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zoomScale="90" zoomScaleNormal="90" workbookViewId="0">
      <selection activeCell="M9" sqref="M9"/>
    </sheetView>
  </sheetViews>
  <sheetFormatPr defaultColWidth="9" defaultRowHeight="26.1" customHeight="1" x14ac:dyDescent="0.15"/>
  <cols>
    <col min="1" max="1" width="17.125" style="29" customWidth="1"/>
    <col min="2" max="7" width="9.375" style="29" customWidth="1"/>
    <col min="8" max="8" width="1.375" style="29" customWidth="1"/>
    <col min="9" max="9" width="16.5" style="29" customWidth="1"/>
    <col min="10" max="10" width="17" style="29" customWidth="1"/>
    <col min="11" max="11" width="18.5" style="29" customWidth="1"/>
    <col min="12" max="12" width="16.625" style="29" customWidth="1"/>
    <col min="13" max="13" width="14.125" style="29" customWidth="1"/>
    <col min="14" max="14" width="16.375" style="29" customWidth="1"/>
    <col min="15" max="16384" width="9" style="29"/>
  </cols>
  <sheetData>
    <row r="1" spans="1:14" ht="30" customHeight="1" x14ac:dyDescent="0.15">
      <c r="A1" s="233" t="s">
        <v>145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4" ht="29.1" customHeight="1" x14ac:dyDescent="0.15">
      <c r="A2" s="20" t="s">
        <v>59</v>
      </c>
      <c r="B2" s="235" t="s">
        <v>60</v>
      </c>
      <c r="C2" s="235"/>
      <c r="D2" s="21" t="s">
        <v>65</v>
      </c>
      <c r="E2" s="235" t="s">
        <v>66</v>
      </c>
      <c r="F2" s="235"/>
      <c r="G2" s="235"/>
      <c r="H2" s="240"/>
      <c r="I2" s="31" t="s">
        <v>54</v>
      </c>
      <c r="J2" s="235" t="s">
        <v>55</v>
      </c>
      <c r="K2" s="235"/>
      <c r="L2" s="235"/>
      <c r="M2" s="235"/>
      <c r="N2" s="236"/>
    </row>
    <row r="3" spans="1:14" ht="29.1" customHeight="1" x14ac:dyDescent="0.15">
      <c r="A3" s="239" t="s">
        <v>146</v>
      </c>
      <c r="B3" s="237" t="s">
        <v>147</v>
      </c>
      <c r="C3" s="237"/>
      <c r="D3" s="237"/>
      <c r="E3" s="237"/>
      <c r="F3" s="237"/>
      <c r="G3" s="237"/>
      <c r="H3" s="241"/>
      <c r="I3" s="237" t="s">
        <v>148</v>
      </c>
      <c r="J3" s="237"/>
      <c r="K3" s="237"/>
      <c r="L3" s="237"/>
      <c r="M3" s="237"/>
      <c r="N3" s="238"/>
    </row>
    <row r="4" spans="1:14" ht="29.1" customHeight="1" x14ac:dyDescent="0.15">
      <c r="A4" s="239"/>
      <c r="B4" s="22" t="s">
        <v>107</v>
      </c>
      <c r="C4" s="22" t="s">
        <v>108</v>
      </c>
      <c r="D4" s="23" t="s">
        <v>109</v>
      </c>
      <c r="E4" s="22" t="s">
        <v>110</v>
      </c>
      <c r="F4" s="22" t="s">
        <v>111</v>
      </c>
      <c r="G4" s="22" t="s">
        <v>112</v>
      </c>
      <c r="H4" s="241"/>
      <c r="I4" s="22" t="s">
        <v>107</v>
      </c>
      <c r="J4" s="22" t="s">
        <v>108</v>
      </c>
      <c r="K4" s="23" t="s">
        <v>109</v>
      </c>
      <c r="L4" s="22" t="s">
        <v>110</v>
      </c>
      <c r="M4" s="22" t="s">
        <v>111</v>
      </c>
      <c r="N4" s="22" t="s">
        <v>112</v>
      </c>
    </row>
    <row r="5" spans="1:14" ht="29.1" customHeight="1" x14ac:dyDescent="0.15">
      <c r="A5" s="239"/>
      <c r="B5" s="22" t="s">
        <v>149</v>
      </c>
      <c r="C5" s="22" t="s">
        <v>150</v>
      </c>
      <c r="D5" s="23" t="s">
        <v>151</v>
      </c>
      <c r="E5" s="22" t="s">
        <v>152</v>
      </c>
      <c r="F5" s="22" t="s">
        <v>153</v>
      </c>
      <c r="G5" s="22" t="s">
        <v>154</v>
      </c>
      <c r="H5" s="241"/>
      <c r="I5" s="32" t="s">
        <v>115</v>
      </c>
      <c r="J5" s="32" t="s">
        <v>116</v>
      </c>
      <c r="K5" s="32" t="s">
        <v>117</v>
      </c>
      <c r="L5" s="32" t="s">
        <v>115</v>
      </c>
      <c r="M5" s="32" t="s">
        <v>116</v>
      </c>
      <c r="N5" s="32" t="s">
        <v>117</v>
      </c>
    </row>
    <row r="6" spans="1:14" ht="29.1" customHeight="1" x14ac:dyDescent="0.15">
      <c r="A6" s="24" t="s">
        <v>155</v>
      </c>
      <c r="B6" s="25">
        <f>C6-1</f>
        <v>65</v>
      </c>
      <c r="C6" s="25">
        <f>D6-2</f>
        <v>66</v>
      </c>
      <c r="D6" s="23">
        <v>68</v>
      </c>
      <c r="E6" s="25">
        <f>D6+2</f>
        <v>70</v>
      </c>
      <c r="F6" s="25">
        <f>E6+2</f>
        <v>72</v>
      </c>
      <c r="G6" s="25">
        <f>F6+1</f>
        <v>73</v>
      </c>
      <c r="H6" s="241"/>
      <c r="I6" s="33" t="s">
        <v>156</v>
      </c>
      <c r="J6" s="33" t="s">
        <v>90</v>
      </c>
      <c r="K6" s="33" t="s">
        <v>157</v>
      </c>
      <c r="L6" s="33" t="s">
        <v>158</v>
      </c>
      <c r="M6" s="33" t="s">
        <v>159</v>
      </c>
      <c r="N6" s="34" t="s">
        <v>158</v>
      </c>
    </row>
    <row r="7" spans="1:14" ht="29.1" customHeight="1" x14ac:dyDescent="0.15">
      <c r="A7" s="24" t="s">
        <v>160</v>
      </c>
      <c r="B7" s="25">
        <f t="shared" ref="B7:B9" si="0">C7-4</f>
        <v>106</v>
      </c>
      <c r="C7" s="25">
        <f t="shared" ref="C7:C9" si="1">D7-4</f>
        <v>110</v>
      </c>
      <c r="D7" s="23">
        <v>114</v>
      </c>
      <c r="E7" s="25">
        <f t="shared" ref="E7:E9" si="2">D7+4</f>
        <v>118</v>
      </c>
      <c r="F7" s="25">
        <f>E7+4</f>
        <v>122</v>
      </c>
      <c r="G7" s="25">
        <f t="shared" ref="G7:G9" si="3">F7+6</f>
        <v>128</v>
      </c>
      <c r="H7" s="241"/>
      <c r="I7" s="35" t="s">
        <v>161</v>
      </c>
      <c r="J7" s="35" t="s">
        <v>162</v>
      </c>
      <c r="K7" s="35" t="s">
        <v>163</v>
      </c>
      <c r="L7" s="35" t="s">
        <v>164</v>
      </c>
      <c r="M7" s="36" t="s">
        <v>165</v>
      </c>
      <c r="N7" s="37" t="s">
        <v>159</v>
      </c>
    </row>
    <row r="8" spans="1:14" ht="29.1" customHeight="1" x14ac:dyDescent="0.15">
      <c r="A8" s="24" t="s">
        <v>166</v>
      </c>
      <c r="B8" s="25">
        <f t="shared" si="0"/>
        <v>102</v>
      </c>
      <c r="C8" s="25">
        <f t="shared" si="1"/>
        <v>106</v>
      </c>
      <c r="D8" s="26">
        <v>110</v>
      </c>
      <c r="E8" s="25">
        <f t="shared" si="2"/>
        <v>114</v>
      </c>
      <c r="F8" s="25">
        <f>E8+5</f>
        <v>119</v>
      </c>
      <c r="G8" s="25">
        <f t="shared" si="3"/>
        <v>125</v>
      </c>
      <c r="H8" s="241"/>
      <c r="I8" s="35" t="s">
        <v>167</v>
      </c>
      <c r="J8" s="35" t="s">
        <v>168</v>
      </c>
      <c r="K8" s="35" t="s">
        <v>163</v>
      </c>
      <c r="L8" s="35" t="s">
        <v>169</v>
      </c>
      <c r="M8" s="36" t="s">
        <v>170</v>
      </c>
      <c r="N8" s="37" t="s">
        <v>171</v>
      </c>
    </row>
    <row r="9" spans="1:14" ht="29.1" customHeight="1" x14ac:dyDescent="0.15">
      <c r="A9" s="24" t="s">
        <v>172</v>
      </c>
      <c r="B9" s="25">
        <f t="shared" si="0"/>
        <v>92</v>
      </c>
      <c r="C9" s="25">
        <f t="shared" si="1"/>
        <v>96</v>
      </c>
      <c r="D9" s="23">
        <v>100</v>
      </c>
      <c r="E9" s="25">
        <f t="shared" si="2"/>
        <v>104</v>
      </c>
      <c r="F9" s="25">
        <f>E9+5</f>
        <v>109</v>
      </c>
      <c r="G9" s="25">
        <f t="shared" si="3"/>
        <v>115</v>
      </c>
      <c r="H9" s="241"/>
      <c r="I9" s="33" t="s">
        <v>90</v>
      </c>
      <c r="J9" s="33" t="s">
        <v>159</v>
      </c>
      <c r="K9" s="33" t="s">
        <v>90</v>
      </c>
      <c r="L9" s="33" t="s">
        <v>167</v>
      </c>
      <c r="M9" s="107" t="s">
        <v>159</v>
      </c>
      <c r="N9" s="108" t="s">
        <v>159</v>
      </c>
    </row>
    <row r="10" spans="1:14" ht="29.1" customHeight="1" x14ac:dyDescent="0.15">
      <c r="A10" s="24" t="s">
        <v>173</v>
      </c>
      <c r="B10" s="25">
        <f>C10-1.2</f>
        <v>43.599999999999994</v>
      </c>
      <c r="C10" s="25">
        <f>D10-1.2</f>
        <v>44.8</v>
      </c>
      <c r="D10" s="23">
        <v>46</v>
      </c>
      <c r="E10" s="25">
        <f>D10+1.2</f>
        <v>47.2</v>
      </c>
      <c r="F10" s="25">
        <f>E10+1.2</f>
        <v>48.400000000000006</v>
      </c>
      <c r="G10" s="25">
        <f>F10+1.4</f>
        <v>49.800000000000004</v>
      </c>
      <c r="H10" s="241"/>
      <c r="I10" s="35" t="s">
        <v>159</v>
      </c>
      <c r="J10" s="35" t="s">
        <v>174</v>
      </c>
      <c r="K10" s="35" t="s">
        <v>159</v>
      </c>
      <c r="L10" s="35" t="s">
        <v>175</v>
      </c>
      <c r="M10" s="36" t="s">
        <v>176</v>
      </c>
      <c r="N10" s="39" t="s">
        <v>167</v>
      </c>
    </row>
    <row r="11" spans="1:14" ht="29.1" customHeight="1" x14ac:dyDescent="0.15">
      <c r="A11" s="24" t="s">
        <v>177</v>
      </c>
      <c r="B11" s="25">
        <f>C11-0.6</f>
        <v>62.199999999999996</v>
      </c>
      <c r="C11" s="25">
        <f>D11-1.2</f>
        <v>62.8</v>
      </c>
      <c r="D11" s="23">
        <v>64</v>
      </c>
      <c r="E11" s="25">
        <f>D11+1.2</f>
        <v>65.2</v>
      </c>
      <c r="F11" s="25">
        <f>E11+1.2</f>
        <v>66.400000000000006</v>
      </c>
      <c r="G11" s="25">
        <f>F11+0.6</f>
        <v>67</v>
      </c>
      <c r="H11" s="241"/>
      <c r="I11" s="35" t="s">
        <v>167</v>
      </c>
      <c r="J11" s="35" t="s">
        <v>167</v>
      </c>
      <c r="K11" s="35" t="s">
        <v>156</v>
      </c>
      <c r="L11" s="35" t="s">
        <v>156</v>
      </c>
      <c r="M11" s="36" t="s">
        <v>159</v>
      </c>
      <c r="N11" s="37" t="s">
        <v>167</v>
      </c>
    </row>
    <row r="12" spans="1:14" ht="29.1" customHeight="1" x14ac:dyDescent="0.15">
      <c r="A12" s="27" t="s">
        <v>178</v>
      </c>
      <c r="B12" s="25">
        <f>C12-0.8</f>
        <v>20.9</v>
      </c>
      <c r="C12" s="25">
        <f>D12-0.8</f>
        <v>21.7</v>
      </c>
      <c r="D12" s="26">
        <v>22.5</v>
      </c>
      <c r="E12" s="25">
        <f>D12+0.8</f>
        <v>23.3</v>
      </c>
      <c r="F12" s="25">
        <f>E12+0.8</f>
        <v>24.1</v>
      </c>
      <c r="G12" s="25">
        <f>F12+1.3</f>
        <v>25.400000000000002</v>
      </c>
      <c r="H12" s="241"/>
      <c r="I12" s="35" t="s">
        <v>90</v>
      </c>
      <c r="J12" s="35" t="s">
        <v>90</v>
      </c>
      <c r="K12" s="35" t="s">
        <v>90</v>
      </c>
      <c r="L12" s="35" t="s">
        <v>90</v>
      </c>
      <c r="M12" s="36" t="s">
        <v>90</v>
      </c>
      <c r="N12" s="37" t="s">
        <v>90</v>
      </c>
    </row>
    <row r="13" spans="1:14" ht="29.1" customHeight="1" x14ac:dyDescent="0.15">
      <c r="A13" s="24" t="s">
        <v>179</v>
      </c>
      <c r="B13" s="25">
        <f>C13-0.5</f>
        <v>12.5</v>
      </c>
      <c r="C13" s="25">
        <f>D13-0.5</f>
        <v>13</v>
      </c>
      <c r="D13" s="26">
        <v>13.5</v>
      </c>
      <c r="E13" s="25">
        <f>D13+0.5</f>
        <v>14</v>
      </c>
      <c r="F13" s="25">
        <f>E13+0.5</f>
        <v>14.5</v>
      </c>
      <c r="G13" s="25">
        <f>F13+0.7</f>
        <v>15.2</v>
      </c>
      <c r="H13" s="241"/>
      <c r="I13" s="35" t="s">
        <v>156</v>
      </c>
      <c r="J13" s="35" t="s">
        <v>180</v>
      </c>
      <c r="K13" s="35" t="s">
        <v>90</v>
      </c>
      <c r="L13" s="35" t="s">
        <v>181</v>
      </c>
      <c r="M13" s="36" t="s">
        <v>182</v>
      </c>
      <c r="N13" s="38" t="s">
        <v>183</v>
      </c>
    </row>
    <row r="14" spans="1:14" ht="29.1" customHeight="1" x14ac:dyDescent="0.15">
      <c r="A14" s="24" t="s">
        <v>184</v>
      </c>
      <c r="B14" s="25">
        <f>C14-0.5</f>
        <v>9</v>
      </c>
      <c r="C14" s="25">
        <f>D14-0.5</f>
        <v>9.5</v>
      </c>
      <c r="D14" s="23">
        <v>10</v>
      </c>
      <c r="E14" s="25">
        <f>D14+0.5</f>
        <v>10.5</v>
      </c>
      <c r="F14" s="25">
        <f>E14+0.5</f>
        <v>11</v>
      </c>
      <c r="G14" s="25">
        <f>F14+0.7</f>
        <v>11.7</v>
      </c>
      <c r="H14" s="241"/>
      <c r="I14" s="35" t="s">
        <v>90</v>
      </c>
      <c r="J14" s="35" t="s">
        <v>176</v>
      </c>
      <c r="K14" s="35" t="s">
        <v>181</v>
      </c>
      <c r="L14" s="35" t="s">
        <v>90</v>
      </c>
      <c r="M14" s="36" t="s">
        <v>181</v>
      </c>
      <c r="N14" s="40" t="s">
        <v>176</v>
      </c>
    </row>
    <row r="15" spans="1:14" ht="29.1" customHeight="1" x14ac:dyDescent="0.15">
      <c r="A15" s="24" t="s">
        <v>185</v>
      </c>
      <c r="B15" s="25">
        <f>C15</f>
        <v>2</v>
      </c>
      <c r="C15" s="25">
        <f>D15</f>
        <v>2</v>
      </c>
      <c r="D15" s="23">
        <v>2</v>
      </c>
      <c r="E15" s="25">
        <f t="shared" ref="E15:G15" si="4">D15</f>
        <v>2</v>
      </c>
      <c r="F15" s="25">
        <f t="shared" si="4"/>
        <v>2</v>
      </c>
      <c r="G15" s="25">
        <f t="shared" si="4"/>
        <v>2</v>
      </c>
      <c r="H15" s="242"/>
      <c r="I15" s="41" t="s">
        <v>90</v>
      </c>
      <c r="J15" s="42" t="s">
        <v>90</v>
      </c>
      <c r="K15" s="43" t="s">
        <v>90</v>
      </c>
      <c r="L15" s="44" t="s">
        <v>90</v>
      </c>
      <c r="M15" s="44" t="s">
        <v>90</v>
      </c>
      <c r="N15" s="45" t="s">
        <v>90</v>
      </c>
    </row>
    <row r="16" spans="1:14" ht="14.25" x14ac:dyDescent="0.15">
      <c r="A16" s="104" t="s">
        <v>124</v>
      </c>
      <c r="B16" s="105"/>
      <c r="C16" s="105"/>
      <c r="D16" s="106"/>
      <c r="E16" s="106"/>
      <c r="F16" s="106"/>
      <c r="G16" s="106"/>
      <c r="H16" s="30"/>
      <c r="I16" s="30"/>
      <c r="J16" s="30"/>
      <c r="K16" s="30"/>
      <c r="L16" s="30"/>
      <c r="M16" s="30"/>
      <c r="N16" s="30"/>
    </row>
    <row r="17" spans="1:14" ht="14.25" x14ac:dyDescent="0.15">
      <c r="A17" s="29" t="s">
        <v>186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14.25" x14ac:dyDescent="0.15">
      <c r="A18" s="30"/>
      <c r="B18" s="30"/>
      <c r="C18" s="30"/>
      <c r="D18" s="30"/>
      <c r="E18" s="30"/>
      <c r="F18" s="30"/>
      <c r="G18" s="30"/>
      <c r="H18" s="30"/>
      <c r="I18" s="28" t="s">
        <v>187</v>
      </c>
      <c r="J18" s="46">
        <v>45079</v>
      </c>
      <c r="K18" s="28" t="s">
        <v>188</v>
      </c>
      <c r="L18" s="28" t="s">
        <v>139</v>
      </c>
      <c r="M18" s="28" t="s">
        <v>189</v>
      </c>
      <c r="N18" s="29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8" zoomScale="125" zoomScaleNormal="125" zoomScalePageLayoutView="125" workbookViewId="0">
      <selection activeCell="A33" sqref="A33:K33"/>
    </sheetView>
  </sheetViews>
  <sheetFormatPr defaultColWidth="10" defaultRowHeight="16.5" customHeight="1" x14ac:dyDescent="0.15"/>
  <cols>
    <col min="1" max="16384" width="10" style="47"/>
  </cols>
  <sheetData>
    <row r="1" spans="1:11" ht="22.5" customHeight="1" x14ac:dyDescent="0.15">
      <c r="A1" s="243" t="s">
        <v>190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7.25" customHeight="1" x14ac:dyDescent="0.15">
      <c r="A2" s="74" t="s">
        <v>50</v>
      </c>
      <c r="B2" s="162" t="s">
        <v>51</v>
      </c>
      <c r="C2" s="162"/>
      <c r="D2" s="163" t="s">
        <v>52</v>
      </c>
      <c r="E2" s="163"/>
      <c r="F2" s="162" t="s">
        <v>53</v>
      </c>
      <c r="G2" s="162"/>
      <c r="H2" s="75" t="s">
        <v>54</v>
      </c>
      <c r="I2" s="164" t="s">
        <v>55</v>
      </c>
      <c r="J2" s="164"/>
      <c r="K2" s="165"/>
    </row>
    <row r="3" spans="1:11" ht="16.5" customHeight="1" x14ac:dyDescent="0.15">
      <c r="A3" s="166" t="s">
        <v>56</v>
      </c>
      <c r="B3" s="167"/>
      <c r="C3" s="168"/>
      <c r="D3" s="169" t="s">
        <v>57</v>
      </c>
      <c r="E3" s="170"/>
      <c r="F3" s="170"/>
      <c r="G3" s="171"/>
      <c r="H3" s="169" t="s">
        <v>58</v>
      </c>
      <c r="I3" s="170"/>
      <c r="J3" s="170"/>
      <c r="K3" s="171"/>
    </row>
    <row r="4" spans="1:11" ht="16.5" customHeight="1" x14ac:dyDescent="0.15">
      <c r="A4" s="78" t="s">
        <v>59</v>
      </c>
      <c r="B4" s="244" t="s">
        <v>60</v>
      </c>
      <c r="C4" s="245"/>
      <c r="D4" s="174" t="s">
        <v>61</v>
      </c>
      <c r="E4" s="175"/>
      <c r="F4" s="176">
        <v>45112</v>
      </c>
      <c r="G4" s="177"/>
      <c r="H4" s="174" t="s">
        <v>191</v>
      </c>
      <c r="I4" s="175"/>
      <c r="J4" s="92" t="s">
        <v>63</v>
      </c>
      <c r="K4" s="101" t="s">
        <v>64</v>
      </c>
    </row>
    <row r="5" spans="1:11" ht="16.5" customHeight="1" x14ac:dyDescent="0.15">
      <c r="A5" s="80" t="s">
        <v>65</v>
      </c>
      <c r="B5" s="246" t="s">
        <v>66</v>
      </c>
      <c r="C5" s="247"/>
      <c r="D5" s="174" t="s">
        <v>192</v>
      </c>
      <c r="E5" s="175"/>
      <c r="F5" s="248" t="s">
        <v>193</v>
      </c>
      <c r="G5" s="249"/>
      <c r="H5" s="174" t="s">
        <v>194</v>
      </c>
      <c r="I5" s="175"/>
      <c r="J5" s="92" t="s">
        <v>63</v>
      </c>
      <c r="K5" s="101" t="s">
        <v>64</v>
      </c>
    </row>
    <row r="6" spans="1:11" ht="16.5" customHeight="1" x14ac:dyDescent="0.15">
      <c r="A6" s="78" t="s">
        <v>69</v>
      </c>
      <c r="B6" s="81">
        <v>3</v>
      </c>
      <c r="C6" s="82">
        <v>6</v>
      </c>
      <c r="D6" s="174" t="s">
        <v>195</v>
      </c>
      <c r="E6" s="175"/>
      <c r="F6" s="248" t="s">
        <v>196</v>
      </c>
      <c r="G6" s="249"/>
      <c r="H6" s="250" t="s">
        <v>197</v>
      </c>
      <c r="I6" s="251"/>
      <c r="J6" s="251"/>
      <c r="K6" s="252"/>
    </row>
    <row r="7" spans="1:11" ht="16.5" customHeight="1" x14ac:dyDescent="0.15">
      <c r="A7" s="78" t="s">
        <v>72</v>
      </c>
      <c r="B7" s="244">
        <v>4305</v>
      </c>
      <c r="C7" s="245"/>
      <c r="D7" s="78" t="s">
        <v>198</v>
      </c>
      <c r="E7" s="79"/>
      <c r="F7" s="253">
        <v>45102</v>
      </c>
      <c r="G7" s="245"/>
      <c r="H7" s="254" t="s">
        <v>199</v>
      </c>
      <c r="I7" s="172"/>
      <c r="J7" s="172"/>
      <c r="K7" s="173"/>
    </row>
    <row r="8" spans="1:11" ht="16.5" customHeight="1" x14ac:dyDescent="0.15">
      <c r="A8" s="85"/>
      <c r="B8" s="180"/>
      <c r="C8" s="181"/>
      <c r="D8" s="182" t="s">
        <v>75</v>
      </c>
      <c r="E8" s="183"/>
      <c r="F8" s="184">
        <v>45120</v>
      </c>
      <c r="G8" s="185"/>
      <c r="H8" s="255"/>
      <c r="I8" s="256"/>
      <c r="J8" s="256"/>
      <c r="K8" s="257"/>
    </row>
    <row r="9" spans="1:11" ht="16.5" customHeight="1" x14ac:dyDescent="0.15">
      <c r="A9" s="258" t="s">
        <v>200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</row>
    <row r="10" spans="1:11" ht="16.5" customHeight="1" x14ac:dyDescent="0.15">
      <c r="A10" s="86" t="s">
        <v>79</v>
      </c>
      <c r="B10" s="87" t="s">
        <v>80</v>
      </c>
      <c r="C10" s="88" t="s">
        <v>81</v>
      </c>
      <c r="D10" s="89"/>
      <c r="E10" s="90" t="s">
        <v>84</v>
      </c>
      <c r="F10" s="87" t="s">
        <v>80</v>
      </c>
      <c r="G10" s="88" t="s">
        <v>81</v>
      </c>
      <c r="H10" s="87"/>
      <c r="I10" s="90" t="s">
        <v>82</v>
      </c>
      <c r="J10" s="87" t="s">
        <v>80</v>
      </c>
      <c r="K10" s="103" t="s">
        <v>81</v>
      </c>
    </row>
    <row r="11" spans="1:11" ht="16.5" customHeight="1" x14ac:dyDescent="0.15">
      <c r="A11" s="80" t="s">
        <v>85</v>
      </c>
      <c r="B11" s="91" t="s">
        <v>80</v>
      </c>
      <c r="C11" s="92" t="s">
        <v>81</v>
      </c>
      <c r="D11" s="93"/>
      <c r="E11" s="94" t="s">
        <v>87</v>
      </c>
      <c r="F11" s="91" t="s">
        <v>80</v>
      </c>
      <c r="G11" s="92" t="s">
        <v>81</v>
      </c>
      <c r="H11" s="91"/>
      <c r="I11" s="94" t="s">
        <v>92</v>
      </c>
      <c r="J11" s="91" t="s">
        <v>80</v>
      </c>
      <c r="K11" s="101" t="s">
        <v>81</v>
      </c>
    </row>
    <row r="12" spans="1:11" ht="16.5" customHeight="1" x14ac:dyDescent="0.15">
      <c r="A12" s="182" t="s">
        <v>124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92"/>
    </row>
    <row r="13" spans="1:11" ht="16.5" customHeight="1" x14ac:dyDescent="0.15">
      <c r="A13" s="259" t="s">
        <v>201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</row>
    <row r="14" spans="1:11" ht="16.5" customHeight="1" x14ac:dyDescent="0.15">
      <c r="A14" s="7" t="s">
        <v>116</v>
      </c>
      <c r="B14" s="7" t="s">
        <v>202</v>
      </c>
      <c r="C14" s="7" t="s">
        <v>203</v>
      </c>
      <c r="D14" s="7" t="s">
        <v>204</v>
      </c>
      <c r="E14" s="260" t="s">
        <v>205</v>
      </c>
      <c r="F14" s="260"/>
      <c r="G14" s="260"/>
      <c r="H14" s="260"/>
      <c r="I14" s="261" t="s">
        <v>206</v>
      </c>
      <c r="J14" s="261"/>
      <c r="K14" s="262"/>
    </row>
    <row r="15" spans="1:11" ht="16.5" customHeight="1" x14ac:dyDescent="0.15">
      <c r="A15" s="7" t="s">
        <v>117</v>
      </c>
      <c r="B15" s="7" t="s">
        <v>202</v>
      </c>
      <c r="C15" s="7" t="s">
        <v>203</v>
      </c>
      <c r="D15" s="7" t="s">
        <v>204</v>
      </c>
      <c r="E15" s="260" t="s">
        <v>205</v>
      </c>
      <c r="F15" s="260"/>
      <c r="G15" s="260"/>
      <c r="H15" s="260"/>
      <c r="I15" s="261" t="s">
        <v>206</v>
      </c>
      <c r="J15" s="261"/>
      <c r="K15" s="262"/>
    </row>
    <row r="16" spans="1:11" ht="16.5" customHeight="1" x14ac:dyDescent="0.15">
      <c r="A16" s="7" t="s">
        <v>115</v>
      </c>
      <c r="B16" s="7" t="s">
        <v>202</v>
      </c>
      <c r="C16" s="7" t="s">
        <v>203</v>
      </c>
      <c r="D16" s="7" t="s">
        <v>204</v>
      </c>
      <c r="E16" s="260" t="s">
        <v>205</v>
      </c>
      <c r="F16" s="260"/>
      <c r="G16" s="260"/>
      <c r="H16" s="260"/>
      <c r="I16" s="261" t="s">
        <v>206</v>
      </c>
      <c r="J16" s="261"/>
      <c r="K16" s="262"/>
    </row>
    <row r="17" spans="1:11" ht="16.5" customHeight="1" x14ac:dyDescent="0.15">
      <c r="A17" s="259" t="s">
        <v>207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</row>
    <row r="18" spans="1:11" ht="16.5" customHeight="1" x14ac:dyDescent="0.15">
      <c r="A18" s="263"/>
      <c r="B18" s="260"/>
      <c r="C18" s="260"/>
      <c r="D18" s="260"/>
      <c r="E18" s="260"/>
      <c r="F18" s="260"/>
      <c r="G18" s="260"/>
      <c r="H18" s="260"/>
      <c r="I18" s="261"/>
      <c r="J18" s="261"/>
      <c r="K18" s="262"/>
    </row>
    <row r="19" spans="1:11" ht="16.5" customHeight="1" x14ac:dyDescent="0.15">
      <c r="A19" s="264"/>
      <c r="B19" s="265"/>
      <c r="C19" s="265"/>
      <c r="D19" s="266"/>
      <c r="E19" s="267"/>
      <c r="F19" s="265"/>
      <c r="G19" s="265"/>
      <c r="H19" s="266"/>
      <c r="I19" s="268"/>
      <c r="J19" s="269"/>
      <c r="K19" s="270"/>
    </row>
    <row r="20" spans="1:11" ht="16.5" customHeight="1" x14ac:dyDescent="0.15">
      <c r="A20" s="255"/>
      <c r="B20" s="256"/>
      <c r="C20" s="256"/>
      <c r="D20" s="256"/>
      <c r="E20" s="256"/>
      <c r="F20" s="256"/>
      <c r="G20" s="256"/>
      <c r="H20" s="256"/>
      <c r="I20" s="256"/>
      <c r="J20" s="256"/>
      <c r="K20" s="257"/>
    </row>
    <row r="21" spans="1:11" ht="16.5" customHeight="1" x14ac:dyDescent="0.15">
      <c r="A21" s="271" t="s">
        <v>121</v>
      </c>
      <c r="B21" s="271"/>
      <c r="C21" s="271"/>
      <c r="D21" s="271"/>
      <c r="E21" s="271"/>
      <c r="F21" s="271"/>
      <c r="G21" s="271"/>
      <c r="H21" s="271"/>
      <c r="I21" s="271"/>
      <c r="J21" s="271"/>
      <c r="K21" s="271"/>
    </row>
    <row r="22" spans="1:11" ht="16.5" customHeight="1" x14ac:dyDescent="0.15">
      <c r="A22" s="272" t="s">
        <v>122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2"/>
    </row>
    <row r="23" spans="1:11" ht="16.5" customHeight="1" x14ac:dyDescent="0.15">
      <c r="A23" s="211" t="s">
        <v>123</v>
      </c>
      <c r="B23" s="212"/>
      <c r="C23" s="92" t="s">
        <v>63</v>
      </c>
      <c r="D23" s="92" t="s">
        <v>64</v>
      </c>
      <c r="E23" s="273"/>
      <c r="F23" s="273"/>
      <c r="G23" s="273"/>
      <c r="H23" s="273"/>
      <c r="I23" s="273"/>
      <c r="J23" s="273"/>
      <c r="K23" s="274"/>
    </row>
    <row r="24" spans="1:11" ht="16.5" customHeight="1" x14ac:dyDescent="0.15">
      <c r="A24" s="174" t="s">
        <v>208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3"/>
    </row>
    <row r="25" spans="1:11" ht="16.5" customHeight="1" x14ac:dyDescent="0.15">
      <c r="A25" s="275"/>
      <c r="B25" s="276"/>
      <c r="C25" s="276"/>
      <c r="D25" s="276"/>
      <c r="E25" s="276"/>
      <c r="F25" s="276"/>
      <c r="G25" s="276"/>
      <c r="H25" s="276"/>
      <c r="I25" s="276"/>
      <c r="J25" s="276"/>
      <c r="K25" s="277"/>
    </row>
    <row r="26" spans="1:11" ht="16.5" customHeight="1" x14ac:dyDescent="0.15">
      <c r="A26" s="258" t="s">
        <v>131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</row>
    <row r="27" spans="1:11" ht="16.5" customHeight="1" x14ac:dyDescent="0.15">
      <c r="A27" s="76" t="s">
        <v>132</v>
      </c>
      <c r="B27" s="88" t="s">
        <v>90</v>
      </c>
      <c r="C27" s="88" t="s">
        <v>91</v>
      </c>
      <c r="D27" s="88" t="s">
        <v>83</v>
      </c>
      <c r="E27" s="77" t="s">
        <v>133</v>
      </c>
      <c r="F27" s="88" t="s">
        <v>90</v>
      </c>
      <c r="G27" s="88" t="s">
        <v>91</v>
      </c>
      <c r="H27" s="88" t="s">
        <v>83</v>
      </c>
      <c r="I27" s="77" t="s">
        <v>134</v>
      </c>
      <c r="J27" s="88" t="s">
        <v>90</v>
      </c>
      <c r="K27" s="103" t="s">
        <v>91</v>
      </c>
    </row>
    <row r="28" spans="1:11" ht="16.5" customHeight="1" x14ac:dyDescent="0.15">
      <c r="A28" s="83" t="s">
        <v>82</v>
      </c>
      <c r="B28" s="92" t="s">
        <v>90</v>
      </c>
      <c r="C28" s="92" t="s">
        <v>91</v>
      </c>
      <c r="D28" s="92" t="s">
        <v>83</v>
      </c>
      <c r="E28" s="96" t="s">
        <v>89</v>
      </c>
      <c r="F28" s="92" t="s">
        <v>90</v>
      </c>
      <c r="G28" s="92" t="s">
        <v>91</v>
      </c>
      <c r="H28" s="92" t="s">
        <v>83</v>
      </c>
      <c r="I28" s="96" t="s">
        <v>100</v>
      </c>
      <c r="J28" s="92" t="s">
        <v>90</v>
      </c>
      <c r="K28" s="101" t="s">
        <v>91</v>
      </c>
    </row>
    <row r="29" spans="1:11" ht="16.5" customHeight="1" x14ac:dyDescent="0.15">
      <c r="A29" s="174" t="s">
        <v>93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78"/>
    </row>
    <row r="30" spans="1:11" ht="16.5" customHeight="1" x14ac:dyDescent="0.15">
      <c r="A30" s="222"/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11" ht="16.5" customHeight="1" x14ac:dyDescent="0.15">
      <c r="A31" s="258" t="s">
        <v>209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58"/>
    </row>
    <row r="32" spans="1:11" ht="17.25" customHeight="1" x14ac:dyDescent="0.15">
      <c r="A32" s="279" t="s">
        <v>210</v>
      </c>
      <c r="B32" s="280"/>
      <c r="C32" s="280"/>
      <c r="D32" s="280"/>
      <c r="E32" s="280"/>
      <c r="F32" s="280"/>
      <c r="G32" s="280"/>
      <c r="H32" s="280"/>
      <c r="I32" s="280"/>
      <c r="J32" s="280"/>
      <c r="K32" s="281"/>
    </row>
    <row r="33" spans="1:11" ht="17.25" customHeight="1" x14ac:dyDescent="0.15">
      <c r="A33" s="220" t="s">
        <v>211</v>
      </c>
      <c r="B33" s="221"/>
      <c r="C33" s="221"/>
      <c r="D33" s="221"/>
      <c r="E33" s="221"/>
      <c r="F33" s="221"/>
      <c r="G33" s="221"/>
      <c r="H33" s="221"/>
      <c r="I33" s="221"/>
      <c r="J33" s="221"/>
      <c r="K33" s="179"/>
    </row>
    <row r="34" spans="1:11" ht="17.25" customHeight="1" x14ac:dyDescent="0.15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179"/>
    </row>
    <row r="35" spans="1:11" ht="17.25" customHeight="1" x14ac:dyDescent="0.15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179"/>
    </row>
    <row r="36" spans="1:11" ht="17.25" customHeight="1" x14ac:dyDescent="0.15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179"/>
    </row>
    <row r="37" spans="1:11" ht="17.25" customHeight="1" x14ac:dyDescent="0.15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179"/>
    </row>
    <row r="38" spans="1:11" ht="17.25" customHeight="1" x14ac:dyDescent="0.15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179"/>
    </row>
    <row r="39" spans="1:11" ht="17.25" customHeight="1" x14ac:dyDescent="0.15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179"/>
    </row>
    <row r="40" spans="1:11" ht="17.25" customHeight="1" x14ac:dyDescent="0.15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179"/>
    </row>
    <row r="41" spans="1:11" ht="17.25" customHeight="1" x14ac:dyDescent="0.15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179"/>
    </row>
    <row r="42" spans="1:11" ht="17.25" customHeight="1" x14ac:dyDescent="0.15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179"/>
    </row>
    <row r="43" spans="1:11" ht="17.25" customHeight="1" x14ac:dyDescent="0.15">
      <c r="A43" s="222" t="s">
        <v>130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4"/>
    </row>
    <row r="44" spans="1:11" ht="16.5" customHeight="1" x14ac:dyDescent="0.15">
      <c r="A44" s="258" t="s">
        <v>212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58"/>
    </row>
    <row r="45" spans="1:11" ht="18" customHeight="1" x14ac:dyDescent="0.15">
      <c r="A45" s="282" t="s">
        <v>124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4"/>
    </row>
    <row r="46" spans="1:11" ht="18" customHeight="1" x14ac:dyDescent="0.15">
      <c r="A46" s="282"/>
      <c r="B46" s="283"/>
      <c r="C46" s="283"/>
      <c r="D46" s="283"/>
      <c r="E46" s="283"/>
      <c r="F46" s="283"/>
      <c r="G46" s="283"/>
      <c r="H46" s="283"/>
      <c r="I46" s="283"/>
      <c r="J46" s="283"/>
      <c r="K46" s="284"/>
    </row>
    <row r="47" spans="1:11" ht="18" customHeight="1" x14ac:dyDescent="0.15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277"/>
    </row>
    <row r="48" spans="1:11" ht="21" customHeight="1" x14ac:dyDescent="0.15">
      <c r="A48" s="97" t="s">
        <v>136</v>
      </c>
      <c r="B48" s="285" t="s">
        <v>137</v>
      </c>
      <c r="C48" s="285"/>
      <c r="D48" s="98" t="s">
        <v>138</v>
      </c>
      <c r="E48" s="99" t="s">
        <v>139</v>
      </c>
      <c r="F48" s="98" t="s">
        <v>140</v>
      </c>
      <c r="G48" s="100">
        <v>45102</v>
      </c>
      <c r="H48" s="286" t="s">
        <v>141</v>
      </c>
      <c r="I48" s="286"/>
      <c r="J48" s="285" t="s">
        <v>142</v>
      </c>
      <c r="K48" s="287"/>
    </row>
    <row r="49" spans="1:11" ht="16.5" customHeight="1" x14ac:dyDescent="0.15">
      <c r="A49" s="189" t="s">
        <v>143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1"/>
    </row>
    <row r="50" spans="1:11" ht="16.5" customHeight="1" x14ac:dyDescent="0.15">
      <c r="A50" s="288"/>
      <c r="B50" s="289"/>
      <c r="C50" s="289"/>
      <c r="D50" s="289"/>
      <c r="E50" s="289"/>
      <c r="F50" s="289"/>
      <c r="G50" s="289"/>
      <c r="H50" s="289"/>
      <c r="I50" s="289"/>
      <c r="J50" s="289"/>
      <c r="K50" s="290"/>
    </row>
    <row r="51" spans="1:11" ht="16.5" customHeight="1" x14ac:dyDescent="0.15">
      <c r="A51" s="291"/>
      <c r="B51" s="292"/>
      <c r="C51" s="292"/>
      <c r="D51" s="292"/>
      <c r="E51" s="292"/>
      <c r="F51" s="292"/>
      <c r="G51" s="292"/>
      <c r="H51" s="292"/>
      <c r="I51" s="292"/>
      <c r="J51" s="292"/>
      <c r="K51" s="293"/>
    </row>
    <row r="52" spans="1:11" ht="21" customHeight="1" x14ac:dyDescent="0.15">
      <c r="A52" s="97" t="s">
        <v>136</v>
      </c>
      <c r="B52" s="285" t="s">
        <v>137</v>
      </c>
      <c r="C52" s="285"/>
      <c r="D52" s="98" t="s">
        <v>138</v>
      </c>
      <c r="E52" s="98"/>
      <c r="F52" s="98" t="s">
        <v>140</v>
      </c>
      <c r="G52" s="98"/>
      <c r="H52" s="286" t="s">
        <v>141</v>
      </c>
      <c r="I52" s="286"/>
      <c r="J52" s="294"/>
      <c r="K52" s="295"/>
    </row>
  </sheetData>
  <mergeCells count="80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8:D18"/>
    <mergeCell ref="E18:H18"/>
    <mergeCell ref="I18:K18"/>
    <mergeCell ref="A19:D19"/>
    <mergeCell ref="E19:H19"/>
    <mergeCell ref="I19:K19"/>
    <mergeCell ref="E15:H15"/>
    <mergeCell ref="I15:K15"/>
    <mergeCell ref="E16:H16"/>
    <mergeCell ref="I16:K16"/>
    <mergeCell ref="A17:K17"/>
    <mergeCell ref="A9:K9"/>
    <mergeCell ref="A12:K12"/>
    <mergeCell ref="A13:K13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8"/>
  <sheetViews>
    <sheetView workbookViewId="0">
      <selection activeCell="M11" sqref="M11"/>
    </sheetView>
  </sheetViews>
  <sheetFormatPr defaultColWidth="9" defaultRowHeight="26.1" customHeight="1" x14ac:dyDescent="0.15"/>
  <cols>
    <col min="1" max="1" width="17.125" style="29" customWidth="1"/>
    <col min="2" max="7" width="9.375" style="29" customWidth="1"/>
    <col min="8" max="8" width="1.375" style="29" customWidth="1"/>
    <col min="9" max="14" width="15.625" style="29" customWidth="1"/>
    <col min="15" max="16384" width="9" style="29"/>
  </cols>
  <sheetData>
    <row r="1" spans="1:14" ht="30" customHeight="1" x14ac:dyDescent="0.15">
      <c r="A1" s="233" t="s">
        <v>145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4" ht="29.1" customHeight="1" x14ac:dyDescent="0.15">
      <c r="A2" s="20" t="s">
        <v>59</v>
      </c>
      <c r="B2" s="235" t="s">
        <v>60</v>
      </c>
      <c r="C2" s="235"/>
      <c r="D2" s="21" t="s">
        <v>65</v>
      </c>
      <c r="E2" s="235" t="s">
        <v>66</v>
      </c>
      <c r="F2" s="235"/>
      <c r="G2" s="235"/>
      <c r="H2" s="240"/>
      <c r="I2" s="31" t="s">
        <v>54</v>
      </c>
      <c r="J2" s="235" t="s">
        <v>55</v>
      </c>
      <c r="K2" s="235"/>
      <c r="L2" s="235"/>
      <c r="M2" s="235"/>
      <c r="N2" s="236"/>
    </row>
    <row r="3" spans="1:14" ht="29.1" customHeight="1" x14ac:dyDescent="0.15">
      <c r="A3" s="239" t="s">
        <v>146</v>
      </c>
      <c r="B3" s="237" t="s">
        <v>147</v>
      </c>
      <c r="C3" s="237"/>
      <c r="D3" s="237"/>
      <c r="E3" s="237"/>
      <c r="F3" s="237"/>
      <c r="G3" s="237"/>
      <c r="H3" s="241"/>
      <c r="I3" s="237" t="s">
        <v>148</v>
      </c>
      <c r="J3" s="237"/>
      <c r="K3" s="237"/>
      <c r="L3" s="237"/>
      <c r="M3" s="237"/>
      <c r="N3" s="238"/>
    </row>
    <row r="4" spans="1:14" ht="29.1" customHeight="1" x14ac:dyDescent="0.15">
      <c r="A4" s="239"/>
      <c r="B4" s="22" t="s">
        <v>107</v>
      </c>
      <c r="C4" s="22" t="s">
        <v>108</v>
      </c>
      <c r="D4" s="23" t="s">
        <v>109</v>
      </c>
      <c r="E4" s="22" t="s">
        <v>110</v>
      </c>
      <c r="F4" s="22" t="s">
        <v>111</v>
      </c>
      <c r="G4" s="22" t="s">
        <v>112</v>
      </c>
      <c r="H4" s="241"/>
      <c r="I4" s="22" t="s">
        <v>107</v>
      </c>
      <c r="J4" s="22" t="s">
        <v>108</v>
      </c>
      <c r="K4" s="23" t="s">
        <v>109</v>
      </c>
      <c r="L4" s="22" t="s">
        <v>110</v>
      </c>
      <c r="M4" s="22" t="s">
        <v>111</v>
      </c>
      <c r="N4" s="22" t="s">
        <v>112</v>
      </c>
    </row>
    <row r="5" spans="1:14" ht="29.1" customHeight="1" x14ac:dyDescent="0.15">
      <c r="A5" s="239"/>
      <c r="B5" s="22" t="s">
        <v>149</v>
      </c>
      <c r="C5" s="22" t="s">
        <v>150</v>
      </c>
      <c r="D5" s="23" t="s">
        <v>151</v>
      </c>
      <c r="E5" s="22" t="s">
        <v>152</v>
      </c>
      <c r="F5" s="22" t="s">
        <v>153</v>
      </c>
      <c r="G5" s="22" t="s">
        <v>154</v>
      </c>
      <c r="H5" s="241"/>
      <c r="I5" s="32" t="s">
        <v>115</v>
      </c>
      <c r="J5" s="32" t="s">
        <v>116</v>
      </c>
      <c r="K5" s="32" t="s">
        <v>117</v>
      </c>
      <c r="L5" s="32" t="s">
        <v>115</v>
      </c>
      <c r="M5" s="32" t="s">
        <v>116</v>
      </c>
      <c r="N5" s="32" t="s">
        <v>117</v>
      </c>
    </row>
    <row r="6" spans="1:14" ht="29.1" customHeight="1" x14ac:dyDescent="0.15">
      <c r="A6" s="24" t="s">
        <v>155</v>
      </c>
      <c r="B6" s="25">
        <f>C6-1</f>
        <v>65</v>
      </c>
      <c r="C6" s="25">
        <f>D6-2</f>
        <v>66</v>
      </c>
      <c r="D6" s="23">
        <v>68</v>
      </c>
      <c r="E6" s="25">
        <f>D6+2</f>
        <v>70</v>
      </c>
      <c r="F6" s="25">
        <f>E6+2</f>
        <v>72</v>
      </c>
      <c r="G6" s="25">
        <f>F6+1</f>
        <v>73</v>
      </c>
      <c r="H6" s="241"/>
      <c r="I6" s="33" t="s">
        <v>156</v>
      </c>
      <c r="J6" s="33" t="s">
        <v>163</v>
      </c>
      <c r="K6" s="33" t="s">
        <v>213</v>
      </c>
      <c r="L6" s="33" t="s">
        <v>214</v>
      </c>
      <c r="M6" s="33" t="s">
        <v>215</v>
      </c>
      <c r="N6" s="34" t="s">
        <v>158</v>
      </c>
    </row>
    <row r="7" spans="1:14" ht="29.1" customHeight="1" x14ac:dyDescent="0.15">
      <c r="A7" s="24" t="s">
        <v>160</v>
      </c>
      <c r="B7" s="25">
        <f t="shared" ref="B7:B9" si="0">C7-4</f>
        <v>106</v>
      </c>
      <c r="C7" s="25">
        <f t="shared" ref="C7:C9" si="1">D7-4</f>
        <v>110</v>
      </c>
      <c r="D7" s="23">
        <v>114</v>
      </c>
      <c r="E7" s="25">
        <f t="shared" ref="E7:E9" si="2">D7+4</f>
        <v>118</v>
      </c>
      <c r="F7" s="25">
        <f>E7+4</f>
        <v>122</v>
      </c>
      <c r="G7" s="25">
        <f t="shared" ref="G7:G9" si="3">F7+6</f>
        <v>128</v>
      </c>
      <c r="H7" s="241"/>
      <c r="I7" s="35" t="s">
        <v>90</v>
      </c>
      <c r="J7" s="35" t="s">
        <v>216</v>
      </c>
      <c r="K7" s="35" t="s">
        <v>217</v>
      </c>
      <c r="L7" s="35" t="s">
        <v>218</v>
      </c>
      <c r="M7" s="36" t="s">
        <v>219</v>
      </c>
      <c r="N7" s="37" t="s">
        <v>90</v>
      </c>
    </row>
    <row r="8" spans="1:14" ht="29.1" customHeight="1" x14ac:dyDescent="0.15">
      <c r="A8" s="24" t="s">
        <v>166</v>
      </c>
      <c r="B8" s="25">
        <f t="shared" si="0"/>
        <v>102</v>
      </c>
      <c r="C8" s="25">
        <f t="shared" si="1"/>
        <v>106</v>
      </c>
      <c r="D8" s="26">
        <v>110</v>
      </c>
      <c r="E8" s="25">
        <f t="shared" si="2"/>
        <v>114</v>
      </c>
      <c r="F8" s="25">
        <f>E8+5</f>
        <v>119</v>
      </c>
      <c r="G8" s="25">
        <f t="shared" si="3"/>
        <v>125</v>
      </c>
      <c r="H8" s="241"/>
      <c r="I8" s="35" t="s">
        <v>159</v>
      </c>
      <c r="J8" s="35" t="s">
        <v>220</v>
      </c>
      <c r="K8" s="35" t="s">
        <v>221</v>
      </c>
      <c r="L8" s="35" t="s">
        <v>222</v>
      </c>
      <c r="M8" s="36" t="s">
        <v>223</v>
      </c>
      <c r="N8" s="37" t="s">
        <v>167</v>
      </c>
    </row>
    <row r="9" spans="1:14" ht="29.1" customHeight="1" x14ac:dyDescent="0.15">
      <c r="A9" s="24" t="s">
        <v>172</v>
      </c>
      <c r="B9" s="25">
        <f t="shared" si="0"/>
        <v>92</v>
      </c>
      <c r="C9" s="25">
        <f t="shared" si="1"/>
        <v>96</v>
      </c>
      <c r="D9" s="23">
        <v>100</v>
      </c>
      <c r="E9" s="25">
        <f t="shared" si="2"/>
        <v>104</v>
      </c>
      <c r="F9" s="25">
        <f>E9+5</f>
        <v>109</v>
      </c>
      <c r="G9" s="25">
        <f t="shared" si="3"/>
        <v>115</v>
      </c>
      <c r="H9" s="241"/>
      <c r="I9" s="35" t="s">
        <v>224</v>
      </c>
      <c r="J9" s="35" t="s">
        <v>159</v>
      </c>
      <c r="K9" s="35" t="s">
        <v>175</v>
      </c>
      <c r="L9" s="35" t="s">
        <v>167</v>
      </c>
      <c r="M9" s="36" t="s">
        <v>225</v>
      </c>
      <c r="N9" s="38" t="s">
        <v>167</v>
      </c>
    </row>
    <row r="10" spans="1:14" ht="29.1" customHeight="1" x14ac:dyDescent="0.15">
      <c r="A10" s="24" t="s">
        <v>173</v>
      </c>
      <c r="B10" s="25">
        <f>C10-1.2</f>
        <v>43.599999999999994</v>
      </c>
      <c r="C10" s="25">
        <f>D10-1.2</f>
        <v>44.8</v>
      </c>
      <c r="D10" s="23">
        <v>46</v>
      </c>
      <c r="E10" s="25">
        <f>D10+1.2</f>
        <v>47.2</v>
      </c>
      <c r="F10" s="25">
        <f>E10+1.2</f>
        <v>48.400000000000006</v>
      </c>
      <c r="G10" s="25">
        <f>F10+1.4</f>
        <v>49.800000000000004</v>
      </c>
      <c r="H10" s="241"/>
      <c r="I10" s="35" t="s">
        <v>223</v>
      </c>
      <c r="J10" s="35" t="s">
        <v>163</v>
      </c>
      <c r="K10" s="35" t="s">
        <v>226</v>
      </c>
      <c r="L10" s="35" t="s">
        <v>218</v>
      </c>
      <c r="M10" s="36" t="s">
        <v>90</v>
      </c>
      <c r="N10" s="39" t="s">
        <v>223</v>
      </c>
    </row>
    <row r="11" spans="1:14" ht="29.1" customHeight="1" x14ac:dyDescent="0.15">
      <c r="A11" s="24" t="s">
        <v>177</v>
      </c>
      <c r="B11" s="25">
        <f>C11-0.6</f>
        <v>62.199999999999996</v>
      </c>
      <c r="C11" s="25">
        <f>D11-1.2</f>
        <v>62.8</v>
      </c>
      <c r="D11" s="23">
        <v>64</v>
      </c>
      <c r="E11" s="25">
        <f>D11+1.2</f>
        <v>65.2</v>
      </c>
      <c r="F11" s="25">
        <f>E11+1.2</f>
        <v>66.400000000000006</v>
      </c>
      <c r="G11" s="25">
        <f>F11+0.6</f>
        <v>67</v>
      </c>
      <c r="H11" s="241"/>
      <c r="I11" s="35" t="s">
        <v>158</v>
      </c>
      <c r="J11" s="35" t="s">
        <v>227</v>
      </c>
      <c r="K11" s="35" t="s">
        <v>228</v>
      </c>
      <c r="L11" s="35" t="s">
        <v>229</v>
      </c>
      <c r="M11" s="36" t="s">
        <v>230</v>
      </c>
      <c r="N11" s="37" t="s">
        <v>231</v>
      </c>
    </row>
    <row r="12" spans="1:14" ht="29.1" customHeight="1" x14ac:dyDescent="0.15">
      <c r="A12" s="27" t="s">
        <v>178</v>
      </c>
      <c r="B12" s="25">
        <f>C12-0.8</f>
        <v>20.9</v>
      </c>
      <c r="C12" s="25">
        <f>D12-0.8</f>
        <v>21.7</v>
      </c>
      <c r="D12" s="26">
        <v>22.5</v>
      </c>
      <c r="E12" s="25">
        <f>D12+0.8</f>
        <v>23.3</v>
      </c>
      <c r="F12" s="25">
        <f>E12+0.8</f>
        <v>24.1</v>
      </c>
      <c r="G12" s="25">
        <f>F12+1.3</f>
        <v>25.400000000000002</v>
      </c>
      <c r="H12" s="241"/>
      <c r="I12" s="35" t="s">
        <v>159</v>
      </c>
      <c r="J12" s="35" t="s">
        <v>175</v>
      </c>
      <c r="K12" s="35" t="s">
        <v>159</v>
      </c>
      <c r="L12" s="35" t="s">
        <v>169</v>
      </c>
      <c r="M12" s="36" t="s">
        <v>159</v>
      </c>
      <c r="N12" s="37" t="s">
        <v>167</v>
      </c>
    </row>
    <row r="13" spans="1:14" ht="29.1" customHeight="1" x14ac:dyDescent="0.15">
      <c r="A13" s="24" t="s">
        <v>179</v>
      </c>
      <c r="B13" s="25">
        <f>C13-0.5</f>
        <v>12.5</v>
      </c>
      <c r="C13" s="25">
        <f>D13-0.5</f>
        <v>13</v>
      </c>
      <c r="D13" s="26">
        <v>13.5</v>
      </c>
      <c r="E13" s="25">
        <f>D13+0.5</f>
        <v>14</v>
      </c>
      <c r="F13" s="25">
        <f>E13+0.5</f>
        <v>14.5</v>
      </c>
      <c r="G13" s="25">
        <f>F13+0.7</f>
        <v>15.2</v>
      </c>
      <c r="H13" s="241"/>
      <c r="I13" s="35" t="s">
        <v>90</v>
      </c>
      <c r="J13" s="35" t="s">
        <v>90</v>
      </c>
      <c r="K13" s="35" t="s">
        <v>232</v>
      </c>
      <c r="L13" s="35" t="s">
        <v>223</v>
      </c>
      <c r="M13" s="36" t="s">
        <v>90</v>
      </c>
      <c r="N13" s="38" t="s">
        <v>181</v>
      </c>
    </row>
    <row r="14" spans="1:14" ht="29.1" customHeight="1" x14ac:dyDescent="0.15">
      <c r="A14" s="24" t="s">
        <v>184</v>
      </c>
      <c r="B14" s="25">
        <f>C14-0.5</f>
        <v>9</v>
      </c>
      <c r="C14" s="25">
        <f>D14-0.5</f>
        <v>9.5</v>
      </c>
      <c r="D14" s="23">
        <v>10</v>
      </c>
      <c r="E14" s="25">
        <f>D14+0.5</f>
        <v>10.5</v>
      </c>
      <c r="F14" s="25">
        <f>E14+0.5</f>
        <v>11</v>
      </c>
      <c r="G14" s="25">
        <f>F14+0.7</f>
        <v>11.7</v>
      </c>
      <c r="H14" s="241"/>
      <c r="I14" s="35" t="s">
        <v>90</v>
      </c>
      <c r="J14" s="35" t="s">
        <v>90</v>
      </c>
      <c r="K14" s="35" t="s">
        <v>90</v>
      </c>
      <c r="L14" s="35" t="s">
        <v>90</v>
      </c>
      <c r="M14" s="36" t="s">
        <v>90</v>
      </c>
      <c r="N14" s="40" t="s">
        <v>90</v>
      </c>
    </row>
    <row r="15" spans="1:14" ht="29.1" customHeight="1" x14ac:dyDescent="0.15">
      <c r="A15" s="24" t="s">
        <v>185</v>
      </c>
      <c r="B15" s="25">
        <f>C15</f>
        <v>2</v>
      </c>
      <c r="C15" s="25">
        <f>D15</f>
        <v>2</v>
      </c>
      <c r="D15" s="23">
        <v>2</v>
      </c>
      <c r="E15" s="25">
        <f t="shared" ref="E15:G15" si="4">D15</f>
        <v>2</v>
      </c>
      <c r="F15" s="25">
        <f t="shared" si="4"/>
        <v>2</v>
      </c>
      <c r="G15" s="25">
        <f t="shared" si="4"/>
        <v>2</v>
      </c>
      <c r="H15" s="242"/>
      <c r="I15" s="41" t="s">
        <v>90</v>
      </c>
      <c r="J15" s="42" t="s">
        <v>90</v>
      </c>
      <c r="K15" s="43" t="s">
        <v>90</v>
      </c>
      <c r="L15" s="44" t="s">
        <v>90</v>
      </c>
      <c r="M15" s="44" t="s">
        <v>90</v>
      </c>
      <c r="N15" s="45" t="s">
        <v>90</v>
      </c>
    </row>
    <row r="16" spans="1:14" ht="14.25" x14ac:dyDescent="0.15">
      <c r="A16" s="28" t="s">
        <v>124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9" ht="14.25" x14ac:dyDescent="0.15">
      <c r="A17" s="29" t="s">
        <v>186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9" ht="14.25" x14ac:dyDescent="0.15">
      <c r="A18" s="30"/>
      <c r="B18" s="30"/>
      <c r="C18" s="30"/>
      <c r="D18" s="30"/>
      <c r="E18" s="30"/>
      <c r="F18" s="30"/>
      <c r="G18" s="30"/>
      <c r="H18" s="30"/>
      <c r="M18" s="28" t="s">
        <v>187</v>
      </c>
      <c r="N18" s="46">
        <v>45110</v>
      </c>
      <c r="O18" s="28" t="s">
        <v>188</v>
      </c>
      <c r="P18" s="28" t="s">
        <v>139</v>
      </c>
      <c r="Q18" s="28" t="s">
        <v>189</v>
      </c>
      <c r="S18" s="29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zoomScalePageLayoutView="125" workbookViewId="0">
      <selection activeCell="A32" sqref="A32:K32"/>
    </sheetView>
  </sheetViews>
  <sheetFormatPr defaultColWidth="10.125" defaultRowHeight="14.25" x14ac:dyDescent="0.15"/>
  <cols>
    <col min="1" max="1" width="9.625" style="47" customWidth="1"/>
    <col min="2" max="2" width="11.125" style="47" customWidth="1"/>
    <col min="3" max="3" width="9.125" style="47" customWidth="1"/>
    <col min="4" max="4" width="9.5" style="47" customWidth="1"/>
    <col min="5" max="5" width="10.25" style="47" customWidth="1"/>
    <col min="6" max="6" width="10.375" style="47" customWidth="1"/>
    <col min="7" max="7" width="9.5" style="47" customWidth="1"/>
    <col min="8" max="8" width="9.125" style="47" customWidth="1"/>
    <col min="9" max="9" width="8.125" style="47" customWidth="1"/>
    <col min="10" max="10" width="10.5" style="47" customWidth="1"/>
    <col min="11" max="11" width="12.125" style="47" customWidth="1"/>
    <col min="12" max="16384" width="10.125" style="47"/>
  </cols>
  <sheetData>
    <row r="1" spans="1:11" ht="25.5" x14ac:dyDescent="0.15">
      <c r="A1" s="296" t="s">
        <v>233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x14ac:dyDescent="0.15">
      <c r="A2" s="48" t="s">
        <v>50</v>
      </c>
      <c r="B2" s="297" t="s">
        <v>51</v>
      </c>
      <c r="C2" s="297"/>
      <c r="D2" s="49" t="s">
        <v>59</v>
      </c>
      <c r="E2" s="50" t="s">
        <v>60</v>
      </c>
      <c r="F2" s="51" t="s">
        <v>234</v>
      </c>
      <c r="G2" s="298" t="s">
        <v>66</v>
      </c>
      <c r="H2" s="298"/>
      <c r="I2" s="68" t="s">
        <v>54</v>
      </c>
      <c r="J2" s="298" t="s">
        <v>55</v>
      </c>
      <c r="K2" s="299"/>
    </row>
    <row r="3" spans="1:11" x14ac:dyDescent="0.15">
      <c r="A3" s="52" t="s">
        <v>72</v>
      </c>
      <c r="B3" s="244">
        <v>4305</v>
      </c>
      <c r="C3" s="244"/>
      <c r="D3" s="54" t="s">
        <v>235</v>
      </c>
      <c r="E3" s="300">
        <v>45112</v>
      </c>
      <c r="F3" s="246"/>
      <c r="G3" s="246"/>
      <c r="H3" s="273" t="s">
        <v>236</v>
      </c>
      <c r="I3" s="273"/>
      <c r="J3" s="273"/>
      <c r="K3" s="274"/>
    </row>
    <row r="4" spans="1:11" x14ac:dyDescent="0.15">
      <c r="A4" s="55" t="s">
        <v>69</v>
      </c>
      <c r="B4" s="56">
        <v>3</v>
      </c>
      <c r="C4" s="56">
        <v>6</v>
      </c>
      <c r="D4" s="57" t="s">
        <v>237</v>
      </c>
      <c r="E4" s="246" t="s">
        <v>238</v>
      </c>
      <c r="F4" s="246"/>
      <c r="G4" s="246"/>
      <c r="H4" s="212" t="s">
        <v>239</v>
      </c>
      <c r="I4" s="212"/>
      <c r="J4" s="66" t="s">
        <v>63</v>
      </c>
      <c r="K4" s="71" t="s">
        <v>64</v>
      </c>
    </row>
    <row r="5" spans="1:11" x14ac:dyDescent="0.15">
      <c r="A5" s="55" t="s">
        <v>240</v>
      </c>
      <c r="B5" s="244">
        <v>1</v>
      </c>
      <c r="C5" s="244"/>
      <c r="D5" s="54" t="s">
        <v>238</v>
      </c>
      <c r="E5" s="54" t="s">
        <v>241</v>
      </c>
      <c r="F5" s="54" t="s">
        <v>242</v>
      </c>
      <c r="G5" s="54" t="s">
        <v>243</v>
      </c>
      <c r="H5" s="212" t="s">
        <v>244</v>
      </c>
      <c r="I5" s="212"/>
      <c r="J5" s="66" t="s">
        <v>63</v>
      </c>
      <c r="K5" s="71" t="s">
        <v>64</v>
      </c>
    </row>
    <row r="6" spans="1:11" x14ac:dyDescent="0.15">
      <c r="A6" s="58" t="s">
        <v>245</v>
      </c>
      <c r="B6" s="301">
        <v>4305</v>
      </c>
      <c r="C6" s="301"/>
      <c r="D6" s="59" t="s">
        <v>246</v>
      </c>
      <c r="E6" s="60"/>
      <c r="F6" s="61">
        <v>4305</v>
      </c>
      <c r="G6" s="59"/>
      <c r="H6" s="302" t="s">
        <v>247</v>
      </c>
      <c r="I6" s="302"/>
      <c r="J6" s="61" t="s">
        <v>63</v>
      </c>
      <c r="K6" s="72" t="s">
        <v>64</v>
      </c>
    </row>
    <row r="7" spans="1:11" x14ac:dyDescent="0.15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 x14ac:dyDescent="0.15">
      <c r="A8" s="65" t="s">
        <v>248</v>
      </c>
      <c r="B8" s="51" t="s">
        <v>249</v>
      </c>
      <c r="C8" s="51" t="s">
        <v>250</v>
      </c>
      <c r="D8" s="51" t="s">
        <v>251</v>
      </c>
      <c r="E8" s="51" t="s">
        <v>252</v>
      </c>
      <c r="F8" s="51" t="s">
        <v>253</v>
      </c>
      <c r="G8" s="303"/>
      <c r="H8" s="304"/>
      <c r="I8" s="304"/>
      <c r="J8" s="304"/>
      <c r="K8" s="305"/>
    </row>
    <row r="9" spans="1:11" x14ac:dyDescent="0.15">
      <c r="A9" s="211" t="s">
        <v>254</v>
      </c>
      <c r="B9" s="212"/>
      <c r="C9" s="66" t="s">
        <v>63</v>
      </c>
      <c r="D9" s="66" t="s">
        <v>64</v>
      </c>
      <c r="E9" s="54" t="s">
        <v>255</v>
      </c>
      <c r="F9" s="67" t="s">
        <v>256</v>
      </c>
      <c r="G9" s="306"/>
      <c r="H9" s="307"/>
      <c r="I9" s="307"/>
      <c r="J9" s="307"/>
      <c r="K9" s="308"/>
    </row>
    <row r="10" spans="1:11" x14ac:dyDescent="0.15">
      <c r="A10" s="211" t="s">
        <v>257</v>
      </c>
      <c r="B10" s="212"/>
      <c r="C10" s="66" t="s">
        <v>63</v>
      </c>
      <c r="D10" s="66" t="s">
        <v>64</v>
      </c>
      <c r="E10" s="54" t="s">
        <v>258</v>
      </c>
      <c r="F10" s="67" t="s">
        <v>259</v>
      </c>
      <c r="G10" s="306" t="s">
        <v>260</v>
      </c>
      <c r="H10" s="307"/>
      <c r="I10" s="307"/>
      <c r="J10" s="307"/>
      <c r="K10" s="308"/>
    </row>
    <row r="11" spans="1:11" x14ac:dyDescent="0.15">
      <c r="A11" s="282" t="s">
        <v>200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4"/>
    </row>
    <row r="12" spans="1:11" x14ac:dyDescent="0.15">
      <c r="A12" s="52" t="s">
        <v>84</v>
      </c>
      <c r="B12" s="66" t="s">
        <v>80</v>
      </c>
      <c r="C12" s="66" t="s">
        <v>81</v>
      </c>
      <c r="D12" s="67"/>
      <c r="E12" s="54" t="s">
        <v>82</v>
      </c>
      <c r="F12" s="66" t="s">
        <v>80</v>
      </c>
      <c r="G12" s="66" t="s">
        <v>81</v>
      </c>
      <c r="H12" s="66"/>
      <c r="I12" s="54" t="s">
        <v>261</v>
      </c>
      <c r="J12" s="66" t="s">
        <v>80</v>
      </c>
      <c r="K12" s="71" t="s">
        <v>81</v>
      </c>
    </row>
    <row r="13" spans="1:11" x14ac:dyDescent="0.15">
      <c r="A13" s="52" t="s">
        <v>87</v>
      </c>
      <c r="B13" s="66" t="s">
        <v>80</v>
      </c>
      <c r="C13" s="66" t="s">
        <v>81</v>
      </c>
      <c r="D13" s="67"/>
      <c r="E13" s="54" t="s">
        <v>92</v>
      </c>
      <c r="F13" s="66" t="s">
        <v>80</v>
      </c>
      <c r="G13" s="66" t="s">
        <v>81</v>
      </c>
      <c r="H13" s="66"/>
      <c r="I13" s="54" t="s">
        <v>262</v>
      </c>
      <c r="J13" s="66" t="s">
        <v>80</v>
      </c>
      <c r="K13" s="71" t="s">
        <v>81</v>
      </c>
    </row>
    <row r="14" spans="1:11" x14ac:dyDescent="0.15">
      <c r="A14" s="58" t="s">
        <v>263</v>
      </c>
      <c r="B14" s="61" t="s">
        <v>80</v>
      </c>
      <c r="C14" s="61" t="s">
        <v>81</v>
      </c>
      <c r="D14" s="60"/>
      <c r="E14" s="59" t="s">
        <v>264</v>
      </c>
      <c r="F14" s="61" t="s">
        <v>80</v>
      </c>
      <c r="G14" s="61" t="s">
        <v>81</v>
      </c>
      <c r="H14" s="61"/>
      <c r="I14" s="59" t="s">
        <v>265</v>
      </c>
      <c r="J14" s="61" t="s">
        <v>80</v>
      </c>
      <c r="K14" s="72" t="s">
        <v>81</v>
      </c>
    </row>
    <row r="15" spans="1:11" x14ac:dyDescent="0.15">
      <c r="A15" s="62"/>
      <c r="B15" s="64"/>
      <c r="C15" s="64"/>
      <c r="D15" s="63"/>
      <c r="E15" s="62"/>
      <c r="F15" s="64"/>
      <c r="G15" s="64"/>
      <c r="H15" s="64"/>
      <c r="I15" s="62"/>
      <c r="J15" s="64"/>
      <c r="K15" s="64"/>
    </row>
    <row r="16" spans="1:11" x14ac:dyDescent="0.15">
      <c r="A16" s="272" t="s">
        <v>266</v>
      </c>
      <c r="B16" s="261"/>
      <c r="C16" s="261"/>
      <c r="D16" s="261"/>
      <c r="E16" s="261"/>
      <c r="F16" s="261"/>
      <c r="G16" s="261"/>
      <c r="H16" s="261"/>
      <c r="I16" s="261"/>
      <c r="J16" s="261"/>
      <c r="K16" s="262"/>
    </row>
    <row r="17" spans="1:11" x14ac:dyDescent="0.15">
      <c r="A17" s="211" t="s">
        <v>267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78"/>
    </row>
    <row r="18" spans="1:11" x14ac:dyDescent="0.15">
      <c r="A18" s="211" t="s">
        <v>268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78"/>
    </row>
    <row r="19" spans="1:11" x14ac:dyDescent="0.15">
      <c r="A19" s="7" t="s">
        <v>116</v>
      </c>
      <c r="B19" s="7" t="s">
        <v>269</v>
      </c>
      <c r="C19" s="7" t="s">
        <v>202</v>
      </c>
      <c r="D19" s="7" t="s">
        <v>203</v>
      </c>
      <c r="E19" s="7" t="s">
        <v>204</v>
      </c>
      <c r="F19" s="7" t="s">
        <v>205</v>
      </c>
      <c r="G19" s="7" t="s">
        <v>206</v>
      </c>
      <c r="H19" s="7"/>
      <c r="I19" s="7"/>
      <c r="J19" s="7"/>
      <c r="K19" s="7"/>
    </row>
    <row r="20" spans="1:11" x14ac:dyDescent="0.15">
      <c r="A20" s="7" t="s">
        <v>117</v>
      </c>
      <c r="B20" s="7" t="s">
        <v>269</v>
      </c>
      <c r="C20" s="7" t="s">
        <v>202</v>
      </c>
      <c r="D20" s="7" t="s">
        <v>203</v>
      </c>
      <c r="E20" s="7" t="s">
        <v>204</v>
      </c>
      <c r="F20" s="7" t="s">
        <v>205</v>
      </c>
      <c r="G20" s="7" t="s">
        <v>206</v>
      </c>
      <c r="H20" s="7"/>
      <c r="I20" s="7"/>
      <c r="J20" s="7"/>
      <c r="K20" s="7"/>
    </row>
    <row r="21" spans="1:11" x14ac:dyDescent="0.15">
      <c r="A21" s="7" t="s">
        <v>115</v>
      </c>
      <c r="B21" s="7" t="s">
        <v>269</v>
      </c>
      <c r="C21" s="7" t="s">
        <v>202</v>
      </c>
      <c r="D21" s="7" t="s">
        <v>203</v>
      </c>
      <c r="E21" s="7" t="s">
        <v>204</v>
      </c>
      <c r="F21" s="7" t="s">
        <v>205</v>
      </c>
      <c r="G21" s="7" t="s">
        <v>206</v>
      </c>
      <c r="H21" s="7"/>
      <c r="I21" s="7"/>
      <c r="J21" s="7"/>
      <c r="K21" s="7"/>
    </row>
    <row r="22" spans="1:11" x14ac:dyDescent="0.15">
      <c r="A22" s="264"/>
      <c r="B22" s="265"/>
      <c r="C22" s="265"/>
      <c r="D22" s="265"/>
      <c r="E22" s="265"/>
      <c r="F22" s="265"/>
      <c r="G22" s="265"/>
      <c r="H22" s="265"/>
      <c r="I22" s="265"/>
      <c r="J22" s="265"/>
      <c r="K22" s="309"/>
    </row>
    <row r="23" spans="1:11" x14ac:dyDescent="0.15">
      <c r="A23" s="310"/>
      <c r="B23" s="311"/>
      <c r="C23" s="311"/>
      <c r="D23" s="311"/>
      <c r="E23" s="311"/>
      <c r="F23" s="311"/>
      <c r="G23" s="311"/>
      <c r="H23" s="311"/>
      <c r="I23" s="311"/>
      <c r="J23" s="311"/>
      <c r="K23" s="312"/>
    </row>
    <row r="24" spans="1:11" x14ac:dyDescent="0.15">
      <c r="A24" s="211" t="s">
        <v>123</v>
      </c>
      <c r="B24" s="212"/>
      <c r="C24" s="66" t="s">
        <v>63</v>
      </c>
      <c r="D24" s="66" t="s">
        <v>64</v>
      </c>
      <c r="E24" s="273"/>
      <c r="F24" s="273"/>
      <c r="G24" s="273"/>
      <c r="H24" s="273"/>
      <c r="I24" s="273"/>
      <c r="J24" s="273"/>
      <c r="K24" s="274"/>
    </row>
    <row r="25" spans="1:11" x14ac:dyDescent="0.15">
      <c r="A25" s="69" t="s">
        <v>270</v>
      </c>
      <c r="B25" s="313"/>
      <c r="C25" s="313"/>
      <c r="D25" s="313"/>
      <c r="E25" s="313"/>
      <c r="F25" s="313"/>
      <c r="G25" s="313"/>
      <c r="H25" s="313"/>
      <c r="I25" s="313"/>
      <c r="J25" s="313"/>
      <c r="K25" s="314"/>
    </row>
    <row r="26" spans="1:11" x14ac:dyDescent="0.15">
      <c r="A26" s="315"/>
      <c r="B26" s="315"/>
      <c r="C26" s="315"/>
      <c r="D26" s="315"/>
      <c r="E26" s="315"/>
      <c r="F26" s="315"/>
      <c r="G26" s="315"/>
      <c r="H26" s="315"/>
      <c r="I26" s="315"/>
      <c r="J26" s="315"/>
      <c r="K26" s="315"/>
    </row>
    <row r="27" spans="1:11" x14ac:dyDescent="0.15">
      <c r="A27" s="316" t="s">
        <v>271</v>
      </c>
      <c r="B27" s="317"/>
      <c r="C27" s="317"/>
      <c r="D27" s="317"/>
      <c r="E27" s="317"/>
      <c r="F27" s="317"/>
      <c r="G27" s="317"/>
      <c r="H27" s="317"/>
      <c r="I27" s="317"/>
      <c r="J27" s="317"/>
      <c r="K27" s="318"/>
    </row>
    <row r="28" spans="1:11" x14ac:dyDescent="0.15">
      <c r="A28" s="319" t="s">
        <v>272</v>
      </c>
      <c r="B28" s="320"/>
      <c r="C28" s="320"/>
      <c r="D28" s="320"/>
      <c r="E28" s="320"/>
      <c r="F28" s="320"/>
      <c r="G28" s="320"/>
      <c r="H28" s="320"/>
      <c r="I28" s="320"/>
      <c r="J28" s="320"/>
      <c r="K28" s="321"/>
    </row>
    <row r="29" spans="1:11" x14ac:dyDescent="0.15">
      <c r="A29" s="319" t="s">
        <v>273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1"/>
    </row>
    <row r="30" spans="1:11" x14ac:dyDescent="0.15">
      <c r="A30" s="319" t="s">
        <v>274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1"/>
    </row>
    <row r="31" spans="1:11" x14ac:dyDescent="0.15">
      <c r="A31" s="319"/>
      <c r="B31" s="320"/>
      <c r="C31" s="320"/>
      <c r="D31" s="320"/>
      <c r="E31" s="320"/>
      <c r="F31" s="320"/>
      <c r="G31" s="320"/>
      <c r="H31" s="320"/>
      <c r="I31" s="320"/>
      <c r="J31" s="320"/>
      <c r="K31" s="321"/>
    </row>
    <row r="32" spans="1:11" x14ac:dyDescent="0.15">
      <c r="A32" s="319"/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23.1" customHeight="1" x14ac:dyDescent="0.15">
      <c r="A33" s="319"/>
      <c r="B33" s="320"/>
      <c r="C33" s="320"/>
      <c r="D33" s="320"/>
      <c r="E33" s="320"/>
      <c r="F33" s="320"/>
      <c r="G33" s="320"/>
      <c r="H33" s="320"/>
      <c r="I33" s="320"/>
      <c r="J33" s="320"/>
      <c r="K33" s="321"/>
    </row>
    <row r="34" spans="1:11" ht="23.1" customHeight="1" x14ac:dyDescent="0.15">
      <c r="A34" s="264"/>
      <c r="B34" s="265"/>
      <c r="C34" s="265"/>
      <c r="D34" s="265"/>
      <c r="E34" s="265"/>
      <c r="F34" s="265"/>
      <c r="G34" s="265"/>
      <c r="H34" s="265"/>
      <c r="I34" s="265"/>
      <c r="J34" s="265"/>
      <c r="K34" s="309"/>
    </row>
    <row r="35" spans="1:11" ht="23.1" customHeight="1" x14ac:dyDescent="0.15">
      <c r="A35" s="322"/>
      <c r="B35" s="265"/>
      <c r="C35" s="265"/>
      <c r="D35" s="265"/>
      <c r="E35" s="265"/>
      <c r="F35" s="265"/>
      <c r="G35" s="265"/>
      <c r="H35" s="265"/>
      <c r="I35" s="265"/>
      <c r="J35" s="265"/>
      <c r="K35" s="309"/>
    </row>
    <row r="36" spans="1:11" ht="23.1" customHeight="1" x14ac:dyDescent="0.15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1" ht="18.75" customHeight="1" x14ac:dyDescent="0.15">
      <c r="A37" s="326" t="s">
        <v>275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1" ht="18.75" customHeight="1" x14ac:dyDescent="0.15">
      <c r="A38" s="211" t="s">
        <v>276</v>
      </c>
      <c r="B38" s="212"/>
      <c r="C38" s="212"/>
      <c r="D38" s="273" t="s">
        <v>277</v>
      </c>
      <c r="E38" s="273"/>
      <c r="F38" s="268" t="s">
        <v>278</v>
      </c>
      <c r="G38" s="329"/>
      <c r="H38" s="212" t="s">
        <v>279</v>
      </c>
      <c r="I38" s="212"/>
      <c r="J38" s="212" t="s">
        <v>280</v>
      </c>
      <c r="K38" s="278"/>
    </row>
    <row r="39" spans="1:11" ht="18.75" customHeight="1" x14ac:dyDescent="0.15">
      <c r="A39" s="55" t="s">
        <v>124</v>
      </c>
      <c r="B39" s="212" t="s">
        <v>281</v>
      </c>
      <c r="C39" s="212"/>
      <c r="D39" s="212"/>
      <c r="E39" s="212"/>
      <c r="F39" s="212"/>
      <c r="G39" s="212"/>
      <c r="H39" s="212"/>
      <c r="I39" s="212"/>
      <c r="J39" s="212"/>
      <c r="K39" s="278"/>
    </row>
    <row r="40" spans="1:11" ht="30.95" customHeight="1" x14ac:dyDescent="0.15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78"/>
    </row>
    <row r="41" spans="1:11" ht="18.75" customHeight="1" x14ac:dyDescent="0.15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78"/>
    </row>
    <row r="42" spans="1:11" ht="32.1" customHeight="1" x14ac:dyDescent="0.15">
      <c r="A42" s="58" t="s">
        <v>136</v>
      </c>
      <c r="B42" s="330" t="s">
        <v>282</v>
      </c>
      <c r="C42" s="330"/>
      <c r="D42" s="59" t="s">
        <v>283</v>
      </c>
      <c r="E42" s="60" t="s">
        <v>139</v>
      </c>
      <c r="F42" s="59" t="s">
        <v>140</v>
      </c>
      <c r="G42" s="70">
        <v>45117</v>
      </c>
      <c r="H42" s="331" t="s">
        <v>141</v>
      </c>
      <c r="I42" s="331"/>
      <c r="J42" s="330" t="s">
        <v>142</v>
      </c>
      <c r="K42" s="332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0">
    <mergeCell ref="B39:K39"/>
    <mergeCell ref="A40:K40"/>
    <mergeCell ref="A41:K41"/>
    <mergeCell ref="B42:C42"/>
    <mergeCell ref="H42:I42"/>
    <mergeCell ref="J42:K42"/>
    <mergeCell ref="A37:K37"/>
    <mergeCell ref="A38:C38"/>
    <mergeCell ref="D38:E38"/>
    <mergeCell ref="F38:G38"/>
    <mergeCell ref="H38:I38"/>
    <mergeCell ref="J38:K38"/>
    <mergeCell ref="A32:K32"/>
    <mergeCell ref="A33:K33"/>
    <mergeCell ref="A34:K34"/>
    <mergeCell ref="A35:K35"/>
    <mergeCell ref="A36:K36"/>
    <mergeCell ref="A27:K27"/>
    <mergeCell ref="A28:K28"/>
    <mergeCell ref="A29:K29"/>
    <mergeCell ref="A30:K30"/>
    <mergeCell ref="A31:K31"/>
    <mergeCell ref="A23:K23"/>
    <mergeCell ref="A24:B24"/>
    <mergeCell ref="E24:K24"/>
    <mergeCell ref="B25:K25"/>
    <mergeCell ref="A26:K26"/>
    <mergeCell ref="A11:K11"/>
    <mergeCell ref="A16:K16"/>
    <mergeCell ref="A17:K17"/>
    <mergeCell ref="A18:K18"/>
    <mergeCell ref="A22:K22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9"/>
  <sheetViews>
    <sheetView tabSelected="1" zoomScale="90" zoomScaleNormal="90" workbookViewId="0">
      <selection activeCell="N11" sqref="N11"/>
    </sheetView>
  </sheetViews>
  <sheetFormatPr defaultColWidth="9" defaultRowHeight="14.25" x14ac:dyDescent="0.15"/>
  <cols>
    <col min="1" max="1" width="14.125" customWidth="1"/>
    <col min="2" max="7" width="9.375" customWidth="1"/>
    <col min="8" max="8" width="2.5" customWidth="1"/>
    <col min="9" max="14" width="15.625" customWidth="1"/>
  </cols>
  <sheetData>
    <row r="1" spans="1:14" ht="30" customHeight="1" x14ac:dyDescent="0.15">
      <c r="A1" s="233" t="s">
        <v>145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4" ht="28.5" customHeight="1" x14ac:dyDescent="0.15">
      <c r="A2" s="20" t="s">
        <v>59</v>
      </c>
      <c r="B2" s="235" t="s">
        <v>60</v>
      </c>
      <c r="C2" s="235"/>
      <c r="D2" s="21" t="s">
        <v>65</v>
      </c>
      <c r="E2" s="235" t="s">
        <v>66</v>
      </c>
      <c r="F2" s="235"/>
      <c r="G2" s="235"/>
      <c r="H2" s="240"/>
      <c r="I2" s="31" t="s">
        <v>54</v>
      </c>
      <c r="J2" s="235" t="s">
        <v>55</v>
      </c>
      <c r="K2" s="235"/>
      <c r="L2" s="235"/>
      <c r="M2" s="235"/>
      <c r="N2" s="236"/>
    </row>
    <row r="3" spans="1:14" ht="28.5" customHeight="1" x14ac:dyDescent="0.15">
      <c r="A3" s="239" t="s">
        <v>146</v>
      </c>
      <c r="B3" s="237" t="s">
        <v>147</v>
      </c>
      <c r="C3" s="237"/>
      <c r="D3" s="237"/>
      <c r="E3" s="237"/>
      <c r="F3" s="237"/>
      <c r="G3" s="237"/>
      <c r="H3" s="241"/>
      <c r="I3" s="237" t="s">
        <v>148</v>
      </c>
      <c r="J3" s="237"/>
      <c r="K3" s="237"/>
      <c r="L3" s="237"/>
      <c r="M3" s="237"/>
      <c r="N3" s="238"/>
    </row>
    <row r="4" spans="1:14" ht="28.5" customHeight="1" x14ac:dyDescent="0.15">
      <c r="A4" s="239"/>
      <c r="B4" s="22" t="s">
        <v>107</v>
      </c>
      <c r="C4" s="22" t="s">
        <v>108</v>
      </c>
      <c r="D4" s="23" t="s">
        <v>109</v>
      </c>
      <c r="E4" s="22" t="s">
        <v>110</v>
      </c>
      <c r="F4" s="22" t="s">
        <v>111</v>
      </c>
      <c r="G4" s="22" t="s">
        <v>112</v>
      </c>
      <c r="H4" s="241"/>
      <c r="I4" s="22" t="s">
        <v>107</v>
      </c>
      <c r="J4" s="22" t="s">
        <v>108</v>
      </c>
      <c r="K4" s="23" t="s">
        <v>109</v>
      </c>
      <c r="L4" s="22" t="s">
        <v>110</v>
      </c>
      <c r="M4" s="22" t="s">
        <v>111</v>
      </c>
      <c r="N4" s="22" t="s">
        <v>112</v>
      </c>
    </row>
    <row r="5" spans="1:14" ht="28.5" customHeight="1" x14ac:dyDescent="0.15">
      <c r="A5" s="239"/>
      <c r="B5" s="22" t="s">
        <v>149</v>
      </c>
      <c r="C5" s="22" t="s">
        <v>150</v>
      </c>
      <c r="D5" s="23" t="s">
        <v>151</v>
      </c>
      <c r="E5" s="22" t="s">
        <v>152</v>
      </c>
      <c r="F5" s="22" t="s">
        <v>153</v>
      </c>
      <c r="G5" s="22" t="s">
        <v>154</v>
      </c>
      <c r="H5" s="241"/>
      <c r="I5" s="32" t="s">
        <v>115</v>
      </c>
      <c r="J5" s="32" t="s">
        <v>116</v>
      </c>
      <c r="K5" s="32" t="s">
        <v>117</v>
      </c>
      <c r="L5" s="32" t="s">
        <v>115</v>
      </c>
      <c r="M5" s="32" t="s">
        <v>116</v>
      </c>
      <c r="N5" s="32" t="s">
        <v>117</v>
      </c>
    </row>
    <row r="6" spans="1:14" ht="28.5" customHeight="1" x14ac:dyDescent="0.15">
      <c r="A6" s="24" t="s">
        <v>155</v>
      </c>
      <c r="B6" s="25">
        <f>C6-1</f>
        <v>65</v>
      </c>
      <c r="C6" s="25">
        <f>D6-2</f>
        <v>66</v>
      </c>
      <c r="D6" s="23">
        <v>68</v>
      </c>
      <c r="E6" s="25">
        <f>D6+2</f>
        <v>70</v>
      </c>
      <c r="F6" s="25">
        <f>E6+2</f>
        <v>72</v>
      </c>
      <c r="G6" s="25">
        <f>F6+1</f>
        <v>73</v>
      </c>
      <c r="H6" s="241"/>
      <c r="I6" s="33" t="s">
        <v>156</v>
      </c>
      <c r="J6" s="33" t="s">
        <v>163</v>
      </c>
      <c r="K6" s="33" t="s">
        <v>213</v>
      </c>
      <c r="L6" s="33" t="s">
        <v>214</v>
      </c>
      <c r="M6" s="33" t="s">
        <v>215</v>
      </c>
      <c r="N6" s="34" t="s">
        <v>158</v>
      </c>
    </row>
    <row r="7" spans="1:14" ht="28.5" customHeight="1" x14ac:dyDescent="0.15">
      <c r="A7" s="24" t="s">
        <v>160</v>
      </c>
      <c r="B7" s="25">
        <f t="shared" ref="B7:B8" si="0">C7-4</f>
        <v>106</v>
      </c>
      <c r="C7" s="25">
        <f t="shared" ref="C7:C8" si="1">D7-4</f>
        <v>110</v>
      </c>
      <c r="D7" s="23">
        <v>114</v>
      </c>
      <c r="E7" s="25">
        <f t="shared" ref="E7:E8" si="2">D7+4</f>
        <v>118</v>
      </c>
      <c r="F7" s="25">
        <f>E7+4</f>
        <v>122</v>
      </c>
      <c r="G7" s="25">
        <f t="shared" ref="G7:G8" si="3">F7+6</f>
        <v>128</v>
      </c>
      <c r="H7" s="241"/>
      <c r="I7" s="35" t="s">
        <v>90</v>
      </c>
      <c r="J7" s="35" t="s">
        <v>216</v>
      </c>
      <c r="K7" s="35" t="s">
        <v>217</v>
      </c>
      <c r="L7" s="35" t="s">
        <v>218</v>
      </c>
      <c r="M7" s="36" t="s">
        <v>219</v>
      </c>
      <c r="N7" s="37" t="s">
        <v>90</v>
      </c>
    </row>
    <row r="8" spans="1:14" ht="28.5" customHeight="1" x14ac:dyDescent="0.15">
      <c r="A8" s="24" t="s">
        <v>172</v>
      </c>
      <c r="B8" s="25">
        <f t="shared" si="0"/>
        <v>92</v>
      </c>
      <c r="C8" s="25">
        <f t="shared" si="1"/>
        <v>96</v>
      </c>
      <c r="D8" s="23">
        <v>100</v>
      </c>
      <c r="E8" s="25">
        <f t="shared" si="2"/>
        <v>104</v>
      </c>
      <c r="F8" s="25">
        <f>E8+5</f>
        <v>109</v>
      </c>
      <c r="G8" s="25">
        <f t="shared" si="3"/>
        <v>115</v>
      </c>
      <c r="H8" s="241"/>
      <c r="I8" s="35" t="s">
        <v>224</v>
      </c>
      <c r="J8" s="35" t="s">
        <v>159</v>
      </c>
      <c r="K8" s="35" t="s">
        <v>175</v>
      </c>
      <c r="L8" s="35" t="s">
        <v>167</v>
      </c>
      <c r="M8" s="36" t="s">
        <v>225</v>
      </c>
      <c r="N8" s="38" t="s">
        <v>167</v>
      </c>
    </row>
    <row r="9" spans="1:14" ht="28.5" customHeight="1" x14ac:dyDescent="0.15">
      <c r="A9" s="24" t="s">
        <v>173</v>
      </c>
      <c r="B9" s="25">
        <f>C9-1.2</f>
        <v>43.599999999999994</v>
      </c>
      <c r="C9" s="25">
        <f>D9-1.2</f>
        <v>44.8</v>
      </c>
      <c r="D9" s="23">
        <v>46</v>
      </c>
      <c r="E9" s="25">
        <f>D9+1.2</f>
        <v>47.2</v>
      </c>
      <c r="F9" s="25">
        <f>E9+1.2</f>
        <v>48.400000000000006</v>
      </c>
      <c r="G9" s="25">
        <f>F9+1.4</f>
        <v>49.800000000000004</v>
      </c>
      <c r="H9" s="241"/>
      <c r="I9" s="35" t="s">
        <v>223</v>
      </c>
      <c r="J9" s="35" t="s">
        <v>163</v>
      </c>
      <c r="K9" s="35" t="s">
        <v>226</v>
      </c>
      <c r="L9" s="35" t="s">
        <v>218</v>
      </c>
      <c r="M9" s="36" t="s">
        <v>90</v>
      </c>
      <c r="N9" s="39" t="s">
        <v>223</v>
      </c>
    </row>
    <row r="10" spans="1:14" ht="28.5" customHeight="1" x14ac:dyDescent="0.15">
      <c r="A10" s="24" t="s">
        <v>177</v>
      </c>
      <c r="B10" s="25">
        <f>C10-0.6</f>
        <v>62.199999999999996</v>
      </c>
      <c r="C10" s="25">
        <f>D10-1.2</f>
        <v>62.8</v>
      </c>
      <c r="D10" s="23">
        <v>64</v>
      </c>
      <c r="E10" s="25">
        <f>D10+1.2</f>
        <v>65.2</v>
      </c>
      <c r="F10" s="25">
        <f>E10+1.2</f>
        <v>66.400000000000006</v>
      </c>
      <c r="G10" s="25">
        <f>F10+0.6</f>
        <v>67</v>
      </c>
      <c r="H10" s="241"/>
      <c r="I10" s="35" t="s">
        <v>158</v>
      </c>
      <c r="J10" s="35" t="s">
        <v>227</v>
      </c>
      <c r="K10" s="35" t="s">
        <v>228</v>
      </c>
      <c r="L10" s="35" t="s">
        <v>229</v>
      </c>
      <c r="M10" s="36" t="s">
        <v>230</v>
      </c>
      <c r="N10" s="37" t="s">
        <v>231</v>
      </c>
    </row>
    <row r="11" spans="1:14" ht="28.5" customHeight="1" x14ac:dyDescent="0.15">
      <c r="A11" s="27" t="s">
        <v>178</v>
      </c>
      <c r="B11" s="25">
        <f>C11-0.8</f>
        <v>20.9</v>
      </c>
      <c r="C11" s="25">
        <f>D11-0.8</f>
        <v>21.7</v>
      </c>
      <c r="D11" s="26">
        <v>22.5</v>
      </c>
      <c r="E11" s="25">
        <f>D11+0.8</f>
        <v>23.3</v>
      </c>
      <c r="F11" s="25">
        <f>E11+0.8</f>
        <v>24.1</v>
      </c>
      <c r="G11" s="25">
        <f>F11+1.3</f>
        <v>25.400000000000002</v>
      </c>
      <c r="H11" s="241"/>
      <c r="I11" s="35" t="s">
        <v>159</v>
      </c>
      <c r="J11" s="35" t="s">
        <v>175</v>
      </c>
      <c r="K11" s="35" t="s">
        <v>159</v>
      </c>
      <c r="L11" s="35" t="s">
        <v>169</v>
      </c>
      <c r="M11" s="36" t="s">
        <v>159</v>
      </c>
      <c r="N11" s="37" t="s">
        <v>167</v>
      </c>
    </row>
    <row r="12" spans="1:14" ht="28.5" customHeight="1" x14ac:dyDescent="0.15">
      <c r="A12" s="24" t="s">
        <v>184</v>
      </c>
      <c r="B12" s="25">
        <f>C12-0.5</f>
        <v>9</v>
      </c>
      <c r="C12" s="25">
        <f>D12-0.5</f>
        <v>9.5</v>
      </c>
      <c r="D12" s="23">
        <v>10</v>
      </c>
      <c r="E12" s="25">
        <f>D12+0.5</f>
        <v>10.5</v>
      </c>
      <c r="F12" s="25">
        <f>E12+0.5</f>
        <v>11</v>
      </c>
      <c r="G12" s="25">
        <f>F12+0.7</f>
        <v>11.7</v>
      </c>
      <c r="H12" s="241"/>
      <c r="I12" s="35" t="s">
        <v>90</v>
      </c>
      <c r="J12" s="35" t="s">
        <v>90</v>
      </c>
      <c r="K12" s="35" t="s">
        <v>90</v>
      </c>
      <c r="L12" s="35" t="s">
        <v>90</v>
      </c>
      <c r="M12" s="36" t="s">
        <v>90</v>
      </c>
      <c r="N12" s="40" t="s">
        <v>90</v>
      </c>
    </row>
    <row r="13" spans="1:14" ht="28.5" customHeight="1" x14ac:dyDescent="0.15">
      <c r="A13" s="24" t="s">
        <v>185</v>
      </c>
      <c r="B13" s="25">
        <f>C13</f>
        <v>2</v>
      </c>
      <c r="C13" s="25">
        <f>D13</f>
        <v>2</v>
      </c>
      <c r="D13" s="23">
        <v>2</v>
      </c>
      <c r="E13" s="25">
        <f t="shared" ref="E13:G13" si="4">D13</f>
        <v>2</v>
      </c>
      <c r="F13" s="25">
        <f t="shared" si="4"/>
        <v>2</v>
      </c>
      <c r="G13" s="25">
        <f t="shared" si="4"/>
        <v>2</v>
      </c>
      <c r="H13" s="242"/>
      <c r="I13" s="41" t="s">
        <v>90</v>
      </c>
      <c r="J13" s="42" t="s">
        <v>90</v>
      </c>
      <c r="K13" s="43" t="s">
        <v>90</v>
      </c>
      <c r="L13" s="44" t="s">
        <v>90</v>
      </c>
      <c r="M13" s="44" t="s">
        <v>90</v>
      </c>
      <c r="N13" s="45" t="s">
        <v>90</v>
      </c>
    </row>
    <row r="14" spans="1:14" x14ac:dyDescent="0.15">
      <c r="A14" s="28" t="s">
        <v>124</v>
      </c>
      <c r="B14" s="29"/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x14ac:dyDescent="0.15">
      <c r="A15" s="29" t="s">
        <v>186</v>
      </c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x14ac:dyDescent="0.15">
      <c r="A16" s="30"/>
      <c r="B16" s="30"/>
      <c r="C16" s="30"/>
      <c r="D16" s="30"/>
      <c r="E16" s="30"/>
      <c r="F16" s="30"/>
      <c r="G16" s="30"/>
      <c r="H16" s="30"/>
      <c r="I16" s="28" t="s">
        <v>187</v>
      </c>
      <c r="J16" s="46">
        <v>45122</v>
      </c>
      <c r="K16" s="28" t="s">
        <v>188</v>
      </c>
      <c r="L16" s="28" t="s">
        <v>139</v>
      </c>
      <c r="M16" s="28" t="s">
        <v>189</v>
      </c>
      <c r="N16" s="29" t="s">
        <v>142</v>
      </c>
    </row>
    <row r="17" spans="1:14" x14ac:dyDescent="0.1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1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x14ac:dyDescent="0.1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33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B7" sqref="B7:C7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33" t="s">
        <v>284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" customFormat="1" ht="16.5" x14ac:dyDescent="0.3">
      <c r="A2" s="342" t="s">
        <v>285</v>
      </c>
      <c r="B2" s="343" t="s">
        <v>286</v>
      </c>
      <c r="C2" s="343" t="s">
        <v>287</v>
      </c>
      <c r="D2" s="343" t="s">
        <v>288</v>
      </c>
      <c r="E2" s="343" t="s">
        <v>289</v>
      </c>
      <c r="F2" s="343" t="s">
        <v>290</v>
      </c>
      <c r="G2" s="343" t="s">
        <v>291</v>
      </c>
      <c r="H2" s="343" t="s">
        <v>292</v>
      </c>
      <c r="I2" s="3" t="s">
        <v>293</v>
      </c>
      <c r="J2" s="3" t="s">
        <v>294</v>
      </c>
      <c r="K2" s="3" t="s">
        <v>295</v>
      </c>
      <c r="L2" s="3" t="s">
        <v>296</v>
      </c>
      <c r="M2" s="3" t="s">
        <v>297</v>
      </c>
      <c r="N2" s="343" t="s">
        <v>298</v>
      </c>
      <c r="O2" s="343" t="s">
        <v>299</v>
      </c>
    </row>
    <row r="3" spans="1:15" s="1" customFormat="1" ht="16.5" x14ac:dyDescent="0.3">
      <c r="A3" s="342"/>
      <c r="B3" s="344"/>
      <c r="C3" s="344"/>
      <c r="D3" s="344"/>
      <c r="E3" s="344"/>
      <c r="F3" s="344"/>
      <c r="G3" s="344"/>
      <c r="H3" s="344"/>
      <c r="I3" s="3" t="s">
        <v>300</v>
      </c>
      <c r="J3" s="3" t="s">
        <v>300</v>
      </c>
      <c r="K3" s="3" t="s">
        <v>300</v>
      </c>
      <c r="L3" s="3" t="s">
        <v>300</v>
      </c>
      <c r="M3" s="3" t="s">
        <v>300</v>
      </c>
      <c r="N3" s="344"/>
      <c r="O3" s="344"/>
    </row>
    <row r="4" spans="1:15" ht="17.100000000000001" customHeight="1" x14ac:dyDescent="0.15">
      <c r="A4" s="6">
        <v>1</v>
      </c>
      <c r="B4" s="13" t="s">
        <v>301</v>
      </c>
      <c r="C4" s="6" t="s">
        <v>302</v>
      </c>
      <c r="D4" s="7" t="s">
        <v>303</v>
      </c>
      <c r="E4" s="8" t="s">
        <v>304</v>
      </c>
      <c r="F4" s="8" t="s">
        <v>305</v>
      </c>
      <c r="G4" s="6"/>
      <c r="H4" s="6"/>
      <c r="I4" s="9">
        <v>2</v>
      </c>
      <c r="J4" s="9">
        <v>1</v>
      </c>
      <c r="K4" s="9">
        <v>3</v>
      </c>
      <c r="L4" s="9">
        <v>0</v>
      </c>
      <c r="M4" s="9">
        <v>0</v>
      </c>
      <c r="N4" s="6"/>
      <c r="O4" s="6" t="s">
        <v>306</v>
      </c>
    </row>
    <row r="5" spans="1:15" ht="17.100000000000001" customHeight="1" x14ac:dyDescent="0.15">
      <c r="A5" s="6">
        <v>2</v>
      </c>
      <c r="B5" s="13" t="s">
        <v>307</v>
      </c>
      <c r="C5" s="6" t="s">
        <v>302</v>
      </c>
      <c r="D5" s="7" t="s">
        <v>308</v>
      </c>
      <c r="E5" s="8" t="s">
        <v>309</v>
      </c>
      <c r="F5" s="8" t="s">
        <v>305</v>
      </c>
      <c r="G5" s="6"/>
      <c r="H5" s="6"/>
      <c r="I5" s="9">
        <v>1</v>
      </c>
      <c r="J5" s="9">
        <v>1</v>
      </c>
      <c r="K5" s="9">
        <v>2</v>
      </c>
      <c r="L5" s="9">
        <v>1</v>
      </c>
      <c r="M5" s="9">
        <v>1</v>
      </c>
      <c r="N5" s="6"/>
      <c r="O5" s="6" t="s">
        <v>306</v>
      </c>
    </row>
    <row r="6" spans="1:15" ht="17.100000000000001" customHeight="1" x14ac:dyDescent="0.15">
      <c r="A6" s="6">
        <v>3</v>
      </c>
      <c r="B6" s="13" t="s">
        <v>310</v>
      </c>
      <c r="C6" s="6" t="s">
        <v>302</v>
      </c>
      <c r="D6" s="7" t="s">
        <v>117</v>
      </c>
      <c r="E6" s="8" t="s">
        <v>304</v>
      </c>
      <c r="F6" s="8" t="s">
        <v>305</v>
      </c>
      <c r="G6" s="6"/>
      <c r="H6" s="6"/>
      <c r="I6" s="9">
        <v>3</v>
      </c>
      <c r="J6" s="9">
        <v>0</v>
      </c>
      <c r="K6" s="9">
        <v>1</v>
      </c>
      <c r="L6" s="9">
        <v>2</v>
      </c>
      <c r="M6" s="9">
        <v>2</v>
      </c>
      <c r="N6" s="6"/>
      <c r="O6" s="6" t="s">
        <v>306</v>
      </c>
    </row>
    <row r="7" spans="1:15" ht="17.100000000000001" customHeight="1" x14ac:dyDescent="0.15">
      <c r="A7" s="6">
        <v>4</v>
      </c>
      <c r="B7" s="13" t="s">
        <v>311</v>
      </c>
      <c r="C7" s="6" t="s">
        <v>302</v>
      </c>
      <c r="D7" s="7" t="s">
        <v>115</v>
      </c>
      <c r="E7" s="8" t="s">
        <v>60</v>
      </c>
      <c r="F7" s="8" t="s">
        <v>305</v>
      </c>
      <c r="G7" s="6"/>
      <c r="H7" s="6"/>
      <c r="I7" s="9">
        <v>0</v>
      </c>
      <c r="J7" s="9">
        <v>2</v>
      </c>
      <c r="K7" s="9">
        <v>3</v>
      </c>
      <c r="L7" s="9">
        <v>0</v>
      </c>
      <c r="M7" s="9">
        <v>1</v>
      </c>
      <c r="N7" s="6"/>
      <c r="O7" s="6" t="s">
        <v>306</v>
      </c>
    </row>
    <row r="8" spans="1:15" ht="17.100000000000001" customHeight="1" x14ac:dyDescent="0.15">
      <c r="A8" s="6">
        <v>5</v>
      </c>
      <c r="B8" s="13" t="s">
        <v>312</v>
      </c>
      <c r="C8" s="6" t="s">
        <v>302</v>
      </c>
      <c r="D8" s="9" t="s">
        <v>116</v>
      </c>
      <c r="E8" s="8" t="s">
        <v>304</v>
      </c>
      <c r="F8" s="8" t="s">
        <v>305</v>
      </c>
      <c r="G8" s="5"/>
      <c r="H8" s="5"/>
      <c r="I8" s="9">
        <v>0</v>
      </c>
      <c r="J8" s="9">
        <v>1</v>
      </c>
      <c r="K8" s="9">
        <v>0</v>
      </c>
      <c r="L8" s="9">
        <v>2</v>
      </c>
      <c r="M8" s="9">
        <v>2</v>
      </c>
      <c r="N8" s="5"/>
      <c r="O8" s="6" t="s">
        <v>306</v>
      </c>
    </row>
    <row r="9" spans="1:15" ht="17.100000000000001" customHeight="1" x14ac:dyDescent="0.15">
      <c r="A9" s="6"/>
      <c r="B9" s="13"/>
      <c r="C9" s="6"/>
      <c r="D9" s="19"/>
      <c r="E9" s="8"/>
      <c r="F9" s="8"/>
      <c r="G9" s="5"/>
      <c r="H9" s="5"/>
      <c r="I9" s="9"/>
      <c r="J9" s="9"/>
      <c r="K9" s="9"/>
      <c r="L9" s="9"/>
      <c r="M9" s="9"/>
      <c r="N9" s="5"/>
      <c r="O9" s="5"/>
    </row>
    <row r="10" spans="1:15" ht="17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 x14ac:dyDescent="0.15">
      <c r="A12" s="334" t="s">
        <v>313</v>
      </c>
      <c r="B12" s="335"/>
      <c r="C12" s="335"/>
      <c r="D12" s="336"/>
      <c r="E12" s="337"/>
      <c r="F12" s="338"/>
      <c r="G12" s="338"/>
      <c r="H12" s="338"/>
      <c r="I12" s="339"/>
      <c r="J12" s="334" t="s">
        <v>314</v>
      </c>
      <c r="K12" s="335"/>
      <c r="L12" s="335"/>
      <c r="M12" s="336"/>
      <c r="N12" s="10"/>
      <c r="O12" s="12"/>
    </row>
    <row r="13" spans="1:15" ht="16.5" x14ac:dyDescent="0.15">
      <c r="A13" s="340" t="s">
        <v>315</v>
      </c>
      <c r="B13" s="341"/>
      <c r="C13" s="341"/>
      <c r="D13" s="341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2023-07-15T09:55:26Z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2052-11.1.0.14309</vt:lpwstr>
  </property>
</Properties>
</file>