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D:\桌面文件\优溢23FW\QAJJAL93208\7-4首期\"/>
    </mc:Choice>
  </mc:AlternateContent>
  <xr:revisionPtr revIDLastSave="0" documentId="13_ncr:1_{18D461C7-315C-47EE-A0B8-A5E9B17DBD79}" xr6:coauthVersionLast="47" xr6:coauthVersionMax="47" xr10:uidLastSave="{00000000-0000-0000-0000-000000000000}"/>
  <bookViews>
    <workbookView xWindow="-120" yWindow="-120" windowWidth="20730" windowHeight="11160" tabRatio="864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N8" i="7" l="1"/>
  <c r="N7" i="7"/>
  <c r="N6" i="7"/>
  <c r="N5" i="7"/>
  <c r="N4" i="7"/>
  <c r="D14" i="17"/>
  <c r="E14" i="17"/>
  <c r="F14" i="17"/>
  <c r="G14" i="17"/>
  <c r="B14" i="17"/>
  <c r="D13" i="17"/>
  <c r="E13" i="17"/>
  <c r="F13" i="17"/>
  <c r="G13" i="17"/>
  <c r="B13" i="17"/>
  <c r="D12" i="17"/>
  <c r="E12" i="17"/>
  <c r="F12" i="17"/>
  <c r="G12" i="17"/>
  <c r="B12" i="17"/>
  <c r="D11" i="17"/>
  <c r="E11" i="17"/>
  <c r="F11" i="17"/>
  <c r="G11" i="17"/>
  <c r="B11" i="17"/>
  <c r="D10" i="17"/>
  <c r="E10" i="17"/>
  <c r="F10" i="17"/>
  <c r="G10" i="17"/>
  <c r="B10" i="17"/>
  <c r="D9" i="17"/>
  <c r="E9" i="17"/>
  <c r="F9" i="17"/>
  <c r="G9" i="17"/>
  <c r="B9" i="17"/>
  <c r="D8" i="17"/>
  <c r="E8" i="17"/>
  <c r="F8" i="17"/>
  <c r="G8" i="17"/>
  <c r="B8" i="17"/>
  <c r="D7" i="17"/>
  <c r="E7" i="17"/>
  <c r="F7" i="17"/>
  <c r="G7" i="17"/>
  <c r="B7" i="17"/>
  <c r="D6" i="17"/>
  <c r="E6" i="17"/>
  <c r="F6" i="17"/>
  <c r="G6" i="17"/>
  <c r="B6" i="17"/>
  <c r="D12" i="15"/>
  <c r="E12" i="15"/>
  <c r="F12" i="15"/>
  <c r="G12" i="15"/>
  <c r="B12" i="15"/>
  <c r="D11" i="15"/>
  <c r="E11" i="15"/>
  <c r="F11" i="15"/>
  <c r="G11" i="15"/>
  <c r="B11" i="15"/>
  <c r="D10" i="15"/>
  <c r="E10" i="15"/>
  <c r="F10" i="15"/>
  <c r="G10" i="15"/>
  <c r="B10" i="15"/>
  <c r="D9" i="15"/>
  <c r="E9" i="15"/>
  <c r="F9" i="15"/>
  <c r="G9" i="15"/>
  <c r="B9" i="15"/>
  <c r="D8" i="15"/>
  <c r="E8" i="15"/>
  <c r="F8" i="15"/>
  <c r="G8" i="15"/>
  <c r="B8" i="15"/>
  <c r="D7" i="15"/>
  <c r="E7" i="15"/>
  <c r="F7" i="15"/>
  <c r="G7" i="15"/>
  <c r="B7" i="15"/>
  <c r="D6" i="15"/>
  <c r="E6" i="15"/>
  <c r="F6" i="15"/>
  <c r="G6" i="15"/>
  <c r="B6" i="15"/>
</calcChain>
</file>

<file path=xl/sharedStrings.xml><?xml version="1.0" encoding="utf-8"?>
<sst xmlns="http://schemas.openxmlformats.org/spreadsheetml/2006/main" count="907" uniqueCount="347">
  <si>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</si>
  <si>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</si>
  <si>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</si>
  <si>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</si>
  <si>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</si>
  <si>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</si>
  <si>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</si>
  <si>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</si>
  <si>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</si>
  <si>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</si>
  <si>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</si>
  <si>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</si>
  <si>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</si>
  <si>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</si>
  <si>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</si>
  <si>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</si>
  <si>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</si>
  <si>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</si>
  <si>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</si>
  <si>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</si>
  <si>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</si>
  <si>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</si>
  <si>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</si>
  <si>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</si>
  <si>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</si>
  <si>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</si>
  <si>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</si>
  <si>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</si>
  <si>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</si>
  <si>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</si>
  <si>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</si>
  <si>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</si>
  <si>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</si>
  <si>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</si>
  <si>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</si>
  <si>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</si>
  <si>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</si>
  <si>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</si>
  <si>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</si>
  <si>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</si>
  <si>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</si>
  <si>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</si>
  <si>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</si>
  <si>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</si>
  <si>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</si>
  <si>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</si>
  <si>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</si>
  <si>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</si>
  <si>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</si>
  <si>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</si>
  <si>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</si>
  <si>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</si>
  <si>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</si>
  <si>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</si>
  <si>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</si>
  <si>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</si>
  <si>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</si>
  <si>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</si>
  <si>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</si>
  <si>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</si>
  <si>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</si>
  <si>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</si>
  <si>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QAJJAL93208</t>
  </si>
  <si>
    <t>合同交期</t>
  </si>
  <si>
    <t>产前确认样</t>
  </si>
  <si>
    <t>有</t>
  </si>
  <si>
    <t>无</t>
  </si>
  <si>
    <t>品名</t>
  </si>
  <si>
    <t>儿童长袖T恤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</si>
  <si>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</si>
  <si>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</si>
  <si>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</si>
  <si>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</si>
  <si>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</si>
  <si>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</si>
  <si>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</si>
  <si>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</si>
  <si>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</si>
  <si>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</si>
  <si>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CGDD23033000087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</si>
  <si>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</si>
  <si>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</si>
  <si>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</si>
  <si>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</si>
  <si>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</si>
  <si>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</si>
  <si>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</si>
  <si>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</si>
  <si>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</si>
  <si>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</si>
  <si>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</si>
  <si>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</si>
  <si>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</si>
  <si>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</si>
  <si>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</si>
  <si>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</si>
  <si>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</si>
  <si>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</si>
  <si>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</si>
  <si>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</si>
  <si>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</si>
  <si>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</si>
  <si>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</si>
  <si>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</si>
  <si>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</si>
  <si>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</si>
  <si>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</si>
  <si>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</si>
  <si>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①裁剪完成比例（100%）：</t>
  </si>
  <si>
    <t xml:space="preserve">     号型     颜色</t>
  </si>
  <si>
    <t>未裁齐原因</t>
  </si>
  <si>
    <t>岩石桔</t>
  </si>
  <si>
    <t>琥珀绿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</si>
  <si>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</si>
  <si>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</si>
  <si>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</si>
  <si>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</si>
  <si>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</si>
  <si>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</si>
  <si>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1、前中拉链起拱，不顺直，拉链带外露大小不一致</t>
  </si>
  <si>
    <t>2、领形不圆领，压领线大小不一致，两侧拼片有宽窄</t>
  </si>
  <si>
    <t>3、冚袖口、脚口、容位不均匀，起波浪</t>
  </si>
  <si>
    <t>4、注意线头和油污要清理干净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</si>
  <si>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</si>
  <si>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</si>
  <si>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</si>
  <si>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</si>
  <si>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</si>
  <si>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</si>
  <si>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</si>
  <si>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</si>
  <si>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</si>
  <si>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</si>
  <si>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</si>
  <si>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</si>
  <si>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</si>
  <si>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</si>
  <si>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已改善</t>
  </si>
  <si>
    <t>复核时间</t>
  </si>
  <si>
    <t>QC规格测量表</t>
  </si>
  <si>
    <t>部位名称</t>
  </si>
  <si>
    <t>指示规格  FINAL SPEC</t>
  </si>
  <si>
    <t>样品规格  SAMPLE SPEC</t>
  </si>
  <si>
    <t>120/60</t>
  </si>
  <si>
    <t>130/64</t>
  </si>
  <si>
    <t>140/68</t>
  </si>
  <si>
    <t>150/72</t>
  </si>
  <si>
    <t>160/80</t>
  </si>
  <si>
    <t>170/88A</t>
  </si>
  <si>
    <t>岩石桔 洗前</t>
  </si>
  <si>
    <t>岩石桔 洗后</t>
  </si>
  <si>
    <t>XXXL</t>
  </si>
  <si>
    <t>后中长</t>
  </si>
  <si>
    <t>+0.7</t>
  </si>
  <si>
    <t>+1</t>
  </si>
  <si>
    <t>+0.5</t>
  </si>
  <si>
    <t>180/104B</t>
  </si>
  <si>
    <t>胸围</t>
  </si>
  <si>
    <t>/</t>
  </si>
  <si>
    <t>摆围</t>
  </si>
  <si>
    <t>后中袖长</t>
  </si>
  <si>
    <t>+0.6</t>
  </si>
  <si>
    <t>+0.2</t>
  </si>
  <si>
    <t>袖肥/2</t>
  </si>
  <si>
    <t>袖肘围/2</t>
  </si>
  <si>
    <t>袖口</t>
  </si>
  <si>
    <t>领上口围</t>
  </si>
  <si>
    <t>前领高</t>
  </si>
  <si>
    <t>拉链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</si>
  <si>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</si>
  <si>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</si>
  <si>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</si>
  <si>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</si>
  <si>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</si>
  <si>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</si>
  <si>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</si>
  <si>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</si>
  <si>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</si>
  <si>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</si>
  <si>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</si>
  <si>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CGDD22042900108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</si>
  <si>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</si>
  <si>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</si>
  <si>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</si>
  <si>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</si>
  <si>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</si>
  <si>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</si>
  <si>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XS</t>
  </si>
  <si>
    <t>S</t>
  </si>
  <si>
    <t>M</t>
  </si>
  <si>
    <t>L</t>
  </si>
  <si>
    <t>XL</t>
  </si>
  <si>
    <t>XXL</t>
  </si>
  <si>
    <t>S洗前/洗后</t>
  </si>
  <si>
    <t>TOREAD-QC尾期检验报告书</t>
  </si>
  <si>
    <t>产品名称</t>
  </si>
  <si>
    <t>合同日期</t>
  </si>
  <si>
    <t>检验资料确认</t>
  </si>
  <si>
    <t>交货形式</t>
  </si>
  <si>
    <t>物流运输</t>
  </si>
  <si>
    <t>面料第三方合格报告</t>
  </si>
  <si>
    <t>验货次数</t>
  </si>
  <si>
    <t>非直发</t>
  </si>
  <si>
    <t>天津海铂仓库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</si>
  <si>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</si>
  <si>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</si>
  <si>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</si>
  <si>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</si>
  <si>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</si>
  <si>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</si>
  <si>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</si>
  <si>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</si>
  <si>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</si>
  <si>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</si>
  <si>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采购凭证编号：CGDD23033000087</t>
  </si>
  <si>
    <t>中期检验重大改善项目</t>
  </si>
  <si>
    <t>改善结果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</si>
  <si>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</si>
  <si>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</si>
  <si>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</si>
  <si>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</si>
  <si>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</si>
  <si>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</si>
  <si>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</si>
  <si>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</si>
  <si>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</si>
  <si>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</si>
  <si>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</si>
  <si>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②检验明细：齐色齐码80件</t>
  </si>
  <si>
    <t>情况说明：</t>
  </si>
  <si>
    <t xml:space="preserve">【问题点描述】  </t>
  </si>
  <si>
    <t>1、前中拉链压线有大小，不顺直</t>
  </si>
  <si>
    <t>2、冚下脚过骨处弯曲不顺直</t>
  </si>
  <si>
    <t>3、线头、油污，要清理干净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</si>
  <si>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</si>
  <si>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</si>
  <si>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</si>
  <si>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</si>
  <si>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</si>
  <si>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</si>
  <si>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</si>
  <si>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</si>
  <si>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</si>
  <si>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+0.3  +0.5</t>
  </si>
  <si>
    <t>+0.5  +0.4</t>
  </si>
  <si>
    <t>+0.7  +0.5</t>
  </si>
  <si>
    <t>+1  +1</t>
  </si>
  <si>
    <t>+0.5  +0.3</t>
  </si>
  <si>
    <t>+0.5  +0.5</t>
  </si>
  <si>
    <t>/  +0.5</t>
  </si>
  <si>
    <t>+0.5  +0.8</t>
  </si>
  <si>
    <t>+0.4  +0.2</t>
  </si>
  <si>
    <t>/  /</t>
  </si>
  <si>
    <t>+0.3  +0.3</t>
  </si>
  <si>
    <t>+0.6  +0.6</t>
  </si>
  <si>
    <t>+0.2  /</t>
  </si>
  <si>
    <t>/  -0.2</t>
  </si>
  <si>
    <t>-0.2  /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</si>
  <si>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</si>
  <si>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</si>
  <si>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</si>
  <si>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</si>
  <si>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</si>
  <si>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</si>
  <si>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</si>
  <si>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</si>
  <si>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</si>
  <si>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</si>
  <si>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</si>
  <si>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</si>
  <si>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</si>
  <si>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</si>
  <si>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</si>
  <si>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</si>
  <si>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</si>
  <si>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锦氨双面布</t>
  </si>
  <si>
    <t>黑色</t>
  </si>
  <si>
    <t>兴欣宝</t>
  </si>
  <si>
    <t>本白</t>
  </si>
  <si>
    <t>水手蓝</t>
  </si>
  <si>
    <t>制表时间：2023/6/10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</si>
  <si>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</si>
  <si>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</si>
  <si>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</si>
  <si>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</si>
  <si>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</si>
  <si>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</si>
  <si>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</si>
  <si>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</si>
  <si>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</si>
  <si>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</si>
  <si>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</si>
  <si>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</si>
  <si>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</si>
  <si>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</si>
  <si>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</si>
  <si>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</si>
  <si>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</si>
  <si>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</si>
  <si>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</si>
  <si>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</si>
  <si>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</si>
  <si>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</si>
  <si>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海天</t>
  </si>
  <si>
    <t>无互染</t>
  </si>
  <si>
    <t>物料6</t>
  </si>
  <si>
    <t>物料7</t>
  </si>
  <si>
    <t>物料8</t>
  </si>
  <si>
    <t>物料9</t>
  </si>
  <si>
    <t>物料10</t>
  </si>
  <si>
    <t>WX00001</t>
  </si>
  <si>
    <t>3#尼龙闭尾反装</t>
  </si>
  <si>
    <t>WX</t>
  </si>
  <si>
    <t>制表时间：2022/6/15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</si>
  <si>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</si>
  <si>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</si>
  <si>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</si>
  <si>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</si>
  <si>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</si>
  <si>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</si>
  <si>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</si>
  <si>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</si>
  <si>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</si>
  <si>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</si>
  <si>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</si>
  <si>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</si>
  <si>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</si>
  <si>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</si>
  <si>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</si>
  <si>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</si>
  <si>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嘉华</t>
  </si>
  <si>
    <t>左前</t>
  </si>
  <si>
    <t>印花</t>
  </si>
  <si>
    <t>左袖</t>
  </si>
  <si>
    <t>右袖</t>
  </si>
  <si>
    <t>制表时间：2023/6/22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</si>
  <si>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</si>
  <si>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3、水温40°洗水40分钟，机洗一个程序，洗水共计4次。</t>
    </r>
  </si>
  <si>
    <t>TOREAD - 织带类缩率测试报告登记表</t>
  </si>
  <si>
    <t>气烫缩</t>
  </si>
  <si>
    <t>经向百分比</t>
  </si>
  <si>
    <t>制表时间：2023/4/28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</si>
  <si>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</si>
  <si>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</si>
  <si>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+0</t>
    <phoneticPr fontId="58" type="noConversion"/>
  </si>
  <si>
    <t>+0.8</t>
    <phoneticPr fontId="58" type="noConversion"/>
  </si>
  <si>
    <t>大货首件</t>
    <phoneticPr fontId="5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</si>
</sst>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.0_ "/>
    <numFmt numFmtId="179" formatCode="0.00_ "/>
    <numFmt numFmtId="180" formatCode="_ [$¥-804]* #,##0.00_ ;_ [$¥-804]* \-#,##0.00_ ;_ [$¥-804]* &quot;-&quot;??_ ;_ @_ "/>
  </numFmts>
  <fonts count="59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0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11"/>
      <name val="Microsoft YaHei"/>
      <charset val="136"/>
    </font>
    <font>
      <sz val="10"/>
      <color theme="1"/>
      <name val="宋体"/>
      <family val="3"/>
      <charset val="134"/>
      <scheme val="minor"/>
    </font>
    <font>
      <sz val="11"/>
      <name val="Microsoft YaHei"/>
      <charset val="134"/>
    </font>
    <font>
      <b/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1"/>
      <name val="Microsoft YaHei"/>
      <charset val="136"/>
    </font>
    <font>
      <b/>
      <sz val="11"/>
      <name val="Microsoft YaHei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name val="微软雅黑"/>
      <family val="2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  <scheme val="minor"/>
    </font>
    <font>
      <b/>
      <sz val="11"/>
      <name val="仿宋_GB2312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b/>
      <sz val="11"/>
      <name val="Arial"/>
      <family val="2"/>
    </font>
    <font>
      <sz val="10"/>
      <color indexed="8"/>
      <name val="Arial"/>
      <family val="2"/>
    </font>
    <font>
      <b/>
      <sz val="9"/>
      <name val="宋体"/>
      <family val="3"/>
      <charset val="134"/>
    </font>
    <font>
      <b/>
      <sz val="12"/>
      <name val="宋体"/>
      <family val="3"/>
      <charset val="134"/>
      <scheme val="maj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b/>
      <sz val="10.5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/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54" fillId="0" borderId="0">
      <alignment horizontal="center"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6" fillId="0" borderId="0">
      <alignment vertical="center"/>
    </xf>
    <xf numFmtId="0" fontId="20" fillId="0" borderId="0"/>
    <xf numFmtId="0" fontId="55" fillId="0" borderId="0">
      <alignment horizontal="center" vertical="center"/>
    </xf>
  </cellStyleXfs>
  <cellXfs count="47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2" xfId="8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6" fillId="0" borderId="0" xfId="0" applyFont="1"/>
    <xf numFmtId="0" fontId="6" fillId="0" borderId="2" xfId="0" applyFont="1" applyBorder="1" applyAlignment="1">
      <alignment horizontal="center"/>
    </xf>
    <xf numFmtId="9" fontId="16" fillId="0" borderId="2" xfId="0" applyNumberFormat="1" applyFont="1" applyBorder="1" applyAlignment="1">
      <alignment horizontal="center" vertical="center"/>
    </xf>
    <xf numFmtId="10" fontId="16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19" fillId="0" borderId="0" xfId="5" applyFont="1"/>
    <xf numFmtId="0" fontId="20" fillId="0" borderId="0" xfId="5"/>
    <xf numFmtId="0" fontId="19" fillId="0" borderId="0" xfId="5" applyFont="1" applyAlignment="1">
      <alignment horizontal="left"/>
    </xf>
    <xf numFmtId="0" fontId="22" fillId="0" borderId="9" xfId="4" applyFont="1" applyBorder="1" applyAlignment="1">
      <alignment horizontal="left" vertical="center"/>
    </xf>
    <xf numFmtId="0" fontId="22" fillId="0" borderId="10" xfId="4" applyFont="1" applyBorder="1">
      <alignment vertical="center"/>
    </xf>
    <xf numFmtId="0" fontId="27" fillId="0" borderId="2" xfId="0" applyFont="1" applyBorder="1" applyAlignment="1">
      <alignment horizontal="center"/>
    </xf>
    <xf numFmtId="0" fontId="27" fillId="0" borderId="14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shrinkToFit="1"/>
    </xf>
    <xf numFmtId="178" fontId="29" fillId="0" borderId="2" xfId="0" applyNumberFormat="1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29" fillId="0" borderId="2" xfId="7" applyFont="1" applyBorder="1" applyAlignment="1">
      <alignment horizontal="center" vertical="center"/>
    </xf>
    <xf numFmtId="0" fontId="30" fillId="0" borderId="15" xfId="0" applyFont="1" applyBorder="1" applyAlignment="1">
      <alignment horizontal="left" vertical="center"/>
    </xf>
    <xf numFmtId="0" fontId="30" fillId="0" borderId="2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3" applyFont="1" applyAlignment="1">
      <alignment horizontal="center" vertical="center"/>
    </xf>
    <xf numFmtId="179" fontId="31" fillId="0" borderId="0" xfId="0" applyNumberFormat="1" applyFont="1" applyAlignment="1">
      <alignment horizontal="center" vertical="center"/>
    </xf>
    <xf numFmtId="0" fontId="33" fillId="0" borderId="0" xfId="5" applyFont="1"/>
    <xf numFmtId="0" fontId="26" fillId="0" borderId="0" xfId="5" applyFont="1"/>
    <xf numFmtId="0" fontId="0" fillId="0" borderId="0" xfId="0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49" fontId="33" fillId="0" borderId="24" xfId="6" applyNumberFormat="1" applyFont="1" applyBorder="1" applyAlignment="1">
      <alignment horizontal="center" vertical="center"/>
    </xf>
    <xf numFmtId="49" fontId="33" fillId="0" borderId="25" xfId="6" applyNumberFormat="1" applyFont="1" applyBorder="1" applyAlignment="1">
      <alignment horizontal="center" vertical="center"/>
    </xf>
    <xf numFmtId="49" fontId="33" fillId="0" borderId="26" xfId="6" applyNumberFormat="1" applyFont="1" applyBorder="1" applyAlignment="1">
      <alignment horizontal="center" vertical="center"/>
    </xf>
    <xf numFmtId="49" fontId="33" fillId="0" borderId="27" xfId="6" applyNumberFormat="1" applyFont="1" applyBorder="1" applyAlignment="1">
      <alignment horizontal="center" vertical="center"/>
    </xf>
    <xf numFmtId="49" fontId="19" fillId="0" borderId="28" xfId="5" applyNumberFormat="1" applyFont="1" applyBorder="1" applyAlignment="1">
      <alignment horizontal="center"/>
    </xf>
    <xf numFmtId="49" fontId="19" fillId="0" borderId="29" xfId="5" applyNumberFormat="1" applyFont="1" applyBorder="1" applyAlignment="1">
      <alignment horizontal="center"/>
    </xf>
    <xf numFmtId="49" fontId="33" fillId="0" borderId="29" xfId="6" applyNumberFormat="1" applyFont="1" applyBorder="1" applyAlignment="1">
      <alignment horizontal="center" vertical="center"/>
    </xf>
    <xf numFmtId="49" fontId="33" fillId="0" borderId="30" xfId="6" applyNumberFormat="1" applyFont="1" applyBorder="1" applyAlignment="1">
      <alignment horizontal="center" vertical="center"/>
    </xf>
    <xf numFmtId="0" fontId="25" fillId="0" borderId="0" xfId="5" applyFont="1"/>
    <xf numFmtId="14" fontId="25" fillId="0" borderId="0" xfId="5" applyNumberFormat="1" applyFont="1"/>
    <xf numFmtId="0" fontId="25" fillId="0" borderId="0" xfId="5" applyFont="1" applyAlignment="1">
      <alignment horizontal="center"/>
    </xf>
    <xf numFmtId="0" fontId="20" fillId="0" borderId="0" xfId="4" applyAlignment="1">
      <alignment horizontal="left" vertical="center"/>
    </xf>
    <xf numFmtId="0" fontId="35" fillId="0" borderId="32" xfId="4" applyFont="1" applyBorder="1" applyAlignment="1">
      <alignment horizontal="left" vertical="center"/>
    </xf>
    <xf numFmtId="0" fontId="35" fillId="0" borderId="33" xfId="4" applyFont="1" applyBorder="1" applyAlignment="1">
      <alignment horizontal="center" vertical="center"/>
    </xf>
    <xf numFmtId="0" fontId="26" fillId="0" borderId="33" xfId="4" applyFont="1" applyBorder="1">
      <alignment vertical="center"/>
    </xf>
    <xf numFmtId="0" fontId="35" fillId="0" borderId="33" xfId="4" applyFont="1" applyBorder="1" applyAlignment="1">
      <alignment horizontal="right" vertical="center"/>
    </xf>
    <xf numFmtId="0" fontId="35" fillId="0" borderId="27" xfId="4" applyFont="1" applyBorder="1">
      <alignment vertical="center"/>
    </xf>
    <xf numFmtId="0" fontId="36" fillId="0" borderId="25" xfId="4" applyFont="1" applyBorder="1" applyAlignment="1">
      <alignment horizontal="left" vertical="center"/>
    </xf>
    <xf numFmtId="0" fontId="35" fillId="0" borderId="25" xfId="4" applyFont="1" applyBorder="1">
      <alignment vertical="center"/>
    </xf>
    <xf numFmtId="0" fontId="35" fillId="0" borderId="27" xfId="4" applyFont="1" applyBorder="1" applyAlignment="1">
      <alignment horizontal="left" vertical="center"/>
    </xf>
    <xf numFmtId="0" fontId="35" fillId="0" borderId="25" xfId="4" applyFont="1" applyBorder="1" applyAlignment="1">
      <alignment horizontal="left" vertical="center"/>
    </xf>
    <xf numFmtId="0" fontId="35" fillId="0" borderId="28" xfId="4" applyFont="1" applyBorder="1">
      <alignment vertical="center"/>
    </xf>
    <xf numFmtId="0" fontId="36" fillId="0" borderId="29" xfId="4" applyFont="1" applyBorder="1" applyAlignment="1">
      <alignment horizontal="left" vertical="center"/>
    </xf>
    <xf numFmtId="0" fontId="35" fillId="0" borderId="29" xfId="4" applyFont="1" applyBorder="1">
      <alignment vertical="center"/>
    </xf>
    <xf numFmtId="0" fontId="26" fillId="0" borderId="29" xfId="4" applyFont="1" applyBorder="1" applyAlignment="1">
      <alignment horizontal="left" vertical="center"/>
    </xf>
    <xf numFmtId="0" fontId="35" fillId="0" borderId="0" xfId="4" applyFont="1">
      <alignment vertical="center"/>
    </xf>
    <xf numFmtId="0" fontId="26" fillId="0" borderId="0" xfId="4" applyFont="1">
      <alignment vertical="center"/>
    </xf>
    <xf numFmtId="0" fontId="26" fillId="0" borderId="0" xfId="4" applyFont="1" applyAlignment="1">
      <alignment horizontal="left" vertical="center"/>
    </xf>
    <xf numFmtId="0" fontId="35" fillId="0" borderId="32" xfId="4" applyFont="1" applyBorder="1">
      <alignment vertical="center"/>
    </xf>
    <xf numFmtId="0" fontId="35" fillId="0" borderId="33" xfId="4" applyFont="1" applyBorder="1">
      <alignment vertical="center"/>
    </xf>
    <xf numFmtId="0" fontId="26" fillId="0" borderId="25" xfId="4" applyFont="1" applyBorder="1" applyAlignment="1">
      <alignment horizontal="left" vertical="center"/>
    </xf>
    <xf numFmtId="0" fontId="26" fillId="0" borderId="25" xfId="4" applyFont="1" applyBorder="1">
      <alignment vertical="center"/>
    </xf>
    <xf numFmtId="0" fontId="26" fillId="0" borderId="29" xfId="4" applyFont="1" applyBorder="1">
      <alignment vertical="center"/>
    </xf>
    <xf numFmtId="0" fontId="35" fillId="0" borderId="33" xfId="4" applyFont="1" applyBorder="1" applyAlignment="1">
      <alignment horizontal="left" vertical="center"/>
    </xf>
    <xf numFmtId="0" fontId="35" fillId="0" borderId="28" xfId="4" applyFont="1" applyBorder="1" applyAlignment="1">
      <alignment horizontal="left" vertical="center"/>
    </xf>
    <xf numFmtId="0" fontId="20" fillId="0" borderId="38" xfId="4" applyBorder="1">
      <alignment vertical="center"/>
    </xf>
    <xf numFmtId="0" fontId="20" fillId="0" borderId="37" xfId="4" applyBorder="1">
      <alignment vertical="center"/>
    </xf>
    <xf numFmtId="0" fontId="20" fillId="0" borderId="38" xfId="4" applyBorder="1" applyAlignment="1">
      <alignment horizontal="left" vertical="center"/>
    </xf>
    <xf numFmtId="0" fontId="20" fillId="0" borderId="37" xfId="4" applyBorder="1" applyAlignment="1">
      <alignment horizontal="left" vertical="center"/>
    </xf>
    <xf numFmtId="58" fontId="26" fillId="0" borderId="29" xfId="4" applyNumberFormat="1" applyFont="1" applyBorder="1">
      <alignment vertical="center"/>
    </xf>
    <xf numFmtId="0" fontId="26" fillId="0" borderId="26" xfId="4" applyFont="1" applyBorder="1" applyAlignment="1">
      <alignment horizontal="left" vertical="center"/>
    </xf>
    <xf numFmtId="0" fontId="26" fillId="0" borderId="30" xfId="4" applyFont="1" applyBorder="1" applyAlignment="1">
      <alignment horizontal="left" vertical="center"/>
    </xf>
    <xf numFmtId="0" fontId="35" fillId="0" borderId="26" xfId="4" applyFont="1" applyBorder="1" applyAlignment="1">
      <alignment horizontal="left" vertical="center"/>
    </xf>
    <xf numFmtId="0" fontId="20" fillId="0" borderId="46" xfId="4" applyBorder="1">
      <alignment vertical="center"/>
    </xf>
    <xf numFmtId="0" fontId="20" fillId="0" borderId="46" xfId="4" applyBorder="1" applyAlignment="1">
      <alignment horizontal="left" vertical="center"/>
    </xf>
    <xf numFmtId="0" fontId="22" fillId="0" borderId="48" xfId="4" applyFont="1" applyBorder="1" applyAlignment="1">
      <alignment horizontal="left" vertical="center"/>
    </xf>
    <xf numFmtId="0" fontId="22" fillId="0" borderId="49" xfId="4" applyFont="1" applyBorder="1">
      <alignment vertical="center"/>
    </xf>
    <xf numFmtId="0" fontId="38" fillId="0" borderId="51" xfId="0" applyFont="1" applyBorder="1" applyAlignment="1">
      <alignment vertical="center"/>
    </xf>
    <xf numFmtId="178" fontId="39" fillId="0" borderId="4" xfId="0" applyNumberFormat="1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38" fillId="0" borderId="50" xfId="0" applyFont="1" applyBorder="1" applyAlignment="1">
      <alignment vertical="center"/>
    </xf>
    <xf numFmtId="178" fontId="39" fillId="0" borderId="2" xfId="0" applyNumberFormat="1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36" fillId="0" borderId="50" xfId="0" applyFont="1" applyBorder="1" applyAlignment="1">
      <alignment horizontal="left" shrinkToFit="1"/>
    </xf>
    <xf numFmtId="0" fontId="31" fillId="0" borderId="2" xfId="0" applyFont="1" applyBorder="1" applyAlignment="1">
      <alignment horizontal="center" vertical="center"/>
    </xf>
    <xf numFmtId="0" fontId="31" fillId="0" borderId="50" xfId="0" applyFont="1" applyBorder="1" applyAlignment="1">
      <alignment horizontal="left"/>
    </xf>
    <xf numFmtId="0" fontId="31" fillId="0" borderId="2" xfId="0" applyFont="1" applyBorder="1" applyAlignment="1">
      <alignment horizontal="center"/>
    </xf>
    <xf numFmtId="0" fontId="31" fillId="0" borderId="52" xfId="0" applyFont="1" applyBorder="1" applyAlignment="1">
      <alignment horizontal="center" vertical="center"/>
    </xf>
    <xf numFmtId="0" fontId="31" fillId="0" borderId="53" xfId="0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22" fillId="0" borderId="49" xfId="4" applyFont="1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180" fontId="27" fillId="0" borderId="3" xfId="0" applyNumberFormat="1" applyFont="1" applyBorder="1" applyAlignment="1">
      <alignment horizontal="center" vertical="center"/>
    </xf>
    <xf numFmtId="0" fontId="40" fillId="3" borderId="10" xfId="0" applyFont="1" applyFill="1" applyBorder="1" applyAlignment="1">
      <alignment horizontal="center" vertical="center"/>
    </xf>
    <xf numFmtId="0" fontId="40" fillId="3" borderId="20" xfId="0" applyFont="1" applyFill="1" applyBorder="1" applyAlignment="1">
      <alignment horizontal="center" vertical="center"/>
    </xf>
    <xf numFmtId="180" fontId="27" fillId="0" borderId="2" xfId="0" applyNumberFormat="1" applyFont="1" applyBorder="1" applyAlignment="1">
      <alignment horizontal="center" vertical="center"/>
    </xf>
    <xf numFmtId="0" fontId="27" fillId="0" borderId="58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59" xfId="0" applyFont="1" applyBorder="1" applyAlignment="1">
      <alignment horizontal="center" vertical="center"/>
    </xf>
    <xf numFmtId="49" fontId="33" fillId="4" borderId="60" xfId="6" applyNumberFormat="1" applyFont="1" applyFill="1" applyBorder="1" applyAlignment="1">
      <alignment horizontal="center" vertical="center"/>
    </xf>
    <xf numFmtId="49" fontId="41" fillId="4" borderId="60" xfId="6" applyNumberFormat="1" applyFont="1" applyFill="1" applyBorder="1" applyAlignment="1">
      <alignment horizontal="center" vertical="center"/>
    </xf>
    <xf numFmtId="49" fontId="33" fillId="4" borderId="61" xfId="6" applyNumberFormat="1" applyFont="1" applyFill="1" applyBorder="1" applyAlignment="1">
      <alignment horizontal="center" vertical="center"/>
    </xf>
    <xf numFmtId="49" fontId="33" fillId="4" borderId="25" xfId="6" applyNumberFormat="1" applyFont="1" applyFill="1" applyBorder="1" applyAlignment="1">
      <alignment horizontal="center" vertical="center"/>
    </xf>
    <xf numFmtId="49" fontId="33" fillId="4" borderId="62" xfId="6" applyNumberFormat="1" applyFont="1" applyFill="1" applyBorder="1" applyAlignment="1">
      <alignment horizontal="center" vertical="center"/>
    </xf>
    <xf numFmtId="49" fontId="19" fillId="4" borderId="63" xfId="5" applyNumberFormat="1" applyFont="1" applyFill="1" applyBorder="1" applyAlignment="1">
      <alignment horizontal="center"/>
    </xf>
    <xf numFmtId="49" fontId="33" fillId="4" borderId="63" xfId="6" applyNumberFormat="1" applyFont="1" applyFill="1" applyBorder="1" applyAlignment="1">
      <alignment horizontal="center" vertical="center"/>
    </xf>
    <xf numFmtId="49" fontId="33" fillId="4" borderId="64" xfId="6" applyNumberFormat="1" applyFont="1" applyFill="1" applyBorder="1" applyAlignment="1">
      <alignment horizontal="center" vertical="center"/>
    </xf>
    <xf numFmtId="0" fontId="37" fillId="0" borderId="65" xfId="4" applyFont="1" applyBorder="1" applyAlignment="1">
      <alignment horizontal="left" vertical="center"/>
    </xf>
    <xf numFmtId="0" fontId="28" fillId="0" borderId="66" xfId="4" applyFont="1" applyBorder="1" applyAlignment="1">
      <alignment horizontal="left" vertical="center"/>
    </xf>
    <xf numFmtId="0" fontId="28" fillId="0" borderId="32" xfId="4" applyFont="1" applyBorder="1" applyAlignment="1">
      <alignment horizontal="center" vertical="center"/>
    </xf>
    <xf numFmtId="0" fontId="28" fillId="0" borderId="33" xfId="4" applyFont="1" applyBorder="1" applyAlignment="1">
      <alignment horizontal="center" vertical="center"/>
    </xf>
    <xf numFmtId="0" fontId="28" fillId="0" borderId="27" xfId="4" applyFont="1" applyBorder="1" applyAlignment="1">
      <alignment horizontal="left" vertical="center"/>
    </xf>
    <xf numFmtId="0" fontId="36" fillId="0" borderId="25" xfId="4" applyFont="1" applyBorder="1" applyAlignment="1">
      <alignment horizontal="center" vertical="center"/>
    </xf>
    <xf numFmtId="0" fontId="28" fillId="0" borderId="25" xfId="4" applyFont="1" applyBorder="1" applyAlignment="1">
      <alignment horizontal="left" vertical="center"/>
    </xf>
    <xf numFmtId="0" fontId="28" fillId="0" borderId="27" xfId="4" applyFont="1" applyBorder="1">
      <alignment vertical="center"/>
    </xf>
    <xf numFmtId="0" fontId="36" fillId="0" borderId="27" xfId="4" applyFont="1" applyBorder="1" applyAlignment="1">
      <alignment horizontal="left" vertical="center"/>
    </xf>
    <xf numFmtId="0" fontId="42" fillId="0" borderId="28" xfId="4" applyFont="1" applyBorder="1">
      <alignment vertical="center"/>
    </xf>
    <xf numFmtId="0" fontId="28" fillId="0" borderId="32" xfId="4" applyFont="1" applyBorder="1">
      <alignment vertical="center"/>
    </xf>
    <xf numFmtId="0" fontId="20" fillId="0" borderId="33" xfId="4" applyBorder="1" applyAlignment="1">
      <alignment horizontal="left" vertical="center"/>
    </xf>
    <xf numFmtId="0" fontId="36" fillId="0" borderId="33" xfId="4" applyFont="1" applyBorder="1" applyAlignment="1">
      <alignment horizontal="left" vertical="center"/>
    </xf>
    <xf numFmtId="0" fontId="20" fillId="0" borderId="33" xfId="4" applyBorder="1">
      <alignment vertical="center"/>
    </xf>
    <xf numFmtId="0" fontId="28" fillId="0" borderId="33" xfId="4" applyFont="1" applyBorder="1">
      <alignment vertical="center"/>
    </xf>
    <xf numFmtId="0" fontId="20" fillId="0" borderId="25" xfId="4" applyBorder="1" applyAlignment="1">
      <alignment horizontal="left" vertical="center"/>
    </xf>
    <xf numFmtId="0" fontId="20" fillId="0" borderId="25" xfId="4" applyBorder="1">
      <alignment vertical="center"/>
    </xf>
    <xf numFmtId="0" fontId="28" fillId="0" borderId="25" xfId="4" applyFont="1" applyBorder="1">
      <alignment vertical="center"/>
    </xf>
    <xf numFmtId="0" fontId="28" fillId="0" borderId="27" xfId="4" applyFont="1" applyBorder="1" applyAlignment="1">
      <alignment horizontal="center" vertical="center"/>
    </xf>
    <xf numFmtId="0" fontId="28" fillId="0" borderId="25" xfId="4" applyFont="1" applyBorder="1" applyAlignment="1">
      <alignment horizontal="center" vertical="center"/>
    </xf>
    <xf numFmtId="0" fontId="37" fillId="0" borderId="67" xfId="4" applyFont="1" applyBorder="1">
      <alignment vertical="center"/>
    </xf>
    <xf numFmtId="0" fontId="37" fillId="0" borderId="68" xfId="4" applyFont="1" applyBorder="1">
      <alignment vertical="center"/>
    </xf>
    <xf numFmtId="0" fontId="36" fillId="0" borderId="68" xfId="4" applyFont="1" applyBorder="1">
      <alignment vertical="center"/>
    </xf>
    <xf numFmtId="58" fontId="20" fillId="0" borderId="68" xfId="4" applyNumberFormat="1" applyBorder="1">
      <alignment vertical="center"/>
    </xf>
    <xf numFmtId="0" fontId="36" fillId="0" borderId="26" xfId="4" applyFont="1" applyBorder="1" applyAlignment="1">
      <alignment horizontal="left" vertical="center"/>
    </xf>
    <xf numFmtId="0" fontId="36" fillId="0" borderId="44" xfId="4" applyFont="1" applyBorder="1" applyAlignment="1">
      <alignment horizontal="left" vertical="center"/>
    </xf>
    <xf numFmtId="0" fontId="36" fillId="0" borderId="30" xfId="4" applyFont="1" applyBorder="1" applyAlignment="1">
      <alignment horizontal="left" vertical="center"/>
    </xf>
    <xf numFmtId="0" fontId="19" fillId="0" borderId="0" xfId="5" applyFont="1" applyAlignment="1">
      <alignment horizontal="center"/>
    </xf>
    <xf numFmtId="0" fontId="43" fillId="0" borderId="10" xfId="7" applyFont="1" applyBorder="1"/>
    <xf numFmtId="0" fontId="43" fillId="0" borderId="74" xfId="7" applyFont="1" applyBorder="1" applyAlignment="1">
      <alignment horizontal="center"/>
    </xf>
    <xf numFmtId="0" fontId="27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0" fillId="0" borderId="4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/>
    </xf>
    <xf numFmtId="0" fontId="22" fillId="0" borderId="10" xfId="4" applyFont="1" applyBorder="1" applyAlignment="1">
      <alignment horizontal="left" vertical="center"/>
    </xf>
    <xf numFmtId="180" fontId="27" fillId="0" borderId="8" xfId="0" applyNumberFormat="1" applyFont="1" applyBorder="1" applyAlignment="1">
      <alignment horizontal="center" vertical="center"/>
    </xf>
    <xf numFmtId="0" fontId="40" fillId="3" borderId="4" xfId="0" applyFont="1" applyFill="1" applyBorder="1" applyAlignment="1">
      <alignment horizontal="center" vertical="center"/>
    </xf>
    <xf numFmtId="0" fontId="40" fillId="3" borderId="11" xfId="0" applyFont="1" applyFill="1" applyBorder="1" applyAlignment="1">
      <alignment horizontal="center" vertical="center"/>
    </xf>
    <xf numFmtId="49" fontId="26" fillId="0" borderId="60" xfId="6" applyNumberFormat="1" applyFont="1" applyBorder="1" applyAlignment="1">
      <alignment horizontal="center" vertical="center"/>
    </xf>
    <xf numFmtId="49" fontId="26" fillId="0" borderId="25" xfId="6" applyNumberFormat="1" applyFont="1" applyBorder="1" applyAlignment="1">
      <alignment horizontal="center" vertical="center"/>
    </xf>
    <xf numFmtId="49" fontId="26" fillId="0" borderId="73" xfId="6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49" fontId="26" fillId="0" borderId="26" xfId="6" applyNumberFormat="1" applyFont="1" applyBorder="1" applyAlignment="1">
      <alignment horizontal="center" vertical="center"/>
    </xf>
    <xf numFmtId="49" fontId="36" fillId="0" borderId="25" xfId="4" applyNumberFormat="1" applyFont="1" applyBorder="1">
      <alignment vertical="center"/>
    </xf>
    <xf numFmtId="0" fontId="28" fillId="0" borderId="24" xfId="4" applyFont="1" applyBorder="1">
      <alignment vertical="center"/>
    </xf>
    <xf numFmtId="0" fontId="20" fillId="0" borderId="60" xfId="4" applyBorder="1" applyAlignment="1">
      <alignment horizontal="left" vertical="center"/>
    </xf>
    <xf numFmtId="0" fontId="36" fillId="0" borderId="60" xfId="4" applyFont="1" applyBorder="1" applyAlignment="1">
      <alignment horizontal="left" vertical="center"/>
    </xf>
    <xf numFmtId="0" fontId="20" fillId="0" borderId="60" xfId="4" applyBorder="1">
      <alignment vertical="center"/>
    </xf>
    <xf numFmtId="0" fontId="28" fillId="0" borderId="60" xfId="4" applyFont="1" applyBorder="1">
      <alignment vertical="center"/>
    </xf>
    <xf numFmtId="0" fontId="28" fillId="0" borderId="24" xfId="4" applyFont="1" applyBorder="1" applyAlignment="1">
      <alignment horizontal="center" vertical="center"/>
    </xf>
    <xf numFmtId="0" fontId="36" fillId="0" borderId="60" xfId="4" applyFont="1" applyBorder="1" applyAlignment="1">
      <alignment horizontal="center" vertical="center"/>
    </xf>
    <xf numFmtId="0" fontId="28" fillId="0" borderId="60" xfId="4" applyFont="1" applyBorder="1" applyAlignment="1">
      <alignment horizontal="center" vertical="center"/>
    </xf>
    <xf numFmtId="0" fontId="20" fillId="0" borderId="60" xfId="4" applyBorder="1" applyAlignment="1">
      <alignment horizontal="center" vertical="center"/>
    </xf>
    <xf numFmtId="0" fontId="20" fillId="0" borderId="25" xfId="4" applyBorder="1" applyAlignment="1">
      <alignment horizontal="center" vertical="center"/>
    </xf>
    <xf numFmtId="0" fontId="45" fillId="0" borderId="77" xfId="4" applyFont="1" applyBorder="1" applyAlignment="1">
      <alignment horizontal="left" vertical="center" wrapText="1"/>
    </xf>
    <xf numFmtId="0" fontId="28" fillId="0" borderId="2" xfId="4" applyFont="1" applyBorder="1" applyAlignment="1">
      <alignment horizontal="center" vertical="center"/>
    </xf>
    <xf numFmtId="0" fontId="46" fillId="5" borderId="2" xfId="0" applyFont="1" applyFill="1" applyBorder="1" applyAlignment="1" applyProtection="1">
      <alignment horizontal="center" vertical="center" wrapText="1"/>
      <protection locked="0"/>
    </xf>
    <xf numFmtId="9" fontId="36" fillId="0" borderId="2" xfId="4" applyNumberFormat="1" applyFont="1" applyBorder="1" applyAlignment="1">
      <alignment horizontal="center" vertical="center"/>
    </xf>
    <xf numFmtId="9" fontId="36" fillId="0" borderId="60" xfId="4" applyNumberFormat="1" applyFont="1" applyBorder="1" applyAlignment="1">
      <alignment horizontal="center" vertical="center"/>
    </xf>
    <xf numFmtId="9" fontId="36" fillId="0" borderId="25" xfId="4" applyNumberFormat="1" applyFont="1" applyBorder="1" applyAlignment="1">
      <alignment horizontal="center" vertical="center"/>
    </xf>
    <xf numFmtId="0" fontId="36" fillId="0" borderId="79" xfId="4" applyFont="1" applyBorder="1">
      <alignment vertical="center"/>
    </xf>
    <xf numFmtId="0" fontId="36" fillId="0" borderId="80" xfId="4" applyFont="1" applyBorder="1">
      <alignment vertical="center"/>
    </xf>
    <xf numFmtId="0" fontId="36" fillId="0" borderId="38" xfId="4" applyFont="1" applyBorder="1">
      <alignment vertical="center"/>
    </xf>
    <xf numFmtId="0" fontId="36" fillId="0" borderId="37" xfId="4" applyFont="1" applyBorder="1">
      <alignment vertical="center"/>
    </xf>
    <xf numFmtId="0" fontId="37" fillId="0" borderId="65" xfId="4" applyFont="1" applyBorder="1">
      <alignment vertical="center"/>
    </xf>
    <xf numFmtId="0" fontId="37" fillId="0" borderId="66" xfId="4" applyFont="1" applyBorder="1">
      <alignment vertical="center"/>
    </xf>
    <xf numFmtId="0" fontId="36" fillId="0" borderId="81" xfId="4" applyFont="1" applyBorder="1">
      <alignment vertical="center"/>
    </xf>
    <xf numFmtId="0" fontId="37" fillId="0" borderId="81" xfId="4" applyFont="1" applyBorder="1">
      <alignment vertical="center"/>
    </xf>
    <xf numFmtId="58" fontId="20" fillId="0" borderId="66" xfId="4" applyNumberFormat="1" applyBorder="1">
      <alignment vertical="center"/>
    </xf>
    <xf numFmtId="0" fontId="36" fillId="0" borderId="73" xfId="4" applyFont="1" applyBorder="1" applyAlignment="1">
      <alignment horizontal="left" vertical="center"/>
    </xf>
    <xf numFmtId="0" fontId="28" fillId="0" borderId="0" xfId="4" applyFont="1">
      <alignment vertical="center"/>
    </xf>
    <xf numFmtId="0" fontId="48" fillId="0" borderId="26" xfId="4" applyFont="1" applyBorder="1" applyAlignment="1">
      <alignment horizontal="left" vertical="center" wrapText="1"/>
    </xf>
    <xf numFmtId="0" fontId="48" fillId="0" borderId="26" xfId="4" applyFont="1" applyBorder="1" applyAlignment="1">
      <alignment horizontal="left" vertical="center"/>
    </xf>
    <xf numFmtId="0" fontId="36" fillId="0" borderId="83" xfId="4" applyFont="1" applyBorder="1">
      <alignment vertical="center"/>
    </xf>
    <xf numFmtId="0" fontId="36" fillId="0" borderId="46" xfId="4" applyFont="1" applyBorder="1">
      <alignment vertical="center"/>
    </xf>
    <xf numFmtId="0" fontId="50" fillId="0" borderId="13" xfId="0" applyFont="1" applyBorder="1"/>
    <xf numFmtId="0" fontId="50" fillId="0" borderId="2" xfId="0" applyFont="1" applyBorder="1"/>
    <xf numFmtId="0" fontId="50" fillId="6" borderId="2" xfId="0" applyFont="1" applyFill="1" applyBorder="1"/>
    <xf numFmtId="0" fontId="0" fillId="0" borderId="13" xfId="0" applyBorder="1"/>
    <xf numFmtId="0" fontId="0" fillId="6" borderId="2" xfId="0" applyFill="1" applyBorder="1"/>
    <xf numFmtId="0" fontId="0" fillId="0" borderId="16" xfId="0" applyBorder="1"/>
    <xf numFmtId="0" fontId="0" fillId="0" borderId="17" xfId="0" applyBorder="1"/>
    <xf numFmtId="0" fontId="0" fillId="6" borderId="17" xfId="0" applyFill="1" applyBorder="1"/>
    <xf numFmtId="0" fontId="0" fillId="7" borderId="0" xfId="0" applyFill="1"/>
    <xf numFmtId="0" fontId="50" fillId="0" borderId="14" xfId="0" applyFont="1" applyBorder="1"/>
    <xf numFmtId="0" fontId="0" fillId="0" borderId="14" xfId="0" applyBorder="1"/>
    <xf numFmtId="0" fontId="0" fillId="0" borderId="18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51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50" fillId="8" borderId="2" xfId="0" applyFont="1" applyFill="1" applyBorder="1" applyAlignment="1">
      <alignment vertical="top" wrapText="1"/>
    </xf>
    <xf numFmtId="0" fontId="52" fillId="0" borderId="2" xfId="0" applyFont="1" applyBorder="1" applyAlignment="1">
      <alignment vertical="top" wrapText="1"/>
    </xf>
    <xf numFmtId="0" fontId="53" fillId="0" borderId="0" xfId="0" applyFont="1"/>
    <xf numFmtId="0" fontId="53" fillId="0" borderId="0" xfId="0" applyFont="1" applyAlignment="1">
      <alignment vertical="top" wrapText="1"/>
    </xf>
    <xf numFmtId="0" fontId="0" fillId="0" borderId="2" xfId="0" quotePrefix="1" applyBorder="1" applyAlignment="1">
      <alignment horizontal="center"/>
    </xf>
    <xf numFmtId="0" fontId="15" fillId="0" borderId="2" xfId="0" quotePrefix="1" applyFont="1" applyBorder="1" applyAlignment="1">
      <alignment horizontal="center"/>
    </xf>
    <xf numFmtId="0" fontId="49" fillId="0" borderId="9" xfId="0" applyFont="1" applyBorder="1" applyAlignment="1">
      <alignment horizontal="center" vertical="center" wrapText="1"/>
    </xf>
    <xf numFmtId="0" fontId="49" fillId="0" borderId="10" xfId="0" applyFont="1" applyBorder="1" applyAlignment="1">
      <alignment horizontal="center" vertical="center" wrapText="1"/>
    </xf>
    <xf numFmtId="0" fontId="49" fillId="0" borderId="11" xfId="0" applyFont="1" applyBorder="1" applyAlignment="1">
      <alignment horizontal="center" vertical="center" wrapText="1"/>
    </xf>
    <xf numFmtId="0" fontId="50" fillId="0" borderId="5" xfId="0" applyFont="1" applyBorder="1" applyAlignment="1">
      <alignment horizontal="center" vertical="center"/>
    </xf>
    <xf numFmtId="0" fontId="50" fillId="0" borderId="7" xfId="0" applyFont="1" applyBorder="1" applyAlignment="1">
      <alignment horizontal="center" vertical="center"/>
    </xf>
    <xf numFmtId="0" fontId="50" fillId="6" borderId="5" xfId="0" applyFont="1" applyFill="1" applyBorder="1" applyAlignment="1">
      <alignment horizontal="center" vertical="center"/>
    </xf>
    <xf numFmtId="0" fontId="50" fillId="6" borderId="7" xfId="0" applyFont="1" applyFill="1" applyBorder="1" applyAlignment="1">
      <alignment horizontal="center" vertical="center"/>
    </xf>
    <xf numFmtId="0" fontId="50" fillId="0" borderId="85" xfId="0" applyFont="1" applyBorder="1" applyAlignment="1">
      <alignment horizontal="center" vertical="center"/>
    </xf>
    <xf numFmtId="0" fontId="44" fillId="0" borderId="31" xfId="4" applyFont="1" applyBorder="1" applyAlignment="1">
      <alignment horizontal="center" vertical="top"/>
    </xf>
    <xf numFmtId="0" fontId="36" fillId="0" borderId="66" xfId="4" applyFont="1" applyBorder="1" applyAlignment="1">
      <alignment horizontal="center" vertical="center"/>
    </xf>
    <xf numFmtId="0" fontId="37" fillId="0" borderId="66" xfId="4" applyFont="1" applyBorder="1" applyAlignment="1">
      <alignment horizontal="center" vertical="center"/>
    </xf>
    <xf numFmtId="0" fontId="20" fillId="0" borderId="66" xfId="4" applyBorder="1" applyAlignment="1">
      <alignment horizontal="center" vertical="center"/>
    </xf>
    <xf numFmtId="0" fontId="20" fillId="0" borderId="70" xfId="4" applyBorder="1" applyAlignment="1">
      <alignment horizontal="center" vertical="center"/>
    </xf>
    <xf numFmtId="0" fontId="28" fillId="0" borderId="32" xfId="4" applyFont="1" applyBorder="1" applyAlignment="1">
      <alignment horizontal="center" vertical="center"/>
    </xf>
    <xf numFmtId="0" fontId="28" fillId="0" borderId="33" xfId="4" applyFont="1" applyBorder="1" applyAlignment="1">
      <alignment horizontal="center" vertical="center"/>
    </xf>
    <xf numFmtId="0" fontId="28" fillId="0" borderId="44" xfId="4" applyFont="1" applyBorder="1" applyAlignment="1">
      <alignment horizontal="center" vertical="center"/>
    </xf>
    <xf numFmtId="0" fontId="37" fillId="0" borderId="32" xfId="4" applyFont="1" applyBorder="1" applyAlignment="1">
      <alignment horizontal="center" vertical="center"/>
    </xf>
    <xf numFmtId="0" fontId="37" fillId="0" borderId="33" xfId="4" applyFont="1" applyBorder="1" applyAlignment="1">
      <alignment horizontal="center" vertical="center"/>
    </xf>
    <xf numFmtId="0" fontId="37" fillId="0" borderId="44" xfId="4" applyFont="1" applyBorder="1" applyAlignment="1">
      <alignment horizontal="center" vertical="center"/>
    </xf>
    <xf numFmtId="0" fontId="36" fillId="0" borderId="25" xfId="4" applyFont="1" applyBorder="1" applyAlignment="1">
      <alignment horizontal="left" vertical="center"/>
    </xf>
    <xf numFmtId="0" fontId="36" fillId="0" borderId="26" xfId="4" applyFont="1" applyBorder="1" applyAlignment="1">
      <alignment horizontal="left" vertical="center"/>
    </xf>
    <xf numFmtId="0" fontId="28" fillId="0" borderId="27" xfId="4" applyFont="1" applyBorder="1" applyAlignment="1">
      <alignment horizontal="left" vertical="center"/>
    </xf>
    <xf numFmtId="0" fontId="28" fillId="0" borderId="25" xfId="4" applyFont="1" applyBorder="1" applyAlignment="1">
      <alignment horizontal="left" vertical="center"/>
    </xf>
    <xf numFmtId="14" fontId="36" fillId="0" borderId="25" xfId="4" applyNumberFormat="1" applyFont="1" applyBorder="1" applyAlignment="1">
      <alignment horizontal="center" vertical="center"/>
    </xf>
    <xf numFmtId="14" fontId="36" fillId="0" borderId="26" xfId="4" applyNumberFormat="1" applyFont="1" applyBorder="1" applyAlignment="1">
      <alignment horizontal="center" vertical="center"/>
    </xf>
    <xf numFmtId="0" fontId="36" fillId="0" borderId="36" xfId="4" applyFont="1" applyBorder="1" applyAlignment="1">
      <alignment horizontal="left" vertical="center"/>
    </xf>
    <xf numFmtId="0" fontId="36" fillId="0" borderId="46" xfId="4" applyFont="1" applyBorder="1" applyAlignment="1">
      <alignment horizontal="left" vertical="center"/>
    </xf>
    <xf numFmtId="0" fontId="36" fillId="0" borderId="29" xfId="4" applyFont="1" applyBorder="1" applyAlignment="1">
      <alignment horizontal="center" vertical="center"/>
    </xf>
    <xf numFmtId="0" fontId="36" fillId="0" borderId="30" xfId="4" applyFont="1" applyBorder="1" applyAlignment="1">
      <alignment horizontal="center" vertical="center"/>
    </xf>
    <xf numFmtId="0" fontId="28" fillId="0" borderId="28" xfId="4" applyFont="1" applyBorder="1" applyAlignment="1">
      <alignment horizontal="left" vertical="center"/>
    </xf>
    <xf numFmtId="0" fontId="28" fillId="0" borderId="29" xfId="4" applyFont="1" applyBorder="1" applyAlignment="1">
      <alignment horizontal="left" vertical="center"/>
    </xf>
    <xf numFmtId="14" fontId="36" fillId="0" borderId="29" xfId="4" applyNumberFormat="1" applyFont="1" applyBorder="1" applyAlignment="1">
      <alignment horizontal="center" vertical="center"/>
    </xf>
    <xf numFmtId="14" fontId="36" fillId="0" borderId="30" xfId="4" applyNumberFormat="1" applyFont="1" applyBorder="1" applyAlignment="1">
      <alignment horizontal="center" vertical="center"/>
    </xf>
    <xf numFmtId="0" fontId="28" fillId="0" borderId="75" xfId="4" applyFont="1" applyBorder="1" applyAlignment="1">
      <alignment horizontal="left" vertical="center"/>
    </xf>
    <xf numFmtId="0" fontId="28" fillId="0" borderId="39" xfId="4" applyFont="1" applyBorder="1" applyAlignment="1">
      <alignment horizontal="left" vertical="center"/>
    </xf>
    <xf numFmtId="0" fontId="28" fillId="0" borderId="82" xfId="4" applyFont="1" applyBorder="1" applyAlignment="1">
      <alignment horizontal="left" vertical="center"/>
    </xf>
    <xf numFmtId="0" fontId="37" fillId="0" borderId="69" xfId="4" applyFont="1" applyBorder="1" applyAlignment="1">
      <alignment horizontal="left" vertical="center"/>
    </xf>
    <xf numFmtId="0" fontId="37" fillId="0" borderId="68" xfId="4" applyFont="1" applyBorder="1" applyAlignment="1">
      <alignment horizontal="left" vertical="center"/>
    </xf>
    <xf numFmtId="0" fontId="37" fillId="0" borderId="72" xfId="4" applyFont="1" applyBorder="1" applyAlignment="1">
      <alignment horizontal="left" vertical="center"/>
    </xf>
    <xf numFmtId="0" fontId="28" fillId="0" borderId="30" xfId="4" applyFont="1" applyBorder="1" applyAlignment="1">
      <alignment horizontal="left" vertical="center"/>
    </xf>
    <xf numFmtId="0" fontId="28" fillId="0" borderId="41" xfId="4" applyFont="1" applyBorder="1" applyAlignment="1">
      <alignment horizontal="left" vertical="center" wrapText="1"/>
    </xf>
    <xf numFmtId="0" fontId="28" fillId="0" borderId="42" xfId="4" applyFont="1" applyBorder="1" applyAlignment="1">
      <alignment horizontal="left" vertical="center" wrapText="1"/>
    </xf>
    <xf numFmtId="0" fontId="28" fillId="0" borderId="47" xfId="4" applyFont="1" applyBorder="1" applyAlignment="1">
      <alignment horizontal="left" vertical="center" wrapText="1"/>
    </xf>
    <xf numFmtId="0" fontId="28" fillId="0" borderId="24" xfId="4" applyFont="1" applyBorder="1" applyAlignment="1">
      <alignment horizontal="left" vertical="center"/>
    </xf>
    <xf numFmtId="0" fontId="28" fillId="0" borderId="76" xfId="4" applyFont="1" applyBorder="1" applyAlignment="1">
      <alignment horizontal="left" vertical="center"/>
    </xf>
    <xf numFmtId="0" fontId="28" fillId="0" borderId="60" xfId="4" applyFont="1" applyBorder="1" applyAlignment="1">
      <alignment horizontal="left" vertical="center"/>
    </xf>
    <xf numFmtId="0" fontId="28" fillId="0" borderId="73" xfId="4" applyFont="1" applyBorder="1" applyAlignment="1">
      <alignment horizontal="left" vertical="center"/>
    </xf>
    <xf numFmtId="0" fontId="37" fillId="0" borderId="69" xfId="0" applyFont="1" applyBorder="1" applyAlignment="1">
      <alignment horizontal="left" vertical="center"/>
    </xf>
    <xf numFmtId="0" fontId="37" fillId="0" borderId="68" xfId="0" applyFont="1" applyBorder="1" applyAlignment="1">
      <alignment horizontal="left" vertical="center"/>
    </xf>
    <xf numFmtId="0" fontId="37" fillId="0" borderId="72" xfId="0" applyFont="1" applyBorder="1" applyAlignment="1">
      <alignment horizontal="left" vertical="center"/>
    </xf>
    <xf numFmtId="9" fontId="36" fillId="0" borderId="40" xfId="4" applyNumberFormat="1" applyFont="1" applyBorder="1" applyAlignment="1">
      <alignment horizontal="left" vertical="center"/>
    </xf>
    <xf numFmtId="9" fontId="36" fillId="0" borderId="35" xfId="4" applyNumberFormat="1" applyFont="1" applyBorder="1" applyAlignment="1">
      <alignment horizontal="left" vertical="center"/>
    </xf>
    <xf numFmtId="9" fontId="36" fillId="0" borderId="45" xfId="4" applyNumberFormat="1" applyFont="1" applyBorder="1" applyAlignment="1">
      <alignment horizontal="left" vertical="center"/>
    </xf>
    <xf numFmtId="9" fontId="36" fillId="0" borderId="41" xfId="4" applyNumberFormat="1" applyFont="1" applyBorder="1" applyAlignment="1">
      <alignment horizontal="left" vertical="center"/>
    </xf>
    <xf numFmtId="9" fontId="36" fillId="0" borderId="42" xfId="4" applyNumberFormat="1" applyFont="1" applyBorder="1" applyAlignment="1">
      <alignment horizontal="left" vertical="center"/>
    </xf>
    <xf numFmtId="9" fontId="36" fillId="0" borderId="47" xfId="4" applyNumberFormat="1" applyFont="1" applyBorder="1" applyAlignment="1">
      <alignment horizontal="left" vertical="center"/>
    </xf>
    <xf numFmtId="0" fontId="35" fillId="0" borderId="24" xfId="4" applyFont="1" applyBorder="1" applyAlignment="1">
      <alignment horizontal="left" vertical="center"/>
    </xf>
    <xf numFmtId="0" fontId="35" fillId="0" borderId="60" xfId="4" applyFont="1" applyBorder="1" applyAlignment="1">
      <alignment horizontal="left" vertical="center"/>
    </xf>
    <xf numFmtId="0" fontId="35" fillId="0" borderId="73" xfId="4" applyFont="1" applyBorder="1" applyAlignment="1">
      <alignment horizontal="left" vertical="center"/>
    </xf>
    <xf numFmtId="0" fontId="35" fillId="0" borderId="27" xfId="4" applyFont="1" applyBorder="1" applyAlignment="1">
      <alignment horizontal="left" vertical="center"/>
    </xf>
    <xf numFmtId="0" fontId="35" fillId="0" borderId="25" xfId="4" applyFont="1" applyBorder="1" applyAlignment="1">
      <alignment horizontal="left" vertical="center"/>
    </xf>
    <xf numFmtId="0" fontId="35" fillId="0" borderId="78" xfId="4" applyFont="1" applyBorder="1" applyAlignment="1">
      <alignment horizontal="left" vertical="center"/>
    </xf>
    <xf numFmtId="0" fontId="35" fillId="0" borderId="42" xfId="4" applyFont="1" applyBorder="1" applyAlignment="1">
      <alignment horizontal="left" vertical="center"/>
    </xf>
    <xf numFmtId="0" fontId="35" fillId="0" borderId="47" xfId="4" applyFont="1" applyBorder="1" applyAlignment="1">
      <alignment horizontal="left" vertical="center"/>
    </xf>
    <xf numFmtId="0" fontId="37" fillId="0" borderId="39" xfId="4" applyFont="1" applyBorder="1" applyAlignment="1">
      <alignment horizontal="left" vertical="center"/>
    </xf>
    <xf numFmtId="0" fontId="36" fillId="0" borderId="38" xfId="4" applyFont="1" applyBorder="1" applyAlignment="1">
      <alignment horizontal="left" vertical="center"/>
    </xf>
    <xf numFmtId="0" fontId="36" fillId="0" borderId="37" xfId="4" applyFont="1" applyBorder="1" applyAlignment="1">
      <alignment horizontal="left" vertical="center"/>
    </xf>
    <xf numFmtId="0" fontId="28" fillId="0" borderId="41" xfId="4" applyFont="1" applyBorder="1" applyAlignment="1">
      <alignment horizontal="left" vertical="center"/>
    </xf>
    <xf numFmtId="0" fontId="28" fillId="0" borderId="42" xfId="4" applyFont="1" applyBorder="1" applyAlignment="1">
      <alignment horizontal="left" vertical="center"/>
    </xf>
    <xf numFmtId="0" fontId="28" fillId="0" borderId="47" xfId="4" applyFont="1" applyBorder="1" applyAlignment="1">
      <alignment horizontal="left" vertical="center"/>
    </xf>
    <xf numFmtId="0" fontId="36" fillId="0" borderId="79" xfId="4" applyFont="1" applyBorder="1" applyAlignment="1">
      <alignment horizontal="left" vertical="center"/>
    </xf>
    <xf numFmtId="0" fontId="36" fillId="0" borderId="80" xfId="4" applyFont="1" applyBorder="1" applyAlignment="1">
      <alignment horizontal="left" vertical="center"/>
    </xf>
    <xf numFmtId="0" fontId="36" fillId="0" borderId="83" xfId="4" applyFont="1" applyBorder="1" applyAlignment="1">
      <alignment horizontal="left" vertical="center"/>
    </xf>
    <xf numFmtId="0" fontId="47" fillId="0" borderId="68" xfId="4" applyFont="1" applyBorder="1" applyAlignment="1">
      <alignment horizontal="center" vertical="center"/>
    </xf>
    <xf numFmtId="0" fontId="37" fillId="0" borderId="39" xfId="4" applyFont="1" applyBorder="1" applyAlignment="1">
      <alignment horizontal="center" vertical="center"/>
    </xf>
    <xf numFmtId="0" fontId="37" fillId="0" borderId="84" xfId="4" applyFont="1" applyBorder="1" applyAlignment="1">
      <alignment horizontal="center" vertical="center"/>
    </xf>
    <xf numFmtId="0" fontId="36" fillId="0" borderId="81" xfId="4" applyFont="1" applyBorder="1" applyAlignment="1">
      <alignment horizontal="center" vertical="center"/>
    </xf>
    <xf numFmtId="0" fontId="36" fillId="0" borderId="82" xfId="4" applyFont="1" applyBorder="1" applyAlignment="1">
      <alignment horizontal="center" vertical="center"/>
    </xf>
    <xf numFmtId="0" fontId="36" fillId="0" borderId="75" xfId="4" applyFont="1" applyBorder="1" applyAlignment="1">
      <alignment horizontal="left" vertical="center"/>
    </xf>
    <xf numFmtId="0" fontId="36" fillId="0" borderId="39" xfId="4" applyFont="1" applyBorder="1" applyAlignment="1">
      <alignment horizontal="left" vertical="center"/>
    </xf>
    <xf numFmtId="0" fontId="36" fillId="0" borderId="82" xfId="4" applyFont="1" applyBorder="1" applyAlignment="1">
      <alignment horizontal="left" vertical="center"/>
    </xf>
    <xf numFmtId="0" fontId="21" fillId="0" borderId="0" xfId="5" applyFont="1" applyAlignment="1">
      <alignment horizontal="center" vertical="center"/>
    </xf>
    <xf numFmtId="0" fontId="19" fillId="0" borderId="0" xfId="5" applyFont="1" applyAlignment="1">
      <alignment horizontal="center" vertical="center"/>
    </xf>
    <xf numFmtId="0" fontId="20" fillId="0" borderId="0" xfId="5" applyAlignment="1">
      <alignment horizontal="center" vertical="center"/>
    </xf>
    <xf numFmtId="0" fontId="0" fillId="0" borderId="10" xfId="4" applyFont="1" applyBorder="1" applyAlignment="1">
      <alignment horizontal="center" vertical="center"/>
    </xf>
    <xf numFmtId="0" fontId="16" fillId="0" borderId="10" xfId="4" applyFont="1" applyBorder="1" applyAlignment="1">
      <alignment horizontal="center" vertical="center"/>
    </xf>
    <xf numFmtId="0" fontId="23" fillId="0" borderId="10" xfId="4" applyFont="1" applyBorder="1" applyAlignment="1">
      <alignment horizontal="center" vertical="center"/>
    </xf>
    <xf numFmtId="0" fontId="19" fillId="0" borderId="10" xfId="4" applyFont="1" applyBorder="1" applyAlignment="1">
      <alignment horizontal="center" vertical="center"/>
    </xf>
    <xf numFmtId="0" fontId="19" fillId="0" borderId="20" xfId="4" applyFont="1" applyBorder="1" applyAlignment="1">
      <alignment horizontal="center" vertical="center"/>
    </xf>
    <xf numFmtId="0" fontId="25" fillId="0" borderId="2" xfId="5" applyFont="1" applyBorder="1" applyAlignment="1">
      <alignment horizontal="center" vertical="center"/>
    </xf>
    <xf numFmtId="0" fontId="26" fillId="0" borderId="2" xfId="5" applyFont="1" applyBorder="1" applyAlignment="1">
      <alignment horizontal="center" vertical="center"/>
    </xf>
    <xf numFmtId="0" fontId="25" fillId="0" borderId="17" xfId="5" applyFont="1" applyBorder="1" applyAlignment="1">
      <alignment horizontal="center" vertical="center"/>
    </xf>
    <xf numFmtId="0" fontId="25" fillId="0" borderId="59" xfId="5" applyFont="1" applyBorder="1" applyAlignment="1">
      <alignment horizontal="center" vertical="center"/>
    </xf>
    <xf numFmtId="0" fontId="24" fillId="0" borderId="13" xfId="5" applyFont="1" applyBorder="1" applyAlignment="1">
      <alignment horizontal="center" vertical="center"/>
    </xf>
    <xf numFmtId="0" fontId="34" fillId="0" borderId="31" xfId="4" applyFont="1" applyBorder="1" applyAlignment="1">
      <alignment horizontal="center" vertical="top"/>
    </xf>
    <xf numFmtId="0" fontId="36" fillId="0" borderId="25" xfId="4" applyFont="1" applyBorder="1" applyAlignment="1">
      <alignment horizontal="center" vertical="center"/>
    </xf>
    <xf numFmtId="0" fontId="36" fillId="0" borderId="26" xfId="4" applyFont="1" applyBorder="1" applyAlignment="1">
      <alignment horizontal="center" vertical="center"/>
    </xf>
    <xf numFmtId="0" fontId="26" fillId="0" borderId="25" xfId="4" applyFont="1" applyBorder="1" applyAlignment="1">
      <alignment horizontal="center" vertical="center"/>
    </xf>
    <xf numFmtId="0" fontId="26" fillId="0" borderId="26" xfId="4" applyFont="1" applyBorder="1" applyAlignment="1">
      <alignment horizontal="center" vertical="center"/>
    </xf>
    <xf numFmtId="0" fontId="28" fillId="0" borderId="26" xfId="4" applyFont="1" applyBorder="1" applyAlignment="1">
      <alignment horizontal="left" vertical="center"/>
    </xf>
    <xf numFmtId="0" fontId="36" fillId="0" borderId="27" xfId="4" applyFont="1" applyBorder="1" applyAlignment="1">
      <alignment horizontal="left" vertical="center"/>
    </xf>
    <xf numFmtId="0" fontId="37" fillId="0" borderId="0" xfId="4" applyFont="1" applyAlignment="1">
      <alignment horizontal="left" vertical="center"/>
    </xf>
    <xf numFmtId="0" fontId="28" fillId="0" borderId="0" xfId="4" applyFont="1" applyAlignment="1">
      <alignment horizontal="left" vertical="center"/>
    </xf>
    <xf numFmtId="0" fontId="26" fillId="0" borderId="32" xfId="4" applyFont="1" applyBorder="1" applyAlignment="1">
      <alignment horizontal="left" vertical="center"/>
    </xf>
    <xf numFmtId="0" fontId="26" fillId="0" borderId="33" xfId="4" applyFont="1" applyBorder="1" applyAlignment="1">
      <alignment horizontal="left" vertical="center"/>
    </xf>
    <xf numFmtId="0" fontId="35" fillId="0" borderId="33" xfId="4" applyFont="1" applyBorder="1" applyAlignment="1">
      <alignment horizontal="left" vertical="center"/>
    </xf>
    <xf numFmtId="0" fontId="35" fillId="0" borderId="44" xfId="4" applyFont="1" applyBorder="1" applyAlignment="1">
      <alignment horizontal="left" vertical="center"/>
    </xf>
    <xf numFmtId="0" fontId="26" fillId="0" borderId="38" xfId="4" applyFont="1" applyBorder="1" applyAlignment="1">
      <alignment horizontal="left" vertical="center"/>
    </xf>
    <xf numFmtId="0" fontId="26" fillId="0" borderId="37" xfId="4" applyFont="1" applyBorder="1" applyAlignment="1">
      <alignment horizontal="left" vertical="center"/>
    </xf>
    <xf numFmtId="0" fontId="26" fillId="0" borderId="43" xfId="4" applyFont="1" applyBorder="1" applyAlignment="1">
      <alignment horizontal="left" vertical="center"/>
    </xf>
    <xf numFmtId="0" fontId="26" fillId="0" borderId="36" xfId="4" applyFont="1" applyBorder="1" applyAlignment="1">
      <alignment horizontal="left" vertical="center"/>
    </xf>
    <xf numFmtId="0" fontId="35" fillId="0" borderId="36" xfId="4" applyFont="1" applyBorder="1" applyAlignment="1">
      <alignment horizontal="left" vertical="center"/>
    </xf>
    <xf numFmtId="0" fontId="35" fillId="0" borderId="37" xfId="4" applyFont="1" applyBorder="1" applyAlignment="1">
      <alignment horizontal="left" vertical="center"/>
    </xf>
    <xf numFmtId="0" fontId="35" fillId="0" borderId="46" xfId="4" applyFont="1" applyBorder="1" applyAlignment="1">
      <alignment horizontal="left" vertical="center"/>
    </xf>
    <xf numFmtId="0" fontId="36" fillId="0" borderId="28" xfId="4" applyFont="1" applyBorder="1" applyAlignment="1">
      <alignment horizontal="left" vertical="center"/>
    </xf>
    <xf numFmtId="0" fontId="36" fillId="0" borderId="29" xfId="4" applyFont="1" applyBorder="1" applyAlignment="1">
      <alignment horizontal="left" vertical="center"/>
    </xf>
    <xf numFmtId="0" fontId="36" fillId="0" borderId="30" xfId="4" applyFont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5" fillId="0" borderId="32" xfId="4" applyFont="1" applyBorder="1" applyAlignment="1">
      <alignment horizontal="left" vertical="center"/>
    </xf>
    <xf numFmtId="0" fontId="35" fillId="0" borderId="25" xfId="4" applyFont="1" applyBorder="1" applyAlignment="1">
      <alignment horizontal="center" vertical="center"/>
    </xf>
    <xf numFmtId="0" fontId="35" fillId="0" borderId="26" xfId="4" applyFont="1" applyBorder="1" applyAlignment="1">
      <alignment horizontal="center" vertical="center"/>
    </xf>
    <xf numFmtId="0" fontId="28" fillId="0" borderId="28" xfId="4" applyFont="1" applyBorder="1" applyAlignment="1">
      <alignment horizontal="center" vertical="center"/>
    </xf>
    <xf numFmtId="0" fontId="28" fillId="0" borderId="29" xfId="4" applyFont="1" applyBorder="1" applyAlignment="1">
      <alignment horizontal="center" vertical="center"/>
    </xf>
    <xf numFmtId="0" fontId="28" fillId="0" borderId="30" xfId="4" applyFont="1" applyBorder="1" applyAlignment="1">
      <alignment horizontal="center" vertical="center"/>
    </xf>
    <xf numFmtId="0" fontId="35" fillId="0" borderId="26" xfId="4" applyFont="1" applyBorder="1" applyAlignment="1">
      <alignment horizontal="left" vertical="center"/>
    </xf>
    <xf numFmtId="0" fontId="36" fillId="0" borderId="40" xfId="4" applyFont="1" applyBorder="1" applyAlignment="1">
      <alignment horizontal="left" vertical="center"/>
    </xf>
    <xf numFmtId="0" fontId="36" fillId="0" borderId="35" xfId="4" applyFont="1" applyBorder="1" applyAlignment="1">
      <alignment horizontal="left" vertical="center"/>
    </xf>
    <xf numFmtId="0" fontId="36" fillId="0" borderId="45" xfId="4" applyFont="1" applyBorder="1" applyAlignment="1">
      <alignment horizontal="left" vertical="center"/>
    </xf>
    <xf numFmtId="0" fontId="28" fillId="0" borderId="38" xfId="4" applyFont="1" applyBorder="1" applyAlignment="1">
      <alignment horizontal="left" vertical="center"/>
    </xf>
    <xf numFmtId="0" fontId="28" fillId="0" borderId="37" xfId="4" applyFont="1" applyBorder="1" applyAlignment="1">
      <alignment horizontal="left" vertical="center"/>
    </xf>
    <xf numFmtId="0" fontId="28" fillId="0" borderId="46" xfId="4" applyFont="1" applyBorder="1" applyAlignment="1">
      <alignment horizontal="left" vertical="center"/>
    </xf>
    <xf numFmtId="0" fontId="36" fillId="0" borderId="68" xfId="4" applyFont="1" applyBorder="1" applyAlignment="1">
      <alignment horizontal="center" vertical="center"/>
    </xf>
    <xf numFmtId="0" fontId="37" fillId="0" borderId="68" xfId="4" applyFont="1" applyBorder="1" applyAlignment="1">
      <alignment horizontal="center" vertical="center"/>
    </xf>
    <xf numFmtId="0" fontId="36" fillId="0" borderId="71" xfId="4" applyFont="1" applyBorder="1" applyAlignment="1">
      <alignment horizontal="center" vertical="center"/>
    </xf>
    <xf numFmtId="0" fontId="37" fillId="0" borderId="24" xfId="4" applyFont="1" applyBorder="1" applyAlignment="1">
      <alignment horizontal="center" vertical="center"/>
    </xf>
    <xf numFmtId="0" fontId="37" fillId="0" borderId="60" xfId="4" applyFont="1" applyBorder="1" applyAlignment="1">
      <alignment horizontal="center" vertical="center"/>
    </xf>
    <xf numFmtId="0" fontId="37" fillId="0" borderId="73" xfId="4" applyFont="1" applyBorder="1" applyAlignment="1">
      <alignment horizontal="center" vertical="center"/>
    </xf>
    <xf numFmtId="0" fontId="37" fillId="0" borderId="28" xfId="4" applyFont="1" applyBorder="1" applyAlignment="1">
      <alignment horizontal="center" vertical="center"/>
    </xf>
    <xf numFmtId="0" fontId="37" fillId="0" borderId="29" xfId="4" applyFont="1" applyBorder="1" applyAlignment="1">
      <alignment horizontal="center" vertical="center"/>
    </xf>
    <xf numFmtId="0" fontId="37" fillId="0" borderId="30" xfId="4" applyFont="1" applyBorder="1" applyAlignment="1">
      <alignment horizontal="center" vertical="center"/>
    </xf>
    <xf numFmtId="0" fontId="20" fillId="0" borderId="68" xfId="4" applyBorder="1" applyAlignment="1">
      <alignment horizontal="center" vertical="center"/>
    </xf>
    <xf numFmtId="0" fontId="20" fillId="0" borderId="71" xfId="4" applyBorder="1" applyAlignment="1">
      <alignment horizontal="center" vertical="center"/>
    </xf>
    <xf numFmtId="0" fontId="0" fillId="0" borderId="49" xfId="4" applyFont="1" applyBorder="1" applyAlignment="1">
      <alignment horizontal="center" vertical="center"/>
    </xf>
    <xf numFmtId="0" fontId="16" fillId="0" borderId="49" xfId="4" applyFont="1" applyBorder="1" applyAlignment="1">
      <alignment horizontal="center" vertical="center"/>
    </xf>
    <xf numFmtId="0" fontId="23" fillId="0" borderId="49" xfId="4" applyFont="1" applyBorder="1" applyAlignment="1">
      <alignment horizontal="center" vertical="center"/>
    </xf>
    <xf numFmtId="0" fontId="19" fillId="0" borderId="49" xfId="4" applyFont="1" applyBorder="1" applyAlignment="1">
      <alignment horizontal="center" vertical="center"/>
    </xf>
    <xf numFmtId="0" fontId="19" fillId="0" borderId="55" xfId="4" applyFont="1" applyBorder="1" applyAlignment="1">
      <alignment horizontal="center" vertical="center"/>
    </xf>
    <xf numFmtId="0" fontId="25" fillId="0" borderId="22" xfId="5" applyFont="1" applyBorder="1" applyAlignment="1">
      <alignment horizontal="center" vertical="center"/>
    </xf>
    <xf numFmtId="0" fontId="24" fillId="0" borderId="50" xfId="5" applyFont="1" applyBorder="1" applyAlignment="1">
      <alignment horizontal="center" vertical="center"/>
    </xf>
    <xf numFmtId="0" fontId="19" fillId="0" borderId="49" xfId="5" applyFont="1" applyBorder="1" applyAlignment="1">
      <alignment horizontal="center"/>
    </xf>
    <xf numFmtId="0" fontId="19" fillId="0" borderId="2" xfId="5" applyFont="1" applyBorder="1" applyAlignment="1">
      <alignment horizontal="center"/>
    </xf>
    <xf numFmtId="0" fontId="19" fillId="0" borderId="5" xfId="5" applyFont="1" applyBorder="1" applyAlignment="1">
      <alignment horizontal="center"/>
    </xf>
    <xf numFmtId="0" fontId="19" fillId="0" borderId="54" xfId="5" applyFont="1" applyBorder="1" applyAlignment="1">
      <alignment horizontal="center"/>
    </xf>
    <xf numFmtId="0" fontId="36" fillId="0" borderId="33" xfId="4" applyFont="1" applyBorder="1" applyAlignment="1">
      <alignment horizontal="center" vertical="center"/>
    </xf>
    <xf numFmtId="0" fontId="26" fillId="0" borderId="33" xfId="4" applyFont="1" applyBorder="1" applyAlignment="1">
      <alignment horizontal="center" vertical="center"/>
    </xf>
    <xf numFmtId="0" fontId="26" fillId="0" borderId="44" xfId="4" applyFont="1" applyBorder="1" applyAlignment="1">
      <alignment horizontal="center" vertical="center"/>
    </xf>
    <xf numFmtId="58" fontId="26" fillId="0" borderId="25" xfId="4" applyNumberFormat="1" applyFont="1" applyBorder="1" applyAlignment="1">
      <alignment horizontal="center" vertical="center"/>
    </xf>
    <xf numFmtId="0" fontId="35" fillId="0" borderId="29" xfId="4" applyFont="1" applyBorder="1" applyAlignment="1">
      <alignment horizontal="left" vertical="center"/>
    </xf>
    <xf numFmtId="0" fontId="35" fillId="0" borderId="34" xfId="4" applyFont="1" applyBorder="1" applyAlignment="1">
      <alignment horizontal="left" vertical="center"/>
    </xf>
    <xf numFmtId="0" fontId="35" fillId="0" borderId="35" xfId="4" applyFont="1" applyBorder="1" applyAlignment="1">
      <alignment horizontal="left" vertical="center"/>
    </xf>
    <xf numFmtId="0" fontId="35" fillId="0" borderId="45" xfId="4" applyFont="1" applyBorder="1" applyAlignment="1">
      <alignment horizontal="left" vertical="center"/>
    </xf>
    <xf numFmtId="0" fontId="26" fillId="0" borderId="36" xfId="4" applyFont="1" applyBorder="1" applyAlignment="1">
      <alignment horizontal="center" vertical="center"/>
    </xf>
    <xf numFmtId="0" fontId="26" fillId="0" borderId="37" xfId="4" applyFont="1" applyBorder="1" applyAlignment="1">
      <alignment horizontal="center" vertical="center"/>
    </xf>
    <xf numFmtId="0" fontId="26" fillId="0" borderId="46" xfId="4" applyFont="1" applyBorder="1" applyAlignment="1">
      <alignment horizontal="center" vertical="center"/>
    </xf>
    <xf numFmtId="0" fontId="26" fillId="0" borderId="27" xfId="4" applyFont="1" applyBorder="1" applyAlignment="1">
      <alignment horizontal="left" vertical="center"/>
    </xf>
    <xf numFmtId="0" fontId="26" fillId="0" borderId="25" xfId="4" applyFont="1" applyBorder="1" applyAlignment="1">
      <alignment horizontal="left" vertical="center"/>
    </xf>
    <xf numFmtId="0" fontId="26" fillId="0" borderId="26" xfId="4" applyFont="1" applyBorder="1" applyAlignment="1">
      <alignment horizontal="left" vertical="center"/>
    </xf>
    <xf numFmtId="0" fontId="26" fillId="0" borderId="46" xfId="4" applyFont="1" applyBorder="1" applyAlignment="1">
      <alignment horizontal="left" vertical="center"/>
    </xf>
    <xf numFmtId="0" fontId="26" fillId="0" borderId="27" xfId="4" applyFont="1" applyBorder="1" applyAlignment="1">
      <alignment horizontal="left" vertical="center" wrapText="1"/>
    </xf>
    <xf numFmtId="0" fontId="26" fillId="0" borderId="25" xfId="4" applyFont="1" applyBorder="1" applyAlignment="1">
      <alignment horizontal="left" vertical="center" wrapText="1"/>
    </xf>
    <xf numFmtId="0" fontId="26" fillId="0" borderId="26" xfId="4" applyFont="1" applyBorder="1" applyAlignment="1">
      <alignment horizontal="left" vertical="center" wrapText="1"/>
    </xf>
    <xf numFmtId="0" fontId="20" fillId="0" borderId="29" xfId="4" applyBorder="1" applyAlignment="1">
      <alignment horizontal="center" vertical="center"/>
    </xf>
    <xf numFmtId="0" fontId="20" fillId="0" borderId="30" xfId="4" applyBorder="1" applyAlignment="1">
      <alignment horizontal="center" vertical="center"/>
    </xf>
    <xf numFmtId="0" fontId="35" fillId="0" borderId="39" xfId="4" applyFont="1" applyBorder="1" applyAlignment="1">
      <alignment horizontal="center" vertical="center"/>
    </xf>
    <xf numFmtId="0" fontId="35" fillId="0" borderId="40" xfId="4" applyFont="1" applyBorder="1" applyAlignment="1">
      <alignment horizontal="left" vertical="center"/>
    </xf>
    <xf numFmtId="0" fontId="20" fillId="0" borderId="38" xfId="4" applyBorder="1" applyAlignment="1">
      <alignment horizontal="left" vertical="center"/>
    </xf>
    <xf numFmtId="0" fontId="20" fillId="0" borderId="37" xfId="4" applyBorder="1" applyAlignment="1">
      <alignment horizontal="left" vertical="center"/>
    </xf>
    <xf numFmtId="0" fontId="20" fillId="0" borderId="46" xfId="4" applyBorder="1" applyAlignment="1">
      <alignment horizontal="left" vertical="center"/>
    </xf>
    <xf numFmtId="0" fontId="37" fillId="0" borderId="38" xfId="4" applyFont="1" applyBorder="1" applyAlignment="1">
      <alignment horizontal="left" vertical="center"/>
    </xf>
    <xf numFmtId="0" fontId="26" fillId="0" borderId="41" xfId="4" applyFont="1" applyBorder="1" applyAlignment="1">
      <alignment horizontal="left" vertical="center"/>
    </xf>
    <xf numFmtId="0" fontId="26" fillId="0" borderId="42" xfId="4" applyFont="1" applyBorder="1" applyAlignment="1">
      <alignment horizontal="left" vertical="center"/>
    </xf>
    <xf numFmtId="0" fontId="26" fillId="0" borderId="47" xfId="4" applyFont="1" applyBorder="1" applyAlignment="1">
      <alignment horizontal="left" vertical="center"/>
    </xf>
    <xf numFmtId="0" fontId="28" fillId="0" borderId="32" xfId="4" applyFont="1" applyBorder="1" applyAlignment="1">
      <alignment horizontal="left" vertical="center"/>
    </xf>
    <xf numFmtId="0" fontId="28" fillId="0" borderId="33" xfId="4" applyFont="1" applyBorder="1" applyAlignment="1">
      <alignment horizontal="left" vertical="center"/>
    </xf>
    <xf numFmtId="0" fontId="28" fillId="0" borderId="44" xfId="4" applyFont="1" applyBorder="1" applyAlignment="1">
      <alignment horizontal="left" vertical="center"/>
    </xf>
    <xf numFmtId="0" fontId="35" fillId="0" borderId="43" xfId="4" applyFont="1" applyBorder="1" applyAlignment="1">
      <alignment horizontal="left" vertical="center"/>
    </xf>
    <xf numFmtId="0" fontId="26" fillId="0" borderId="29" xfId="4" applyFont="1" applyBorder="1" applyAlignment="1">
      <alignment horizontal="center" vertical="center"/>
    </xf>
    <xf numFmtId="0" fontId="35" fillId="0" borderId="29" xfId="4" applyFont="1" applyBorder="1" applyAlignment="1">
      <alignment horizontal="center" vertical="center"/>
    </xf>
    <xf numFmtId="0" fontId="26" fillId="0" borderId="30" xfId="4" applyFont="1" applyBorder="1" applyAlignment="1">
      <alignment horizontal="center" vertical="center"/>
    </xf>
    <xf numFmtId="0" fontId="23" fillId="0" borderId="11" xfId="4" applyFont="1" applyBorder="1" applyAlignment="1">
      <alignment horizontal="center" vertical="center"/>
    </xf>
    <xf numFmtId="0" fontId="25" fillId="0" borderId="14" xfId="5" applyFont="1" applyBorder="1" applyAlignment="1">
      <alignment horizontal="center" vertical="center"/>
    </xf>
    <xf numFmtId="0" fontId="25" fillId="0" borderId="13" xfId="5" applyFont="1" applyBorder="1" applyAlignment="1">
      <alignment horizontal="center" vertical="center"/>
    </xf>
    <xf numFmtId="0" fontId="19" fillId="0" borderId="12" xfId="5" applyFont="1" applyBorder="1" applyAlignment="1">
      <alignment horizontal="center"/>
    </xf>
    <xf numFmtId="0" fontId="19" fillId="0" borderId="6" xfId="5" applyFont="1" applyBorder="1" applyAlignment="1">
      <alignment horizontal="center"/>
    </xf>
    <xf numFmtId="0" fontId="19" fillId="0" borderId="19" xfId="5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9">
    <cellStyle name="S10" xfId="8" xr:uid="{00000000-0005-0000-0000-000038000000}"/>
    <cellStyle name="S16" xfId="1" xr:uid="{00000000-0005-0000-0000-000005000000}"/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2" xr:uid="{00000000-0005-0000-0000-00000C000000}"/>
    <cellStyle name="常规_110509_2006-09-28" xfId="3" xr:uid="{00000000-0005-0000-0000-00001D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checked="Checked" noThreeD="1"/>
</file>

<file path=xl/ctrlProps/ctrlProp111.xml><?xml version="1.0" encoding="utf-8"?>
<formControlPr xmlns="http://schemas.microsoft.com/office/spreadsheetml/2009/9/main" objectType="CheckBox" checked="Checked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checked="Checked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85725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76200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5" name="直接连接符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6" name="直接连接符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7" name="直接连接符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ShapeType="1"/>
        </xdr:cNvSpPr>
      </xdr:nvSpPr>
      <xdr:spPr>
        <a:xfrm>
          <a:off x="0" y="622300"/>
          <a:ext cx="1514475" cy="42862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10</xdr:row>
          <xdr:rowOff>190500</xdr:rowOff>
        </xdr:from>
        <xdr:to>
          <xdr:col>7</xdr:col>
          <xdr:colOff>104775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12</xdr:row>
          <xdr:rowOff>9525</xdr:rowOff>
        </xdr:from>
        <xdr:to>
          <xdr:col>7</xdr:col>
          <xdr:colOff>47625</xdr:colOff>
          <xdr:row>12</xdr:row>
          <xdr:rowOff>219075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13</xdr:row>
          <xdr:rowOff>28575</xdr:rowOff>
        </xdr:from>
        <xdr:to>
          <xdr:col>7</xdr:col>
          <xdr:colOff>66675</xdr:colOff>
          <xdr:row>14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23</xdr:row>
          <xdr:rowOff>19050</xdr:rowOff>
        </xdr:from>
        <xdr:to>
          <xdr:col>3</xdr:col>
          <xdr:colOff>628650</xdr:colOff>
          <xdr:row>23</xdr:row>
          <xdr:rowOff>190500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23</xdr:row>
          <xdr:rowOff>19050</xdr:rowOff>
        </xdr:from>
        <xdr:to>
          <xdr:col>2</xdr:col>
          <xdr:colOff>676275</xdr:colOff>
          <xdr:row>24</xdr:row>
          <xdr:rowOff>57150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368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368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368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368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368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368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368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368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368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368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368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368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368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368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368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368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368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368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368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368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368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368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368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368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368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368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276225</xdr:colOff>
      <xdr:row>4</xdr:row>
      <xdr:rowOff>43815</xdr:rowOff>
    </xdr:from>
    <xdr:to>
      <xdr:col>9</xdr:col>
      <xdr:colOff>429260</xdr:colOff>
      <xdr:row>5</xdr:row>
      <xdr:rowOff>254635</xdr:rowOff>
    </xdr:to>
    <xdr:pic>
      <xdr:nvPicPr>
        <xdr:cNvPr id="2" name="图片 2" descr="1669099230785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13495" y="1259840"/>
          <a:ext cx="1219835" cy="528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112395</xdr:colOff>
      <xdr:row>2</xdr:row>
      <xdr:rowOff>12700</xdr:rowOff>
    </xdr:from>
    <xdr:to>
      <xdr:col>9</xdr:col>
      <xdr:colOff>751840</xdr:colOff>
      <xdr:row>4</xdr:row>
      <xdr:rowOff>17145</xdr:rowOff>
    </xdr:to>
    <xdr:pic>
      <xdr:nvPicPr>
        <xdr:cNvPr id="3" name="图片 1" descr="1669099215510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9665" y="593725"/>
          <a:ext cx="1706245" cy="639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518160</xdr:colOff>
      <xdr:row>6</xdr:row>
      <xdr:rowOff>81280</xdr:rowOff>
    </xdr:from>
    <xdr:to>
      <xdr:col>7</xdr:col>
      <xdr:colOff>1051560</xdr:colOff>
      <xdr:row>7</xdr:row>
      <xdr:rowOff>266700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91450" y="1932305"/>
          <a:ext cx="533400" cy="5029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30" customWidth="1"/>
    <col min="3" max="3" width="10.125" customWidth="1"/>
  </cols>
  <sheetData>
    <row r="1" spans="1:2" ht="21" customHeight="1">
      <c r="A1" s="231"/>
      <c r="B1" s="232" t="s">
        <v>0</v>
      </c>
    </row>
    <row r="2" spans="1:2">
      <c r="A2" s="6">
        <v>1</v>
      </c>
      <c r="B2" s="233" t="s">
        <v>1</v>
      </c>
    </row>
    <row r="3" spans="1:2">
      <c r="A3" s="6">
        <v>2</v>
      </c>
      <c r="B3" s="233" t="s">
        <v>2</v>
      </c>
    </row>
    <row r="4" spans="1:2">
      <c r="A4" s="6">
        <v>3</v>
      </c>
      <c r="B4" s="233" t="s">
        <v>3</v>
      </c>
    </row>
    <row r="5" spans="1:2">
      <c r="A5" s="6">
        <v>4</v>
      </c>
      <c r="B5" s="233" t="s">
        <v>4</v>
      </c>
    </row>
    <row r="6" spans="1:2">
      <c r="A6" s="6">
        <v>5</v>
      </c>
      <c r="B6" s="233" t="s">
        <v>5</v>
      </c>
    </row>
    <row r="7" spans="1:2">
      <c r="A7" s="6">
        <v>6</v>
      </c>
      <c r="B7" s="233" t="s">
        <v>6</v>
      </c>
    </row>
    <row r="8" spans="1:2" s="229" customFormat="1" ht="15" customHeight="1">
      <c r="A8" s="234">
        <v>7</v>
      </c>
      <c r="B8" s="235" t="s">
        <v>7</v>
      </c>
    </row>
    <row r="9" spans="1:2" ht="18.95" customHeight="1">
      <c r="A9" s="231"/>
      <c r="B9" s="236" t="s">
        <v>8</v>
      </c>
    </row>
    <row r="10" spans="1:2" ht="15.95" customHeight="1">
      <c r="A10" s="6">
        <v>1</v>
      </c>
      <c r="B10" s="237" t="s">
        <v>9</v>
      </c>
    </row>
    <row r="11" spans="1:2">
      <c r="A11" s="6">
        <v>2</v>
      </c>
      <c r="B11" s="233" t="s">
        <v>10</v>
      </c>
    </row>
    <row r="12" spans="1:2">
      <c r="A12" s="6">
        <v>3</v>
      </c>
      <c r="B12" s="235" t="s">
        <v>11</v>
      </c>
    </row>
    <row r="13" spans="1:2">
      <c r="A13" s="6">
        <v>4</v>
      </c>
      <c r="B13" s="233" t="s">
        <v>12</v>
      </c>
    </row>
    <row r="14" spans="1:2">
      <c r="A14" s="6">
        <v>5</v>
      </c>
      <c r="B14" s="233" t="s">
        <v>13</v>
      </c>
    </row>
    <row r="15" spans="1:2">
      <c r="A15" s="6">
        <v>6</v>
      </c>
      <c r="B15" s="233" t="s">
        <v>14</v>
      </c>
    </row>
    <row r="16" spans="1:2">
      <c r="A16" s="6">
        <v>7</v>
      </c>
      <c r="B16" s="233" t="s">
        <v>15</v>
      </c>
    </row>
    <row r="17" spans="1:2">
      <c r="A17" s="6">
        <v>8</v>
      </c>
      <c r="B17" s="233" t="s">
        <v>16</v>
      </c>
    </row>
    <row r="18" spans="1:2">
      <c r="A18" s="6">
        <v>9</v>
      </c>
      <c r="B18" s="233" t="s">
        <v>17</v>
      </c>
    </row>
    <row r="19" spans="1:2">
      <c r="A19" s="6"/>
      <c r="B19" s="233"/>
    </row>
    <row r="20" spans="1:2" ht="20.25">
      <c r="A20" s="231"/>
      <c r="B20" s="232" t="s">
        <v>18</v>
      </c>
    </row>
    <row r="21" spans="1:2">
      <c r="A21" s="6">
        <v>1</v>
      </c>
      <c r="B21" s="233" t="s">
        <v>19</v>
      </c>
    </row>
    <row r="22" spans="1:2">
      <c r="A22" s="6">
        <v>2</v>
      </c>
      <c r="B22" s="233" t="s">
        <v>20</v>
      </c>
    </row>
    <row r="23" spans="1:2">
      <c r="A23" s="6">
        <v>3</v>
      </c>
      <c r="B23" s="233" t="s">
        <v>21</v>
      </c>
    </row>
    <row r="24" spans="1:2">
      <c r="A24" s="6">
        <v>4</v>
      </c>
      <c r="B24" s="233" t="s">
        <v>22</v>
      </c>
    </row>
    <row r="25" spans="1:2">
      <c r="A25" s="6">
        <v>5</v>
      </c>
      <c r="B25" s="233" t="s">
        <v>23</v>
      </c>
    </row>
    <row r="26" spans="1:2">
      <c r="A26" s="6">
        <v>6</v>
      </c>
      <c r="B26" s="233" t="s">
        <v>24</v>
      </c>
    </row>
    <row r="27" spans="1:2">
      <c r="A27" s="6">
        <v>7</v>
      </c>
      <c r="B27" s="233" t="s">
        <v>25</v>
      </c>
    </row>
    <row r="28" spans="1:2">
      <c r="A28" s="6"/>
      <c r="B28" s="233"/>
    </row>
    <row r="29" spans="1:2" ht="20.25">
      <c r="A29" s="231"/>
      <c r="B29" s="232" t="s">
        <v>26</v>
      </c>
    </row>
    <row r="30" spans="1:2">
      <c r="A30" s="6">
        <v>1</v>
      </c>
      <c r="B30" s="233" t="s">
        <v>27</v>
      </c>
    </row>
    <row r="31" spans="1:2">
      <c r="A31" s="6">
        <v>2</v>
      </c>
      <c r="B31" s="233" t="s">
        <v>28</v>
      </c>
    </row>
    <row r="32" spans="1:2">
      <c r="A32" s="6">
        <v>3</v>
      </c>
      <c r="B32" s="233" t="s">
        <v>29</v>
      </c>
    </row>
    <row r="33" spans="1:2" ht="28.5">
      <c r="A33" s="6">
        <v>4</v>
      </c>
      <c r="B33" s="233" t="s">
        <v>30</v>
      </c>
    </row>
    <row r="34" spans="1:2">
      <c r="A34" s="6">
        <v>5</v>
      </c>
      <c r="B34" s="233" t="s">
        <v>31</v>
      </c>
    </row>
    <row r="35" spans="1:2">
      <c r="A35" s="6">
        <v>6</v>
      </c>
      <c r="B35" s="233" t="s">
        <v>32</v>
      </c>
    </row>
    <row r="36" spans="1:2">
      <c r="A36" s="6">
        <v>7</v>
      </c>
      <c r="B36" s="233" t="s">
        <v>33</v>
      </c>
    </row>
    <row r="37" spans="1:2">
      <c r="A37" s="6"/>
      <c r="B37" s="233"/>
    </row>
    <row r="39" spans="1:2">
      <c r="A39" s="238" t="s">
        <v>34</v>
      </c>
      <c r="B39" s="239"/>
    </row>
  </sheetData>
  <phoneticPr fontId="58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1"/>
  <sheetViews>
    <sheetView zoomScale="125" zoomScaleNormal="125" workbookViewId="0">
      <selection activeCell="C4" sqref="C4:F4"/>
    </sheetView>
  </sheetViews>
  <sheetFormatPr defaultColWidth="9" defaultRowHeight="14.25"/>
  <cols>
    <col min="1" max="1" width="7" customWidth="1"/>
    <col min="2" max="2" width="8" customWidth="1"/>
    <col min="3" max="3" width="12.125" customWidth="1"/>
    <col min="4" max="4" width="18.3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37" t="s">
        <v>283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</row>
    <row r="2" spans="1:13" s="1" customFormat="1" ht="16.5">
      <c r="A2" s="446" t="s">
        <v>259</v>
      </c>
      <c r="B2" s="447" t="s">
        <v>264</v>
      </c>
      <c r="C2" s="447" t="s">
        <v>260</v>
      </c>
      <c r="D2" s="447" t="s">
        <v>261</v>
      </c>
      <c r="E2" s="447" t="s">
        <v>262</v>
      </c>
      <c r="F2" s="447" t="s">
        <v>263</v>
      </c>
      <c r="G2" s="446" t="s">
        <v>284</v>
      </c>
      <c r="H2" s="446"/>
      <c r="I2" s="446" t="s">
        <v>285</v>
      </c>
      <c r="J2" s="446"/>
      <c r="K2" s="452" t="s">
        <v>286</v>
      </c>
      <c r="L2" s="454" t="s">
        <v>287</v>
      </c>
      <c r="M2" s="456" t="s">
        <v>288</v>
      </c>
    </row>
    <row r="3" spans="1:13" s="1" customFormat="1" ht="16.5">
      <c r="A3" s="446"/>
      <c r="B3" s="448"/>
      <c r="C3" s="448"/>
      <c r="D3" s="448"/>
      <c r="E3" s="448"/>
      <c r="F3" s="448"/>
      <c r="G3" s="3" t="s">
        <v>289</v>
      </c>
      <c r="H3" s="3" t="s">
        <v>290</v>
      </c>
      <c r="I3" s="3" t="s">
        <v>289</v>
      </c>
      <c r="J3" s="3" t="s">
        <v>290</v>
      </c>
      <c r="K3" s="453"/>
      <c r="L3" s="455"/>
      <c r="M3" s="457"/>
    </row>
    <row r="4" spans="1:13" s="25" customFormat="1" ht="18.75">
      <c r="A4" s="26">
        <v>1</v>
      </c>
      <c r="B4" s="22" t="s">
        <v>277</v>
      </c>
      <c r="C4" s="13">
        <v>230427199</v>
      </c>
      <c r="D4" s="14" t="s">
        <v>275</v>
      </c>
      <c r="E4" s="14" t="s">
        <v>276</v>
      </c>
      <c r="F4" s="15" t="s">
        <v>62</v>
      </c>
      <c r="G4" s="27">
        <v>-0.01</v>
      </c>
      <c r="H4" s="27">
        <v>-0.01</v>
      </c>
      <c r="I4" s="28">
        <v>-5.0000000000000001E-3</v>
      </c>
      <c r="J4" s="28">
        <v>-5.0000000000000001E-3</v>
      </c>
      <c r="K4" s="5"/>
      <c r="L4" s="26" t="s">
        <v>291</v>
      </c>
      <c r="M4" s="26" t="s">
        <v>291</v>
      </c>
    </row>
    <row r="5" spans="1:13" s="25" customFormat="1" ht="18.75">
      <c r="A5" s="26">
        <v>2</v>
      </c>
      <c r="B5" s="22" t="s">
        <v>277</v>
      </c>
      <c r="C5" s="14" t="s">
        <v>66</v>
      </c>
      <c r="D5" s="14" t="s">
        <v>275</v>
      </c>
      <c r="E5" s="14" t="s">
        <v>278</v>
      </c>
      <c r="F5" s="15" t="s">
        <v>62</v>
      </c>
      <c r="G5" s="28">
        <v>-5.0000000000000001E-3</v>
      </c>
      <c r="H5" s="28">
        <v>-5.0000000000000001E-3</v>
      </c>
      <c r="I5" s="27">
        <v>0.01</v>
      </c>
      <c r="J5" s="27">
        <v>0.01</v>
      </c>
      <c r="K5" s="5"/>
      <c r="L5" s="26" t="s">
        <v>291</v>
      </c>
      <c r="M5" s="26" t="s">
        <v>291</v>
      </c>
    </row>
    <row r="6" spans="1:13" s="25" customFormat="1" ht="18.75">
      <c r="A6" s="26">
        <v>3</v>
      </c>
      <c r="B6" s="22" t="s">
        <v>277</v>
      </c>
      <c r="C6" s="13">
        <v>230424749</v>
      </c>
      <c r="D6" s="14" t="s">
        <v>275</v>
      </c>
      <c r="E6" s="14" t="s">
        <v>111</v>
      </c>
      <c r="F6" s="15" t="s">
        <v>62</v>
      </c>
      <c r="G6" s="28">
        <v>-5.0000000000000001E-3</v>
      </c>
      <c r="H6" s="28">
        <v>-5.0000000000000001E-3</v>
      </c>
      <c r="I6" s="27">
        <v>0.01</v>
      </c>
      <c r="J6" s="27">
        <v>0.01</v>
      </c>
      <c r="K6" s="5"/>
      <c r="L6" s="26" t="s">
        <v>291</v>
      </c>
      <c r="M6" s="26" t="s">
        <v>291</v>
      </c>
    </row>
    <row r="7" spans="1:13" s="25" customFormat="1" ht="18.75">
      <c r="A7" s="26">
        <v>4</v>
      </c>
      <c r="B7" s="22" t="s">
        <v>277</v>
      </c>
      <c r="C7" s="17">
        <v>230424753</v>
      </c>
      <c r="D7" s="14" t="s">
        <v>275</v>
      </c>
      <c r="E7" s="14" t="s">
        <v>112</v>
      </c>
      <c r="F7" s="15" t="s">
        <v>62</v>
      </c>
      <c r="G7" s="28">
        <v>-5.0000000000000001E-3</v>
      </c>
      <c r="H7" s="28">
        <v>-5.0000000000000001E-3</v>
      </c>
      <c r="I7" s="27">
        <v>1.4999999999999999E-2</v>
      </c>
      <c r="J7" s="27">
        <v>1.4999999999999999E-2</v>
      </c>
      <c r="K7" s="5"/>
      <c r="L7" s="26" t="s">
        <v>291</v>
      </c>
      <c r="M7" s="26" t="s">
        <v>291</v>
      </c>
    </row>
    <row r="8" spans="1:13" s="25" customFormat="1" ht="18.75">
      <c r="A8" s="26">
        <v>5</v>
      </c>
      <c r="B8" s="22" t="s">
        <v>277</v>
      </c>
      <c r="C8" s="14" t="s">
        <v>66</v>
      </c>
      <c r="D8" s="14" t="s">
        <v>275</v>
      </c>
      <c r="E8" s="14" t="s">
        <v>279</v>
      </c>
      <c r="F8" s="15" t="s">
        <v>62</v>
      </c>
      <c r="G8" s="28">
        <v>-5.0000000000000001E-3</v>
      </c>
      <c r="H8" s="28">
        <v>-5.0000000000000001E-3</v>
      </c>
      <c r="I8" s="28">
        <v>-5.0000000000000001E-3</v>
      </c>
      <c r="J8" s="28">
        <v>-5.0000000000000001E-3</v>
      </c>
      <c r="K8" s="5"/>
      <c r="L8" s="26" t="s">
        <v>291</v>
      </c>
      <c r="M8" s="26" t="s">
        <v>291</v>
      </c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s="2" customFormat="1" ht="18.75">
      <c r="A10" s="438" t="s">
        <v>280</v>
      </c>
      <c r="B10" s="439"/>
      <c r="C10" s="439"/>
      <c r="D10" s="439"/>
      <c r="E10" s="440"/>
      <c r="F10" s="441"/>
      <c r="G10" s="443"/>
      <c r="H10" s="438" t="s">
        <v>281</v>
      </c>
      <c r="I10" s="439"/>
      <c r="J10" s="439"/>
      <c r="K10" s="440"/>
      <c r="L10" s="449"/>
      <c r="M10" s="450"/>
    </row>
    <row r="11" spans="1:13" ht="16.5">
      <c r="A11" s="451" t="s">
        <v>292</v>
      </c>
      <c r="B11" s="451"/>
      <c r="C11" s="445"/>
      <c r="D11" s="445"/>
      <c r="E11" s="445"/>
      <c r="F11" s="445"/>
      <c r="G11" s="445"/>
      <c r="H11" s="445"/>
      <c r="I11" s="445"/>
      <c r="J11" s="445"/>
      <c r="K11" s="445"/>
      <c r="L11" s="445"/>
      <c r="M11" s="445"/>
    </row>
  </sheetData>
  <mergeCells count="17"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0:E10"/>
    <mergeCell ref="F10:G10"/>
    <mergeCell ref="H10:K10"/>
    <mergeCell ref="L10:M10"/>
  </mergeCells>
  <phoneticPr fontId="58" type="noConversion"/>
  <dataValidations count="1">
    <dataValidation type="list" allowBlank="1" showInputMessage="1" showErrorMessage="1" sqref="L4 L5 M5 L8 M8 M9 L6:L7 M1:M4 M6:M7 M10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7"/>
  <sheetViews>
    <sheetView workbookViewId="0">
      <selection activeCell="J19" sqref="J19"/>
    </sheetView>
  </sheetViews>
  <sheetFormatPr defaultColWidth="9" defaultRowHeight="14.25"/>
  <cols>
    <col min="1" max="2" width="8.625" customWidth="1"/>
    <col min="3" max="3" width="14.625" customWidth="1"/>
    <col min="4" max="4" width="19.25" customWidth="1"/>
    <col min="5" max="5" width="12.125" customWidth="1"/>
    <col min="6" max="6" width="14.375" customWidth="1"/>
    <col min="7" max="7" width="10.625" customWidth="1"/>
    <col min="8" max="8" width="12.375" customWidth="1"/>
    <col min="9" max="16" width="10.625" customWidth="1"/>
    <col min="17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37" t="s">
        <v>293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</row>
    <row r="2" spans="1:23" s="1" customFormat="1" ht="15.95" customHeight="1">
      <c r="A2" s="447" t="s">
        <v>294</v>
      </c>
      <c r="B2" s="447" t="s">
        <v>264</v>
      </c>
      <c r="C2" s="447" t="s">
        <v>260</v>
      </c>
      <c r="D2" s="447" t="s">
        <v>261</v>
      </c>
      <c r="E2" s="447" t="s">
        <v>262</v>
      </c>
      <c r="F2" s="447" t="s">
        <v>263</v>
      </c>
      <c r="G2" s="458" t="s">
        <v>295</v>
      </c>
      <c r="H2" s="459"/>
      <c r="I2" s="460"/>
      <c r="J2" s="458" t="s">
        <v>296</v>
      </c>
      <c r="K2" s="459"/>
      <c r="L2" s="460"/>
      <c r="M2" s="458" t="s">
        <v>297</v>
      </c>
      <c r="N2" s="459"/>
      <c r="O2" s="460"/>
      <c r="P2" s="458" t="s">
        <v>298</v>
      </c>
      <c r="Q2" s="459"/>
      <c r="R2" s="460"/>
      <c r="S2" s="459" t="s">
        <v>299</v>
      </c>
      <c r="T2" s="459"/>
      <c r="U2" s="460"/>
      <c r="V2" s="468" t="s">
        <v>300</v>
      </c>
      <c r="W2" s="468" t="s">
        <v>273</v>
      </c>
    </row>
    <row r="3" spans="1:23" s="1" customFormat="1" ht="16.5">
      <c r="A3" s="448"/>
      <c r="B3" s="467"/>
      <c r="C3" s="467"/>
      <c r="D3" s="467"/>
      <c r="E3" s="467"/>
      <c r="F3" s="467"/>
      <c r="G3" s="3" t="s">
        <v>301</v>
      </c>
      <c r="H3" s="3" t="s">
        <v>67</v>
      </c>
      <c r="I3" s="3" t="s">
        <v>264</v>
      </c>
      <c r="J3" s="3" t="s">
        <v>301</v>
      </c>
      <c r="K3" s="3" t="s">
        <v>67</v>
      </c>
      <c r="L3" s="3" t="s">
        <v>264</v>
      </c>
      <c r="M3" s="3" t="s">
        <v>301</v>
      </c>
      <c r="N3" s="3" t="s">
        <v>67</v>
      </c>
      <c r="O3" s="3" t="s">
        <v>264</v>
      </c>
      <c r="P3" s="3" t="s">
        <v>301</v>
      </c>
      <c r="Q3" s="3" t="s">
        <v>67</v>
      </c>
      <c r="R3" s="3" t="s">
        <v>264</v>
      </c>
      <c r="S3" s="3" t="s">
        <v>301</v>
      </c>
      <c r="T3" s="3" t="s">
        <v>67</v>
      </c>
      <c r="U3" s="3" t="s">
        <v>264</v>
      </c>
      <c r="V3" s="469"/>
      <c r="W3" s="469"/>
    </row>
    <row r="4" spans="1:23" ht="15" customHeight="1">
      <c r="A4" s="464" t="s">
        <v>302</v>
      </c>
      <c r="B4" s="22" t="s">
        <v>277</v>
      </c>
      <c r="C4" s="13">
        <v>230427199</v>
      </c>
      <c r="D4" s="14" t="s">
        <v>275</v>
      </c>
      <c r="E4" s="14" t="s">
        <v>276</v>
      </c>
      <c r="F4" s="15" t="s">
        <v>62</v>
      </c>
      <c r="G4" s="5"/>
      <c r="H4" s="5"/>
      <c r="I4" s="22" t="s">
        <v>277</v>
      </c>
      <c r="J4" s="5"/>
      <c r="K4" s="5"/>
      <c r="L4" s="8"/>
      <c r="M4" s="5"/>
      <c r="N4" s="5"/>
      <c r="O4" s="8"/>
      <c r="P4" s="5"/>
      <c r="Q4" s="5"/>
      <c r="R4" s="8"/>
      <c r="S4" s="5"/>
      <c r="T4" s="5"/>
      <c r="U4" s="8" t="s">
        <v>303</v>
      </c>
      <c r="V4" s="5" t="s">
        <v>304</v>
      </c>
      <c r="W4" s="5"/>
    </row>
    <row r="5" spans="1:23" ht="15" customHeight="1">
      <c r="A5" s="464"/>
      <c r="B5" s="22" t="s">
        <v>277</v>
      </c>
      <c r="C5" s="14" t="s">
        <v>66</v>
      </c>
      <c r="D5" s="14" t="s">
        <v>275</v>
      </c>
      <c r="E5" s="14" t="s">
        <v>278</v>
      </c>
      <c r="F5" s="15" t="s">
        <v>62</v>
      </c>
      <c r="G5" s="461"/>
      <c r="H5" s="462"/>
      <c r="I5" s="463"/>
      <c r="J5" s="461"/>
      <c r="K5" s="462"/>
      <c r="L5" s="463"/>
      <c r="M5" s="461"/>
      <c r="N5" s="462"/>
      <c r="O5" s="463"/>
      <c r="P5" s="461"/>
      <c r="Q5" s="462"/>
      <c r="R5" s="463"/>
      <c r="S5" s="462"/>
      <c r="T5" s="462"/>
      <c r="U5" s="463"/>
      <c r="V5" s="5"/>
      <c r="W5" s="5"/>
    </row>
    <row r="6" spans="1:23" ht="15" customHeight="1">
      <c r="A6" s="464"/>
      <c r="B6" s="22" t="s">
        <v>277</v>
      </c>
      <c r="C6" s="13">
        <v>230424749</v>
      </c>
      <c r="D6" s="14" t="s">
        <v>275</v>
      </c>
      <c r="E6" s="14" t="s">
        <v>111</v>
      </c>
      <c r="F6" s="15" t="s">
        <v>62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5"/>
      <c r="W6" s="5"/>
    </row>
    <row r="7" spans="1:23" ht="15" customHeight="1">
      <c r="A7" s="464"/>
      <c r="B7" s="22" t="s">
        <v>277</v>
      </c>
      <c r="C7" s="17">
        <v>230424753</v>
      </c>
      <c r="D7" s="14" t="s">
        <v>275</v>
      </c>
      <c r="E7" s="14" t="s">
        <v>112</v>
      </c>
      <c r="F7" s="15" t="s">
        <v>62</v>
      </c>
      <c r="G7" s="24"/>
      <c r="H7" s="24"/>
      <c r="I7" s="8"/>
      <c r="J7" s="24"/>
      <c r="K7" s="24"/>
      <c r="L7" s="8"/>
      <c r="M7" s="24"/>
      <c r="N7" s="24"/>
      <c r="O7" s="8"/>
      <c r="P7" s="24"/>
      <c r="Q7" s="5"/>
      <c r="R7" s="5"/>
      <c r="S7" s="5"/>
      <c r="T7" s="5"/>
      <c r="U7" s="5"/>
      <c r="V7" s="5"/>
      <c r="W7" s="5"/>
    </row>
    <row r="8" spans="1:23" ht="15" customHeight="1">
      <c r="A8" s="464"/>
      <c r="B8" s="22" t="s">
        <v>277</v>
      </c>
      <c r="C8" s="14" t="s">
        <v>66</v>
      </c>
      <c r="D8" s="14" t="s">
        <v>275</v>
      </c>
      <c r="E8" s="14" t="s">
        <v>279</v>
      </c>
      <c r="F8" s="15" t="s">
        <v>62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16.5">
      <c r="A9" s="465"/>
      <c r="B9" s="465"/>
      <c r="C9" s="465"/>
      <c r="D9" s="465"/>
      <c r="E9" s="465"/>
      <c r="F9" s="465"/>
      <c r="G9" s="458" t="s">
        <v>305</v>
      </c>
      <c r="H9" s="459"/>
      <c r="I9" s="460"/>
      <c r="J9" s="458" t="s">
        <v>306</v>
      </c>
      <c r="K9" s="459"/>
      <c r="L9" s="460"/>
      <c r="M9" s="458" t="s">
        <v>307</v>
      </c>
      <c r="N9" s="459"/>
      <c r="O9" s="460"/>
      <c r="P9" s="458" t="s">
        <v>308</v>
      </c>
      <c r="Q9" s="459"/>
      <c r="R9" s="460"/>
      <c r="S9" s="459" t="s">
        <v>309</v>
      </c>
      <c r="T9" s="459"/>
      <c r="U9" s="460"/>
      <c r="V9" s="5" t="s">
        <v>304</v>
      </c>
      <c r="W9" s="5"/>
    </row>
    <row r="10" spans="1:23" ht="16.5">
      <c r="A10" s="466"/>
      <c r="B10" s="466"/>
      <c r="C10" s="466"/>
      <c r="D10" s="466"/>
      <c r="E10" s="466"/>
      <c r="F10" s="466"/>
      <c r="G10" s="3" t="s">
        <v>301</v>
      </c>
      <c r="H10" s="3" t="s">
        <v>67</v>
      </c>
      <c r="I10" s="3" t="s">
        <v>264</v>
      </c>
      <c r="J10" s="3" t="s">
        <v>301</v>
      </c>
      <c r="K10" s="3" t="s">
        <v>67</v>
      </c>
      <c r="L10" s="3" t="s">
        <v>264</v>
      </c>
      <c r="M10" s="3" t="s">
        <v>301</v>
      </c>
      <c r="N10" s="3" t="s">
        <v>67</v>
      </c>
      <c r="O10" s="3" t="s">
        <v>264</v>
      </c>
      <c r="P10" s="3" t="s">
        <v>301</v>
      </c>
      <c r="Q10" s="3" t="s">
        <v>67</v>
      </c>
      <c r="R10" s="3" t="s">
        <v>264</v>
      </c>
      <c r="S10" s="3" t="s">
        <v>301</v>
      </c>
      <c r="T10" s="3" t="s">
        <v>67</v>
      </c>
      <c r="U10" s="3" t="s">
        <v>264</v>
      </c>
      <c r="V10" s="5"/>
      <c r="W10" s="5"/>
    </row>
    <row r="11" spans="1:23">
      <c r="A11" s="465"/>
      <c r="B11" s="465"/>
      <c r="C11" s="465"/>
      <c r="D11" s="465"/>
      <c r="E11" s="465"/>
      <c r="F11" s="465"/>
      <c r="G11" s="240" t="s">
        <v>310</v>
      </c>
      <c r="H11" s="241" t="s">
        <v>311</v>
      </c>
      <c r="I11" s="5" t="s">
        <v>312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66"/>
      <c r="B12" s="466"/>
      <c r="C12" s="466"/>
      <c r="D12" s="466"/>
      <c r="E12" s="466"/>
      <c r="F12" s="466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65"/>
      <c r="B13" s="465"/>
      <c r="C13" s="465"/>
      <c r="D13" s="465"/>
      <c r="E13" s="465"/>
      <c r="F13" s="46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66"/>
      <c r="B14" s="466"/>
      <c r="C14" s="466"/>
      <c r="D14" s="466"/>
      <c r="E14" s="466"/>
      <c r="F14" s="46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s="2" customFormat="1" ht="18.75">
      <c r="A16" s="438" t="s">
        <v>313</v>
      </c>
      <c r="B16" s="439"/>
      <c r="C16" s="439"/>
      <c r="D16" s="439"/>
      <c r="E16" s="440"/>
      <c r="F16" s="441"/>
      <c r="G16" s="443"/>
      <c r="H16" s="23"/>
      <c r="I16" s="23"/>
      <c r="J16" s="438" t="s">
        <v>281</v>
      </c>
      <c r="K16" s="439"/>
      <c r="L16" s="439"/>
      <c r="M16" s="439"/>
      <c r="N16" s="439"/>
      <c r="O16" s="439"/>
      <c r="P16" s="439"/>
      <c r="Q16" s="439"/>
      <c r="R16" s="439"/>
      <c r="S16" s="439"/>
      <c r="T16" s="439"/>
      <c r="U16" s="440"/>
      <c r="V16" s="9"/>
      <c r="W16" s="11"/>
    </row>
    <row r="17" spans="1:23" ht="63" customHeight="1">
      <c r="A17" s="444" t="s">
        <v>314</v>
      </c>
      <c r="B17" s="444"/>
      <c r="C17" s="445"/>
      <c r="D17" s="445"/>
      <c r="E17" s="445"/>
      <c r="F17" s="445"/>
      <c r="G17" s="445"/>
      <c r="H17" s="445"/>
      <c r="I17" s="445"/>
      <c r="J17" s="445"/>
      <c r="K17" s="445"/>
      <c r="L17" s="445"/>
      <c r="M17" s="445"/>
      <c r="N17" s="445"/>
      <c r="O17" s="445"/>
      <c r="P17" s="445"/>
      <c r="Q17" s="445"/>
      <c r="R17" s="445"/>
      <c r="S17" s="445"/>
      <c r="T17" s="445"/>
      <c r="U17" s="445"/>
      <c r="V17" s="445"/>
      <c r="W17" s="445"/>
    </row>
  </sheetData>
  <mergeCells count="47">
    <mergeCell ref="E9:E10"/>
    <mergeCell ref="E11:E12"/>
    <mergeCell ref="E13:E14"/>
    <mergeCell ref="F2:F3"/>
    <mergeCell ref="F9:F10"/>
    <mergeCell ref="F11:F12"/>
    <mergeCell ref="F13:F14"/>
    <mergeCell ref="C13:C14"/>
    <mergeCell ref="D2:D3"/>
    <mergeCell ref="D9:D10"/>
    <mergeCell ref="D11:D12"/>
    <mergeCell ref="D13:D14"/>
    <mergeCell ref="A16:E16"/>
    <mergeCell ref="F16:G16"/>
    <mergeCell ref="J16:U16"/>
    <mergeCell ref="A17:W17"/>
    <mergeCell ref="A2:A3"/>
    <mergeCell ref="A4:A8"/>
    <mergeCell ref="A9:A10"/>
    <mergeCell ref="A11:A12"/>
    <mergeCell ref="A13:A14"/>
    <mergeCell ref="B2:B3"/>
    <mergeCell ref="B9:B10"/>
    <mergeCell ref="B11:B12"/>
    <mergeCell ref="B13:B14"/>
    <mergeCell ref="C2:C3"/>
    <mergeCell ref="C9:C10"/>
    <mergeCell ref="C11:C12"/>
    <mergeCell ref="G9:I9"/>
    <mergeCell ref="J9:L9"/>
    <mergeCell ref="M9:O9"/>
    <mergeCell ref="P9:R9"/>
    <mergeCell ref="S9:U9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58" type="noConversion"/>
  <dataValidations count="1">
    <dataValidation type="list" allowBlank="1" showInputMessage="1" showErrorMessage="1" sqref="W1 W4:W8 W9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37" t="s">
        <v>315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</row>
    <row r="2" spans="1:14" s="1" customFormat="1" ht="16.5">
      <c r="A2" s="19" t="s">
        <v>316</v>
      </c>
      <c r="B2" s="20" t="s">
        <v>260</v>
      </c>
      <c r="C2" s="20" t="s">
        <v>261</v>
      </c>
      <c r="D2" s="20" t="s">
        <v>262</v>
      </c>
      <c r="E2" s="20" t="s">
        <v>263</v>
      </c>
      <c r="F2" s="20" t="s">
        <v>264</v>
      </c>
      <c r="G2" s="19" t="s">
        <v>317</v>
      </c>
      <c r="H2" s="19" t="s">
        <v>318</v>
      </c>
      <c r="I2" s="19" t="s">
        <v>319</v>
      </c>
      <c r="J2" s="19" t="s">
        <v>318</v>
      </c>
      <c r="K2" s="19" t="s">
        <v>320</v>
      </c>
      <c r="L2" s="19" t="s">
        <v>318</v>
      </c>
      <c r="M2" s="20" t="s">
        <v>300</v>
      </c>
      <c r="N2" s="20" t="s">
        <v>273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21" t="s">
        <v>316</v>
      </c>
      <c r="B4" s="22" t="s">
        <v>321</v>
      </c>
      <c r="C4" s="22" t="s">
        <v>301</v>
      </c>
      <c r="D4" s="22" t="s">
        <v>262</v>
      </c>
      <c r="E4" s="20" t="s">
        <v>263</v>
      </c>
      <c r="F4" s="20" t="s">
        <v>264</v>
      </c>
      <c r="G4" s="19" t="s">
        <v>317</v>
      </c>
      <c r="H4" s="19" t="s">
        <v>318</v>
      </c>
      <c r="I4" s="19" t="s">
        <v>319</v>
      </c>
      <c r="J4" s="19" t="s">
        <v>318</v>
      </c>
      <c r="K4" s="19" t="s">
        <v>320</v>
      </c>
      <c r="L4" s="19" t="s">
        <v>318</v>
      </c>
      <c r="M4" s="20" t="s">
        <v>300</v>
      </c>
      <c r="N4" s="20" t="s">
        <v>273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438" t="s">
        <v>322</v>
      </c>
      <c r="B11" s="439"/>
      <c r="C11" s="439"/>
      <c r="D11" s="440"/>
      <c r="E11" s="441"/>
      <c r="F11" s="442"/>
      <c r="G11" s="443"/>
      <c r="H11" s="23"/>
      <c r="I11" s="438" t="s">
        <v>323</v>
      </c>
      <c r="J11" s="439"/>
      <c r="K11" s="439"/>
      <c r="L11" s="9"/>
      <c r="M11" s="9"/>
      <c r="N11" s="11"/>
    </row>
    <row r="12" spans="1:14" ht="16.5">
      <c r="A12" s="444" t="s">
        <v>324</v>
      </c>
      <c r="B12" s="445"/>
      <c r="C12" s="445"/>
      <c r="D12" s="445"/>
      <c r="E12" s="445"/>
      <c r="F12" s="445"/>
      <c r="G12" s="445"/>
      <c r="H12" s="445"/>
      <c r="I12" s="445"/>
      <c r="J12" s="445"/>
      <c r="K12" s="445"/>
      <c r="L12" s="445"/>
      <c r="M12" s="445"/>
      <c r="N12" s="445"/>
    </row>
  </sheetData>
  <mergeCells count="5">
    <mergeCell ref="A1:N1"/>
    <mergeCell ref="A11:D11"/>
    <mergeCell ref="E11:G11"/>
    <mergeCell ref="I11:K11"/>
    <mergeCell ref="A12:N12"/>
  </mergeCells>
  <phoneticPr fontId="58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0"/>
  <sheetViews>
    <sheetView zoomScale="125" zoomScaleNormal="125" workbookViewId="0">
      <selection activeCell="E16" sqref="E16"/>
    </sheetView>
  </sheetViews>
  <sheetFormatPr defaultColWidth="9" defaultRowHeight="14.25"/>
  <cols>
    <col min="1" max="1" width="8.625" customWidth="1"/>
    <col min="2" max="2" width="18" customWidth="1"/>
    <col min="3" max="3" width="12.125" customWidth="1"/>
    <col min="4" max="4" width="18.625" customWidth="1"/>
    <col min="5" max="5" width="12.125" customWidth="1"/>
    <col min="6" max="6" width="14.375" customWidth="1"/>
    <col min="7" max="7" width="11.625" customWidth="1"/>
    <col min="8" max="8" width="17.875" customWidth="1"/>
    <col min="9" max="9" width="14" customWidth="1"/>
    <col min="10" max="10" width="11.5" customWidth="1"/>
  </cols>
  <sheetData>
    <row r="1" spans="1:12" ht="29.25">
      <c r="A1" s="437" t="s">
        <v>325</v>
      </c>
      <c r="B1" s="437"/>
      <c r="C1" s="437"/>
      <c r="D1" s="437"/>
      <c r="E1" s="437"/>
      <c r="F1" s="437"/>
      <c r="G1" s="437"/>
      <c r="H1" s="437"/>
      <c r="I1" s="437"/>
      <c r="J1" s="437"/>
    </row>
    <row r="2" spans="1:12" s="1" customFormat="1" ht="16.5">
      <c r="A2" s="3" t="s">
        <v>294</v>
      </c>
      <c r="B2" s="4" t="s">
        <v>264</v>
      </c>
      <c r="C2" s="4" t="s">
        <v>260</v>
      </c>
      <c r="D2" s="4" t="s">
        <v>261</v>
      </c>
      <c r="E2" s="4" t="s">
        <v>262</v>
      </c>
      <c r="F2" s="4" t="s">
        <v>263</v>
      </c>
      <c r="G2" s="3" t="s">
        <v>326</v>
      </c>
      <c r="H2" s="3" t="s">
        <v>327</v>
      </c>
      <c r="I2" s="3" t="s">
        <v>328</v>
      </c>
      <c r="J2" s="3" t="s">
        <v>329</v>
      </c>
      <c r="K2" s="4" t="s">
        <v>300</v>
      </c>
      <c r="L2" s="4" t="s">
        <v>273</v>
      </c>
    </row>
    <row r="3" spans="1:12" ht="24.95" customHeight="1">
      <c r="A3" s="6" t="s">
        <v>302</v>
      </c>
      <c r="B3" s="12" t="s">
        <v>330</v>
      </c>
      <c r="C3" s="13">
        <v>230424749</v>
      </c>
      <c r="D3" s="14" t="s">
        <v>275</v>
      </c>
      <c r="E3" s="14" t="s">
        <v>111</v>
      </c>
      <c r="F3" s="15" t="s">
        <v>62</v>
      </c>
      <c r="G3" s="5" t="s">
        <v>331</v>
      </c>
      <c r="H3" s="16" t="s">
        <v>332</v>
      </c>
      <c r="I3" s="18"/>
      <c r="J3" s="5"/>
      <c r="K3" s="5" t="s">
        <v>291</v>
      </c>
      <c r="L3" s="5" t="s">
        <v>291</v>
      </c>
    </row>
    <row r="4" spans="1:12" ht="24.95" customHeight="1">
      <c r="A4" s="6" t="s">
        <v>302</v>
      </c>
      <c r="B4" s="12" t="s">
        <v>330</v>
      </c>
      <c r="C4" s="17">
        <v>230424753</v>
      </c>
      <c r="D4" s="14" t="s">
        <v>275</v>
      </c>
      <c r="E4" s="14" t="s">
        <v>112</v>
      </c>
      <c r="F4" s="15" t="s">
        <v>62</v>
      </c>
      <c r="G4" s="5" t="s">
        <v>331</v>
      </c>
      <c r="H4" s="16" t="s">
        <v>332</v>
      </c>
      <c r="I4" s="18"/>
      <c r="J4" s="5"/>
      <c r="K4" s="5" t="s">
        <v>291</v>
      </c>
      <c r="L4" s="5" t="s">
        <v>291</v>
      </c>
    </row>
    <row r="5" spans="1:12" ht="24.95" customHeight="1">
      <c r="A5" s="6" t="s">
        <v>302</v>
      </c>
      <c r="B5" s="12" t="s">
        <v>330</v>
      </c>
      <c r="C5" s="13">
        <v>230427199</v>
      </c>
      <c r="D5" s="14" t="s">
        <v>275</v>
      </c>
      <c r="E5" s="14" t="s">
        <v>276</v>
      </c>
      <c r="F5" s="15" t="s">
        <v>62</v>
      </c>
      <c r="G5" s="5" t="s">
        <v>333</v>
      </c>
      <c r="H5" s="16" t="s">
        <v>332</v>
      </c>
      <c r="I5" s="18"/>
      <c r="J5" s="5"/>
      <c r="K5" s="5" t="s">
        <v>291</v>
      </c>
      <c r="L5" s="5" t="s">
        <v>291</v>
      </c>
    </row>
    <row r="6" spans="1:12" ht="24.95" customHeight="1">
      <c r="A6" s="6" t="s">
        <v>302</v>
      </c>
      <c r="B6" s="12" t="s">
        <v>330</v>
      </c>
      <c r="C6" s="5" t="s">
        <v>66</v>
      </c>
      <c r="D6" s="5" t="s">
        <v>275</v>
      </c>
      <c r="E6" s="5" t="s">
        <v>279</v>
      </c>
      <c r="F6" s="5" t="s">
        <v>62</v>
      </c>
      <c r="G6" s="5" t="s">
        <v>333</v>
      </c>
      <c r="H6" s="16" t="s">
        <v>332</v>
      </c>
      <c r="I6" s="18"/>
      <c r="J6" s="5"/>
      <c r="K6" s="5" t="s">
        <v>291</v>
      </c>
      <c r="L6" s="5" t="s">
        <v>291</v>
      </c>
    </row>
    <row r="7" spans="1:12" ht="24.95" customHeight="1">
      <c r="A7" s="6" t="s">
        <v>302</v>
      </c>
      <c r="B7" s="12" t="s">
        <v>330</v>
      </c>
      <c r="C7" s="13">
        <v>230427199</v>
      </c>
      <c r="D7" s="14" t="s">
        <v>275</v>
      </c>
      <c r="E7" s="14" t="s">
        <v>276</v>
      </c>
      <c r="F7" s="15" t="s">
        <v>62</v>
      </c>
      <c r="G7" s="5" t="s">
        <v>334</v>
      </c>
      <c r="H7" s="16" t="s">
        <v>332</v>
      </c>
      <c r="I7" s="18"/>
      <c r="J7" s="5"/>
      <c r="K7" s="5" t="s">
        <v>291</v>
      </c>
      <c r="L7" s="5" t="s">
        <v>291</v>
      </c>
    </row>
    <row r="8" spans="1:12" ht="24.95" customHeight="1">
      <c r="A8" s="6" t="s">
        <v>302</v>
      </c>
      <c r="B8" s="12" t="s">
        <v>330</v>
      </c>
      <c r="C8" s="5" t="s">
        <v>66</v>
      </c>
      <c r="D8" s="5" t="s">
        <v>275</v>
      </c>
      <c r="E8" s="5" t="s">
        <v>279</v>
      </c>
      <c r="F8" s="5" t="s">
        <v>62</v>
      </c>
      <c r="G8" s="5" t="s">
        <v>334</v>
      </c>
      <c r="H8" s="16" t="s">
        <v>332</v>
      </c>
      <c r="I8" s="5"/>
      <c r="J8" s="5"/>
      <c r="K8" s="5" t="s">
        <v>291</v>
      </c>
      <c r="L8" s="5" t="s">
        <v>291</v>
      </c>
    </row>
    <row r="9" spans="1:12" s="2" customFormat="1" ht="18.75">
      <c r="A9" s="438" t="s">
        <v>335</v>
      </c>
      <c r="B9" s="439"/>
      <c r="C9" s="439"/>
      <c r="D9" s="439"/>
      <c r="E9" s="440"/>
      <c r="F9" s="441"/>
      <c r="G9" s="443"/>
      <c r="H9" s="438" t="s">
        <v>336</v>
      </c>
      <c r="I9" s="439"/>
      <c r="J9" s="439"/>
      <c r="K9" s="9"/>
      <c r="L9" s="11"/>
    </row>
    <row r="10" spans="1:12" ht="84.95" customHeight="1">
      <c r="A10" s="444" t="s">
        <v>337</v>
      </c>
      <c r="B10" s="444"/>
      <c r="C10" s="445"/>
      <c r="D10" s="445"/>
      <c r="E10" s="445"/>
      <c r="F10" s="445"/>
      <c r="G10" s="445"/>
      <c r="H10" s="445"/>
      <c r="I10" s="445"/>
      <c r="J10" s="445"/>
      <c r="K10" s="445"/>
      <c r="L10" s="445"/>
    </row>
  </sheetData>
  <mergeCells count="5">
    <mergeCell ref="A1:J1"/>
    <mergeCell ref="A9:E9"/>
    <mergeCell ref="F9:G9"/>
    <mergeCell ref="H9:J9"/>
    <mergeCell ref="A10:L10"/>
  </mergeCells>
  <phoneticPr fontId="58" type="noConversion"/>
  <dataValidations count="1">
    <dataValidation type="list" allowBlank="1" showInputMessage="1" showErrorMessage="1" sqref="K3 L3 K4 K5 K6 K7 K8 L8 L4:L7 L9:L10" xr:uid="{00000000-0002-0000-0C00-000000000000}">
      <formula1>"YES,NO"</formula1>
    </dataValidation>
  </dataValidations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0"/>
  <sheetViews>
    <sheetView workbookViewId="0">
      <selection activeCell="D18" sqref="D18"/>
    </sheetView>
  </sheetViews>
  <sheetFormatPr defaultColWidth="9" defaultRowHeight="14.25"/>
  <cols>
    <col min="1" max="1" width="7" customWidth="1"/>
    <col min="2" max="2" width="10" customWidth="1"/>
    <col min="3" max="3" width="29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37" t="s">
        <v>338</v>
      </c>
      <c r="B1" s="437"/>
      <c r="C1" s="437"/>
      <c r="D1" s="437"/>
      <c r="E1" s="437"/>
      <c r="F1" s="437"/>
      <c r="G1" s="437"/>
      <c r="H1" s="437"/>
      <c r="I1" s="437"/>
    </row>
    <row r="2" spans="1:9" s="1" customFormat="1" ht="16.5">
      <c r="A2" s="446" t="s">
        <v>259</v>
      </c>
      <c r="B2" s="447" t="s">
        <v>264</v>
      </c>
      <c r="C2" s="447" t="s">
        <v>301</v>
      </c>
      <c r="D2" s="447" t="s">
        <v>262</v>
      </c>
      <c r="E2" s="447" t="s">
        <v>263</v>
      </c>
      <c r="F2" s="3" t="s">
        <v>339</v>
      </c>
      <c r="G2" s="3" t="s">
        <v>285</v>
      </c>
      <c r="H2" s="452" t="s">
        <v>286</v>
      </c>
      <c r="I2" s="456" t="s">
        <v>288</v>
      </c>
    </row>
    <row r="3" spans="1:9" s="1" customFormat="1" ht="41.1" customHeight="1">
      <c r="A3" s="446"/>
      <c r="B3" s="448"/>
      <c r="C3" s="448"/>
      <c r="D3" s="448"/>
      <c r="E3" s="448"/>
      <c r="F3" s="3" t="s">
        <v>340</v>
      </c>
      <c r="G3" s="3" t="s">
        <v>289</v>
      </c>
      <c r="H3" s="453"/>
      <c r="I3" s="457"/>
    </row>
    <row r="4" spans="1:9" ht="24.95" customHeight="1">
      <c r="A4" s="5"/>
      <c r="B4" s="6"/>
      <c r="C4" s="5"/>
      <c r="D4" s="7"/>
      <c r="E4" s="8"/>
      <c r="F4" s="5"/>
      <c r="G4" s="5"/>
      <c r="H4" s="5"/>
      <c r="I4" s="5"/>
    </row>
    <row r="5" spans="1:9" ht="24.95" customHeight="1">
      <c r="A5" s="5"/>
      <c r="B5" s="6"/>
      <c r="C5" s="5"/>
      <c r="D5" s="7"/>
      <c r="E5" s="8"/>
      <c r="F5" s="5"/>
      <c r="G5" s="5"/>
      <c r="H5" s="5"/>
      <c r="I5" s="5"/>
    </row>
    <row r="6" spans="1:9" ht="24.95" customHeight="1">
      <c r="A6" s="6"/>
      <c r="B6" s="6"/>
      <c r="C6" s="6"/>
      <c r="D6" s="6"/>
      <c r="E6" s="6"/>
      <c r="F6" s="6"/>
      <c r="G6" s="6"/>
      <c r="H6" s="6"/>
      <c r="I6" s="6"/>
    </row>
    <row r="7" spans="1:9">
      <c r="A7" s="6"/>
      <c r="B7" s="6"/>
      <c r="C7" s="6"/>
      <c r="D7" s="6"/>
      <c r="E7" s="6"/>
      <c r="F7" s="6"/>
      <c r="G7" s="6"/>
      <c r="H7" s="6"/>
      <c r="I7" s="6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 s="2" customFormat="1" ht="18.75">
      <c r="A9" s="438" t="s">
        <v>341</v>
      </c>
      <c r="B9" s="439"/>
      <c r="C9" s="439"/>
      <c r="D9" s="440"/>
      <c r="E9" s="10"/>
      <c r="F9" s="438" t="s">
        <v>342</v>
      </c>
      <c r="G9" s="439"/>
      <c r="H9" s="440"/>
      <c r="I9" s="11"/>
    </row>
    <row r="10" spans="1:9" ht="16.5">
      <c r="A10" s="444" t="s">
        <v>343</v>
      </c>
      <c r="B10" s="444"/>
      <c r="C10" s="445"/>
      <c r="D10" s="445"/>
      <c r="E10" s="445"/>
      <c r="F10" s="445"/>
      <c r="G10" s="445"/>
      <c r="H10" s="445"/>
      <c r="I10" s="445"/>
    </row>
  </sheetData>
  <mergeCells count="11">
    <mergeCell ref="A1:I1"/>
    <mergeCell ref="A9:D9"/>
    <mergeCell ref="F9:H9"/>
    <mergeCell ref="A10:I10"/>
    <mergeCell ref="A2:A3"/>
    <mergeCell ref="B2:B3"/>
    <mergeCell ref="C2:C3"/>
    <mergeCell ref="D2:D3"/>
    <mergeCell ref="E2:E3"/>
    <mergeCell ref="H2:H3"/>
    <mergeCell ref="I2:I3"/>
  </mergeCells>
  <phoneticPr fontId="58" type="noConversion"/>
  <dataValidations count="1">
    <dataValidation type="list" allowBlank="1" showInputMessage="1" showErrorMessage="1" sqref="I4 I5 I1:I3 I6:I7 I8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42" t="s">
        <v>35</v>
      </c>
      <c r="C2" s="243"/>
      <c r="D2" s="243"/>
      <c r="E2" s="243"/>
      <c r="F2" s="243"/>
      <c r="G2" s="243"/>
      <c r="H2" s="243"/>
      <c r="I2" s="244"/>
    </row>
    <row r="3" spans="2:9" ht="27.95" customHeight="1">
      <c r="B3" s="217"/>
      <c r="C3" s="218"/>
      <c r="D3" s="245" t="s">
        <v>36</v>
      </c>
      <c r="E3" s="246"/>
      <c r="F3" s="247" t="s">
        <v>37</v>
      </c>
      <c r="G3" s="248"/>
      <c r="H3" s="245" t="s">
        <v>38</v>
      </c>
      <c r="I3" s="249"/>
    </row>
    <row r="4" spans="2:9" ht="27.95" customHeight="1">
      <c r="B4" s="217" t="s">
        <v>39</v>
      </c>
      <c r="C4" s="218" t="s">
        <v>40</v>
      </c>
      <c r="D4" s="218" t="s">
        <v>41</v>
      </c>
      <c r="E4" s="218" t="s">
        <v>42</v>
      </c>
      <c r="F4" s="219" t="s">
        <v>41</v>
      </c>
      <c r="G4" s="219" t="s">
        <v>42</v>
      </c>
      <c r="H4" s="218" t="s">
        <v>41</v>
      </c>
      <c r="I4" s="226" t="s">
        <v>42</v>
      </c>
    </row>
    <row r="5" spans="2:9" ht="27.95" customHeight="1">
      <c r="B5" s="220" t="s">
        <v>43</v>
      </c>
      <c r="C5" s="6">
        <v>13</v>
      </c>
      <c r="D5" s="6">
        <v>0</v>
      </c>
      <c r="E5" s="6">
        <v>1</v>
      </c>
      <c r="F5" s="221">
        <v>0</v>
      </c>
      <c r="G5" s="221">
        <v>1</v>
      </c>
      <c r="H5" s="6">
        <v>1</v>
      </c>
      <c r="I5" s="227">
        <v>2</v>
      </c>
    </row>
    <row r="6" spans="2:9" ht="27.95" customHeight="1">
      <c r="B6" s="220" t="s">
        <v>44</v>
      </c>
      <c r="C6" s="6">
        <v>20</v>
      </c>
      <c r="D6" s="6">
        <v>0</v>
      </c>
      <c r="E6" s="6">
        <v>1</v>
      </c>
      <c r="F6" s="221">
        <v>1</v>
      </c>
      <c r="G6" s="221">
        <v>2</v>
      </c>
      <c r="H6" s="6">
        <v>2</v>
      </c>
      <c r="I6" s="227">
        <v>3</v>
      </c>
    </row>
    <row r="7" spans="2:9" ht="27.95" customHeight="1">
      <c r="B7" s="220" t="s">
        <v>45</v>
      </c>
      <c r="C7" s="6">
        <v>32</v>
      </c>
      <c r="D7" s="6">
        <v>0</v>
      </c>
      <c r="E7" s="6">
        <v>1</v>
      </c>
      <c r="F7" s="221">
        <v>2</v>
      </c>
      <c r="G7" s="221">
        <v>3</v>
      </c>
      <c r="H7" s="6">
        <v>3</v>
      </c>
      <c r="I7" s="227">
        <v>4</v>
      </c>
    </row>
    <row r="8" spans="2:9" ht="27.95" customHeight="1">
      <c r="B8" s="220" t="s">
        <v>46</v>
      </c>
      <c r="C8" s="6">
        <v>50</v>
      </c>
      <c r="D8" s="6">
        <v>1</v>
      </c>
      <c r="E8" s="6">
        <v>2</v>
      </c>
      <c r="F8" s="221">
        <v>3</v>
      </c>
      <c r="G8" s="221">
        <v>4</v>
      </c>
      <c r="H8" s="6">
        <v>5</v>
      </c>
      <c r="I8" s="227">
        <v>6</v>
      </c>
    </row>
    <row r="9" spans="2:9" ht="27.95" customHeight="1">
      <c r="B9" s="220" t="s">
        <v>47</v>
      </c>
      <c r="C9" s="6">
        <v>80</v>
      </c>
      <c r="D9" s="6">
        <v>2</v>
      </c>
      <c r="E9" s="6">
        <v>3</v>
      </c>
      <c r="F9" s="221">
        <v>5</v>
      </c>
      <c r="G9" s="221">
        <v>6</v>
      </c>
      <c r="H9" s="6">
        <v>7</v>
      </c>
      <c r="I9" s="227">
        <v>8</v>
      </c>
    </row>
    <row r="10" spans="2:9" ht="27.95" customHeight="1">
      <c r="B10" s="220" t="s">
        <v>48</v>
      </c>
      <c r="C10" s="6">
        <v>125</v>
      </c>
      <c r="D10" s="6">
        <v>3</v>
      </c>
      <c r="E10" s="6">
        <v>4</v>
      </c>
      <c r="F10" s="221">
        <v>7</v>
      </c>
      <c r="G10" s="221">
        <v>8</v>
      </c>
      <c r="H10" s="6">
        <v>10</v>
      </c>
      <c r="I10" s="227">
        <v>11</v>
      </c>
    </row>
    <row r="11" spans="2:9" ht="27.95" customHeight="1">
      <c r="B11" s="220" t="s">
        <v>49</v>
      </c>
      <c r="C11" s="6">
        <v>200</v>
      </c>
      <c r="D11" s="6">
        <v>5</v>
      </c>
      <c r="E11" s="6">
        <v>6</v>
      </c>
      <c r="F11" s="221">
        <v>10</v>
      </c>
      <c r="G11" s="221">
        <v>11</v>
      </c>
      <c r="H11" s="6">
        <v>14</v>
      </c>
      <c r="I11" s="227">
        <v>15</v>
      </c>
    </row>
    <row r="12" spans="2:9" ht="27.95" customHeight="1">
      <c r="B12" s="222" t="s">
        <v>50</v>
      </c>
      <c r="C12" s="223">
        <v>315</v>
      </c>
      <c r="D12" s="223">
        <v>7</v>
      </c>
      <c r="E12" s="223">
        <v>8</v>
      </c>
      <c r="F12" s="224">
        <v>14</v>
      </c>
      <c r="G12" s="224">
        <v>15</v>
      </c>
      <c r="H12" s="223">
        <v>21</v>
      </c>
      <c r="I12" s="228">
        <v>22</v>
      </c>
    </row>
    <row r="14" spans="2:9">
      <c r="B14" s="225" t="s">
        <v>51</v>
      </c>
      <c r="C14" s="225"/>
      <c r="D14" s="225"/>
    </row>
  </sheetData>
  <mergeCells count="4">
    <mergeCell ref="B2:I2"/>
    <mergeCell ref="D3:E3"/>
    <mergeCell ref="F3:G3"/>
    <mergeCell ref="H3:I3"/>
  </mergeCells>
  <phoneticPr fontId="58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2"/>
  <sheetViews>
    <sheetView topLeftCell="A14" workbookViewId="0">
      <selection activeCell="A23" sqref="A23"/>
    </sheetView>
  </sheetViews>
  <sheetFormatPr defaultColWidth="10.375" defaultRowHeight="16.5" customHeight="1"/>
  <cols>
    <col min="1" max="1" width="11.125" style="75" customWidth="1"/>
    <col min="2" max="9" width="10.375" style="75"/>
    <col min="10" max="10" width="8.875" style="75" customWidth="1"/>
    <col min="11" max="11" width="12" style="75" customWidth="1"/>
    <col min="12" max="16384" width="10.375" style="75"/>
  </cols>
  <sheetData>
    <row r="1" spans="1:11" ht="20.25">
      <c r="A1" s="250" t="s">
        <v>52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spans="1:11" ht="14.25">
      <c r="A2" s="142" t="s">
        <v>53</v>
      </c>
      <c r="B2" s="251" t="s">
        <v>54</v>
      </c>
      <c r="C2" s="251"/>
      <c r="D2" s="252" t="s">
        <v>55</v>
      </c>
      <c r="E2" s="252"/>
      <c r="F2" s="251"/>
      <c r="G2" s="251"/>
      <c r="H2" s="143" t="s">
        <v>56</v>
      </c>
      <c r="I2" s="253" t="s">
        <v>57</v>
      </c>
      <c r="J2" s="253"/>
      <c r="K2" s="254"/>
    </row>
    <row r="3" spans="1:11" ht="14.25">
      <c r="A3" s="255" t="s">
        <v>58</v>
      </c>
      <c r="B3" s="256"/>
      <c r="C3" s="257"/>
      <c r="D3" s="258" t="s">
        <v>59</v>
      </c>
      <c r="E3" s="259"/>
      <c r="F3" s="259"/>
      <c r="G3" s="260"/>
      <c r="H3" s="258" t="s">
        <v>60</v>
      </c>
      <c r="I3" s="259"/>
      <c r="J3" s="259"/>
      <c r="K3" s="260"/>
    </row>
    <row r="4" spans="1:11" ht="14.25">
      <c r="A4" s="146" t="s">
        <v>61</v>
      </c>
      <c r="B4" s="261" t="s">
        <v>62</v>
      </c>
      <c r="C4" s="262"/>
      <c r="D4" s="263" t="s">
        <v>63</v>
      </c>
      <c r="E4" s="264"/>
      <c r="F4" s="265">
        <v>45102</v>
      </c>
      <c r="G4" s="266"/>
      <c r="H4" s="263" t="s">
        <v>64</v>
      </c>
      <c r="I4" s="264"/>
      <c r="J4" s="81" t="s">
        <v>65</v>
      </c>
      <c r="K4" s="166" t="s">
        <v>66</v>
      </c>
    </row>
    <row r="5" spans="1:11" ht="14.25">
      <c r="A5" s="149" t="s">
        <v>67</v>
      </c>
      <c r="B5" s="261" t="s">
        <v>68</v>
      </c>
      <c r="C5" s="262"/>
      <c r="D5" s="263" t="s">
        <v>69</v>
      </c>
      <c r="E5" s="264"/>
      <c r="F5" s="265">
        <v>45082</v>
      </c>
      <c r="G5" s="266"/>
      <c r="H5" s="263" t="s">
        <v>70</v>
      </c>
      <c r="I5" s="264"/>
      <c r="J5" s="81" t="s">
        <v>65</v>
      </c>
      <c r="K5" s="166" t="s">
        <v>66</v>
      </c>
    </row>
    <row r="6" spans="1:11" ht="14.25">
      <c r="A6" s="146" t="s">
        <v>71</v>
      </c>
      <c r="B6" s="185" t="s">
        <v>72</v>
      </c>
      <c r="C6" s="166">
        <v>6</v>
      </c>
      <c r="D6" s="149" t="s">
        <v>73</v>
      </c>
      <c r="E6" s="159"/>
      <c r="F6" s="265">
        <v>45092</v>
      </c>
      <c r="G6" s="266"/>
      <c r="H6" s="263" t="s">
        <v>74</v>
      </c>
      <c r="I6" s="264"/>
      <c r="J6" s="81" t="s">
        <v>65</v>
      </c>
      <c r="K6" s="166" t="s">
        <v>66</v>
      </c>
    </row>
    <row r="7" spans="1:11" ht="14.25">
      <c r="A7" s="146" t="s">
        <v>75</v>
      </c>
      <c r="B7" s="267">
        <v>600</v>
      </c>
      <c r="C7" s="268"/>
      <c r="D7" s="149" t="s">
        <v>76</v>
      </c>
      <c r="E7" s="158"/>
      <c r="F7" s="265">
        <v>45097</v>
      </c>
      <c r="G7" s="266"/>
      <c r="H7" s="263" t="s">
        <v>77</v>
      </c>
      <c r="I7" s="264"/>
      <c r="J7" s="81" t="s">
        <v>65</v>
      </c>
      <c r="K7" s="166" t="s">
        <v>66</v>
      </c>
    </row>
    <row r="8" spans="1:11" ht="14.25">
      <c r="A8" s="151" t="s">
        <v>78</v>
      </c>
      <c r="B8" s="269" t="s">
        <v>79</v>
      </c>
      <c r="C8" s="270"/>
      <c r="D8" s="271" t="s">
        <v>80</v>
      </c>
      <c r="E8" s="272"/>
      <c r="F8" s="273">
        <v>45099</v>
      </c>
      <c r="G8" s="274"/>
      <c r="H8" s="271" t="s">
        <v>81</v>
      </c>
      <c r="I8" s="272"/>
      <c r="J8" s="86" t="s">
        <v>65</v>
      </c>
      <c r="K8" s="168" t="s">
        <v>66</v>
      </c>
    </row>
    <row r="9" spans="1:11" ht="14.25">
      <c r="A9" s="275" t="s">
        <v>82</v>
      </c>
      <c r="B9" s="276"/>
      <c r="C9" s="276"/>
      <c r="D9" s="276"/>
      <c r="E9" s="276"/>
      <c r="F9" s="276"/>
      <c r="G9" s="276"/>
      <c r="H9" s="276"/>
      <c r="I9" s="276"/>
      <c r="J9" s="276"/>
      <c r="K9" s="277"/>
    </row>
    <row r="10" spans="1:11" ht="14.25">
      <c r="A10" s="278" t="s">
        <v>83</v>
      </c>
      <c r="B10" s="279"/>
      <c r="C10" s="279"/>
      <c r="D10" s="279"/>
      <c r="E10" s="279"/>
      <c r="F10" s="279"/>
      <c r="G10" s="279"/>
      <c r="H10" s="279"/>
      <c r="I10" s="279"/>
      <c r="J10" s="279"/>
      <c r="K10" s="280"/>
    </row>
    <row r="11" spans="1:11" ht="14.25">
      <c r="A11" s="186" t="s">
        <v>84</v>
      </c>
      <c r="B11" s="187" t="s">
        <v>85</v>
      </c>
      <c r="C11" s="188" t="s">
        <v>86</v>
      </c>
      <c r="D11" s="189"/>
      <c r="E11" s="190" t="s">
        <v>87</v>
      </c>
      <c r="F11" s="187" t="s">
        <v>85</v>
      </c>
      <c r="G11" s="188" t="s">
        <v>86</v>
      </c>
      <c r="H11" s="188" t="s">
        <v>88</v>
      </c>
      <c r="I11" s="190" t="s">
        <v>89</v>
      </c>
      <c r="J11" s="187" t="s">
        <v>85</v>
      </c>
      <c r="K11" s="211" t="s">
        <v>86</v>
      </c>
    </row>
    <row r="12" spans="1:11" ht="14.25">
      <c r="A12" s="149" t="s">
        <v>90</v>
      </c>
      <c r="B12" s="157" t="s">
        <v>85</v>
      </c>
      <c r="C12" s="81" t="s">
        <v>86</v>
      </c>
      <c r="D12" s="158"/>
      <c r="E12" s="159" t="s">
        <v>91</v>
      </c>
      <c r="F12" s="157" t="s">
        <v>85</v>
      </c>
      <c r="G12" s="81" t="s">
        <v>86</v>
      </c>
      <c r="H12" s="81" t="s">
        <v>88</v>
      </c>
      <c r="I12" s="159" t="s">
        <v>92</v>
      </c>
      <c r="J12" s="157" t="s">
        <v>85</v>
      </c>
      <c r="K12" s="166" t="s">
        <v>86</v>
      </c>
    </row>
    <row r="13" spans="1:11" ht="14.25">
      <c r="A13" s="149" t="s">
        <v>93</v>
      </c>
      <c r="B13" s="157" t="s">
        <v>85</v>
      </c>
      <c r="C13" s="81" t="s">
        <v>86</v>
      </c>
      <c r="D13" s="158"/>
      <c r="E13" s="159" t="s">
        <v>94</v>
      </c>
      <c r="F13" s="81" t="s">
        <v>95</v>
      </c>
      <c r="G13" s="81" t="s">
        <v>96</v>
      </c>
      <c r="H13" s="81" t="s">
        <v>88</v>
      </c>
      <c r="I13" s="159" t="s">
        <v>97</v>
      </c>
      <c r="J13" s="157" t="s">
        <v>85</v>
      </c>
      <c r="K13" s="166" t="s">
        <v>86</v>
      </c>
    </row>
    <row r="14" spans="1:11" ht="14.25">
      <c r="A14" s="271" t="s">
        <v>98</v>
      </c>
      <c r="B14" s="272"/>
      <c r="C14" s="272"/>
      <c r="D14" s="272"/>
      <c r="E14" s="272"/>
      <c r="F14" s="272"/>
      <c r="G14" s="272"/>
      <c r="H14" s="272"/>
      <c r="I14" s="272"/>
      <c r="J14" s="272"/>
      <c r="K14" s="281"/>
    </row>
    <row r="15" spans="1:11" ht="14.25">
      <c r="A15" s="278" t="s">
        <v>99</v>
      </c>
      <c r="B15" s="279"/>
      <c r="C15" s="279"/>
      <c r="D15" s="279"/>
      <c r="E15" s="279"/>
      <c r="F15" s="279"/>
      <c r="G15" s="279"/>
      <c r="H15" s="279"/>
      <c r="I15" s="279"/>
      <c r="J15" s="279"/>
      <c r="K15" s="280"/>
    </row>
    <row r="16" spans="1:11" ht="14.25">
      <c r="A16" s="191" t="s">
        <v>100</v>
      </c>
      <c r="B16" s="188" t="s">
        <v>95</v>
      </c>
      <c r="C16" s="188" t="s">
        <v>96</v>
      </c>
      <c r="D16" s="192"/>
      <c r="E16" s="193" t="s">
        <v>101</v>
      </c>
      <c r="F16" s="188" t="s">
        <v>95</v>
      </c>
      <c r="G16" s="188" t="s">
        <v>96</v>
      </c>
      <c r="H16" s="194"/>
      <c r="I16" s="193" t="s">
        <v>102</v>
      </c>
      <c r="J16" s="188" t="s">
        <v>95</v>
      </c>
      <c r="K16" s="211" t="s">
        <v>96</v>
      </c>
    </row>
    <row r="17" spans="1:22" ht="16.5" customHeight="1">
      <c r="A17" s="160" t="s">
        <v>103</v>
      </c>
      <c r="B17" s="81" t="s">
        <v>95</v>
      </c>
      <c r="C17" s="81" t="s">
        <v>96</v>
      </c>
      <c r="D17" s="147"/>
      <c r="E17" s="161" t="s">
        <v>104</v>
      </c>
      <c r="F17" s="81" t="s">
        <v>95</v>
      </c>
      <c r="G17" s="81" t="s">
        <v>96</v>
      </c>
      <c r="H17" s="195"/>
      <c r="I17" s="161" t="s">
        <v>105</v>
      </c>
      <c r="J17" s="81" t="s">
        <v>95</v>
      </c>
      <c r="K17" s="166" t="s">
        <v>96</v>
      </c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2"/>
    </row>
    <row r="18" spans="1:22" ht="18" customHeight="1">
      <c r="A18" s="282" t="s">
        <v>106</v>
      </c>
      <c r="B18" s="283"/>
      <c r="C18" s="283"/>
      <c r="D18" s="283"/>
      <c r="E18" s="283"/>
      <c r="F18" s="283"/>
      <c r="G18" s="283"/>
      <c r="H18" s="283"/>
      <c r="I18" s="283"/>
      <c r="J18" s="283"/>
      <c r="K18" s="284"/>
    </row>
    <row r="19" spans="1:22" ht="18" customHeight="1">
      <c r="A19" s="278" t="s">
        <v>107</v>
      </c>
      <c r="B19" s="279"/>
      <c r="C19" s="279"/>
      <c r="D19" s="279"/>
      <c r="E19" s="279"/>
      <c r="F19" s="279"/>
      <c r="G19" s="279"/>
      <c r="H19" s="279"/>
      <c r="I19" s="279"/>
      <c r="J19" s="279"/>
      <c r="K19" s="280"/>
    </row>
    <row r="20" spans="1:22" ht="16.5" customHeight="1">
      <c r="A20" s="285" t="s">
        <v>108</v>
      </c>
      <c r="B20" s="286"/>
      <c r="C20" s="287"/>
      <c r="D20" s="287"/>
      <c r="E20" s="287"/>
      <c r="F20" s="287"/>
      <c r="G20" s="287"/>
      <c r="H20" s="287"/>
      <c r="I20" s="287"/>
      <c r="J20" s="287"/>
      <c r="K20" s="288"/>
    </row>
    <row r="21" spans="1:22" ht="21.75" customHeight="1">
      <c r="A21" s="196" t="s">
        <v>109</v>
      </c>
      <c r="B21" s="197"/>
      <c r="C21" s="198">
        <v>120</v>
      </c>
      <c r="D21" s="198">
        <v>130</v>
      </c>
      <c r="E21" s="198">
        <v>140</v>
      </c>
      <c r="F21" s="198">
        <v>150</v>
      </c>
      <c r="G21" s="198">
        <v>160</v>
      </c>
      <c r="H21" s="198">
        <v>170</v>
      </c>
      <c r="J21" s="161"/>
      <c r="K21" s="106" t="s">
        <v>110</v>
      </c>
    </row>
    <row r="22" spans="1:22" ht="23.1" customHeight="1">
      <c r="A22" s="8" t="s">
        <v>111</v>
      </c>
      <c r="B22" s="199"/>
      <c r="C22" s="8" t="s">
        <v>95</v>
      </c>
      <c r="D22" s="8" t="s">
        <v>95</v>
      </c>
      <c r="E22" s="8" t="s">
        <v>95</v>
      </c>
      <c r="F22" s="8" t="s">
        <v>95</v>
      </c>
      <c r="G22" s="8" t="s">
        <v>95</v>
      </c>
      <c r="H22" s="8" t="s">
        <v>95</v>
      </c>
      <c r="I22" s="201"/>
      <c r="J22" s="201"/>
      <c r="K22" s="213"/>
    </row>
    <row r="23" spans="1:22" ht="23.1" customHeight="1">
      <c r="A23" s="8" t="s">
        <v>112</v>
      </c>
      <c r="B23" s="199"/>
      <c r="C23" s="8" t="s">
        <v>95</v>
      </c>
      <c r="D23" s="8" t="s">
        <v>95</v>
      </c>
      <c r="E23" s="8" t="s">
        <v>95</v>
      </c>
      <c r="F23" s="8" t="s">
        <v>95</v>
      </c>
      <c r="G23" s="8" t="s">
        <v>95</v>
      </c>
      <c r="H23" s="8" t="s">
        <v>95</v>
      </c>
      <c r="I23" s="201"/>
      <c r="J23" s="201"/>
      <c r="K23" s="214"/>
    </row>
    <row r="24" spans="1:22" ht="23.1" customHeight="1">
      <c r="A24" s="150"/>
      <c r="B24" s="200"/>
      <c r="C24" s="201"/>
      <c r="D24" s="201"/>
      <c r="E24" s="201"/>
      <c r="F24" s="201"/>
      <c r="G24" s="201"/>
      <c r="H24" s="201"/>
      <c r="I24" s="201"/>
      <c r="J24" s="201"/>
      <c r="K24" s="104"/>
    </row>
    <row r="25" spans="1:22" ht="23.1" customHeight="1">
      <c r="A25" s="150"/>
      <c r="B25" s="201"/>
      <c r="C25" s="201"/>
      <c r="D25" s="201"/>
      <c r="E25" s="201"/>
      <c r="F25" s="201"/>
      <c r="G25" s="201"/>
      <c r="H25" s="201"/>
      <c r="I25" s="201"/>
      <c r="J25" s="201"/>
      <c r="K25" s="104"/>
    </row>
    <row r="26" spans="1:22" ht="23.1" customHeight="1">
      <c r="A26" s="150"/>
      <c r="B26" s="201"/>
      <c r="C26" s="201"/>
      <c r="D26" s="201"/>
      <c r="E26" s="201"/>
      <c r="F26" s="201"/>
      <c r="G26" s="201"/>
      <c r="H26" s="201"/>
      <c r="I26" s="201"/>
      <c r="J26" s="201"/>
      <c r="K26" s="104"/>
    </row>
    <row r="27" spans="1:22" ht="23.1" customHeight="1">
      <c r="A27" s="150"/>
      <c r="B27" s="201"/>
      <c r="C27" s="201"/>
      <c r="D27" s="201"/>
      <c r="E27" s="201"/>
      <c r="F27" s="201"/>
      <c r="G27" s="201"/>
      <c r="H27" s="201"/>
      <c r="I27" s="201"/>
      <c r="J27" s="201"/>
      <c r="K27" s="104"/>
    </row>
    <row r="28" spans="1:22" ht="18" customHeight="1">
      <c r="A28" s="289" t="s">
        <v>113</v>
      </c>
      <c r="B28" s="290"/>
      <c r="C28" s="290"/>
      <c r="D28" s="290"/>
      <c r="E28" s="290"/>
      <c r="F28" s="290"/>
      <c r="G28" s="290"/>
      <c r="H28" s="290"/>
      <c r="I28" s="290"/>
      <c r="J28" s="290"/>
      <c r="K28" s="291"/>
    </row>
    <row r="29" spans="1:22" ht="18.75" customHeight="1">
      <c r="A29" s="292"/>
      <c r="B29" s="293"/>
      <c r="C29" s="293"/>
      <c r="D29" s="293"/>
      <c r="E29" s="293"/>
      <c r="F29" s="293"/>
      <c r="G29" s="293"/>
      <c r="H29" s="293"/>
      <c r="I29" s="293"/>
      <c r="J29" s="293"/>
      <c r="K29" s="294"/>
    </row>
    <row r="30" spans="1:22" ht="18.75" customHeight="1">
      <c r="A30" s="295"/>
      <c r="B30" s="296"/>
      <c r="C30" s="296"/>
      <c r="D30" s="296"/>
      <c r="E30" s="296"/>
      <c r="F30" s="296"/>
      <c r="G30" s="296"/>
      <c r="H30" s="296"/>
      <c r="I30" s="296"/>
      <c r="J30" s="296"/>
      <c r="K30" s="297"/>
    </row>
    <row r="31" spans="1:22" ht="18" customHeight="1">
      <c r="A31" s="289" t="s">
        <v>114</v>
      </c>
      <c r="B31" s="290"/>
      <c r="C31" s="290"/>
      <c r="D31" s="290"/>
      <c r="E31" s="290"/>
      <c r="F31" s="290"/>
      <c r="G31" s="290"/>
      <c r="H31" s="290"/>
      <c r="I31" s="290"/>
      <c r="J31" s="290"/>
      <c r="K31" s="291"/>
    </row>
    <row r="32" spans="1:22" ht="14.25">
      <c r="A32" s="298" t="s">
        <v>115</v>
      </c>
      <c r="B32" s="299"/>
      <c r="C32" s="299"/>
      <c r="D32" s="299"/>
      <c r="E32" s="299"/>
      <c r="F32" s="299"/>
      <c r="G32" s="299"/>
      <c r="H32" s="299"/>
      <c r="I32" s="299"/>
      <c r="J32" s="299"/>
      <c r="K32" s="300"/>
    </row>
    <row r="33" spans="1:11" ht="14.25">
      <c r="A33" s="301" t="s">
        <v>116</v>
      </c>
      <c r="B33" s="302"/>
      <c r="C33" s="81" t="s">
        <v>65</v>
      </c>
      <c r="D33" s="81" t="s">
        <v>66</v>
      </c>
      <c r="E33" s="303" t="s">
        <v>117</v>
      </c>
      <c r="F33" s="304"/>
      <c r="G33" s="304"/>
      <c r="H33" s="304"/>
      <c r="I33" s="304"/>
      <c r="J33" s="304"/>
      <c r="K33" s="305"/>
    </row>
    <row r="34" spans="1:11" ht="14.25">
      <c r="A34" s="306" t="s">
        <v>118</v>
      </c>
      <c r="B34" s="306"/>
      <c r="C34" s="306"/>
      <c r="D34" s="306"/>
      <c r="E34" s="306"/>
      <c r="F34" s="306"/>
      <c r="G34" s="306"/>
      <c r="H34" s="306"/>
      <c r="I34" s="306"/>
      <c r="J34" s="306"/>
      <c r="K34" s="306"/>
    </row>
    <row r="35" spans="1:11" ht="21" customHeight="1">
      <c r="A35" s="202" t="s">
        <v>119</v>
      </c>
      <c r="B35" s="203"/>
      <c r="C35" s="203"/>
      <c r="D35" s="203"/>
      <c r="E35" s="203"/>
      <c r="F35" s="203"/>
      <c r="G35" s="203"/>
      <c r="H35" s="203"/>
      <c r="I35" s="203"/>
      <c r="J35" s="203">
        <v>1</v>
      </c>
      <c r="K35" s="215"/>
    </row>
    <row r="36" spans="1:11" ht="21" customHeight="1">
      <c r="A36" s="204" t="s">
        <v>120</v>
      </c>
      <c r="B36" s="205"/>
      <c r="C36" s="205"/>
      <c r="D36" s="205"/>
      <c r="E36" s="205"/>
      <c r="F36" s="205"/>
      <c r="G36" s="205"/>
      <c r="H36" s="205"/>
      <c r="I36" s="205"/>
      <c r="J36" s="203">
        <v>1</v>
      </c>
      <c r="K36" s="216"/>
    </row>
    <row r="37" spans="1:11" ht="21" customHeight="1">
      <c r="A37" s="204" t="s">
        <v>121</v>
      </c>
      <c r="B37" s="205"/>
      <c r="C37" s="205"/>
      <c r="D37" s="205"/>
      <c r="E37" s="205"/>
      <c r="F37" s="205"/>
      <c r="G37" s="205"/>
      <c r="H37" s="205"/>
      <c r="I37" s="205"/>
      <c r="J37" s="203">
        <v>1</v>
      </c>
      <c r="K37" s="216"/>
    </row>
    <row r="38" spans="1:11" ht="21" customHeight="1">
      <c r="A38" s="204" t="s">
        <v>122</v>
      </c>
      <c r="B38" s="205"/>
      <c r="C38" s="205"/>
      <c r="D38" s="205"/>
      <c r="E38" s="205"/>
      <c r="F38" s="205"/>
      <c r="G38" s="205"/>
      <c r="H38" s="205"/>
      <c r="I38" s="205"/>
      <c r="J38" s="203"/>
      <c r="K38" s="216"/>
    </row>
    <row r="39" spans="1:11" ht="21" customHeight="1">
      <c r="A39" s="204"/>
      <c r="B39" s="205"/>
      <c r="C39" s="205"/>
      <c r="D39" s="205"/>
      <c r="E39" s="205"/>
      <c r="F39" s="205"/>
      <c r="G39" s="205"/>
      <c r="H39" s="205"/>
      <c r="I39" s="205"/>
      <c r="J39" s="203"/>
      <c r="K39" s="216"/>
    </row>
    <row r="40" spans="1:11" ht="21" customHeight="1">
      <c r="A40" s="307"/>
      <c r="B40" s="308"/>
      <c r="C40" s="308"/>
      <c r="D40" s="308"/>
      <c r="E40" s="308"/>
      <c r="F40" s="308"/>
      <c r="G40" s="308"/>
      <c r="H40" s="308"/>
      <c r="I40" s="308"/>
      <c r="J40" s="308"/>
      <c r="K40" s="268"/>
    </row>
    <row r="41" spans="1:11" ht="21" customHeight="1">
      <c r="A41" s="307"/>
      <c r="B41" s="308"/>
      <c r="C41" s="308"/>
      <c r="D41" s="308"/>
      <c r="E41" s="308"/>
      <c r="F41" s="308"/>
      <c r="G41" s="308"/>
      <c r="H41" s="308"/>
      <c r="I41" s="308"/>
      <c r="J41" s="308"/>
      <c r="K41" s="268"/>
    </row>
    <row r="42" spans="1:11" ht="14.25">
      <c r="A42" s="309" t="s">
        <v>123</v>
      </c>
      <c r="B42" s="310"/>
      <c r="C42" s="310"/>
      <c r="D42" s="310"/>
      <c r="E42" s="310"/>
      <c r="F42" s="310"/>
      <c r="G42" s="310"/>
      <c r="H42" s="310"/>
      <c r="I42" s="310"/>
      <c r="J42" s="310"/>
      <c r="K42" s="311"/>
    </row>
    <row r="43" spans="1:11" ht="14.25">
      <c r="A43" s="278" t="s">
        <v>124</v>
      </c>
      <c r="B43" s="279"/>
      <c r="C43" s="279"/>
      <c r="D43" s="279"/>
      <c r="E43" s="279"/>
      <c r="F43" s="279"/>
      <c r="G43" s="279"/>
      <c r="H43" s="279"/>
      <c r="I43" s="279"/>
      <c r="J43" s="279"/>
      <c r="K43" s="280"/>
    </row>
    <row r="44" spans="1:11" ht="14.25">
      <c r="A44" s="191" t="s">
        <v>125</v>
      </c>
      <c r="B44" s="188" t="s">
        <v>95</v>
      </c>
      <c r="C44" s="188" t="s">
        <v>96</v>
      </c>
      <c r="D44" s="188" t="s">
        <v>88</v>
      </c>
      <c r="E44" s="193" t="s">
        <v>126</v>
      </c>
      <c r="F44" s="188" t="s">
        <v>95</v>
      </c>
      <c r="G44" s="188" t="s">
        <v>96</v>
      </c>
      <c r="H44" s="188" t="s">
        <v>88</v>
      </c>
      <c r="I44" s="193" t="s">
        <v>127</v>
      </c>
      <c r="J44" s="188" t="s">
        <v>95</v>
      </c>
      <c r="K44" s="211" t="s">
        <v>96</v>
      </c>
    </row>
    <row r="45" spans="1:11" ht="14.25">
      <c r="A45" s="160" t="s">
        <v>87</v>
      </c>
      <c r="B45" s="81" t="s">
        <v>95</v>
      </c>
      <c r="C45" s="81" t="s">
        <v>96</v>
      </c>
      <c r="D45" s="81" t="s">
        <v>88</v>
      </c>
      <c r="E45" s="161" t="s">
        <v>94</v>
      </c>
      <c r="F45" s="81" t="s">
        <v>95</v>
      </c>
      <c r="G45" s="81" t="s">
        <v>96</v>
      </c>
      <c r="H45" s="81" t="s">
        <v>88</v>
      </c>
      <c r="I45" s="161" t="s">
        <v>105</v>
      </c>
      <c r="J45" s="81" t="s">
        <v>95</v>
      </c>
      <c r="K45" s="166" t="s">
        <v>96</v>
      </c>
    </row>
    <row r="46" spans="1:11" ht="14.25">
      <c r="A46" s="271" t="s">
        <v>98</v>
      </c>
      <c r="B46" s="272"/>
      <c r="C46" s="272"/>
      <c r="D46" s="272"/>
      <c r="E46" s="272"/>
      <c r="F46" s="272"/>
      <c r="G46" s="272"/>
      <c r="H46" s="272"/>
      <c r="I46" s="272"/>
      <c r="J46" s="272"/>
      <c r="K46" s="281"/>
    </row>
    <row r="47" spans="1:11" ht="14.25">
      <c r="A47" s="306" t="s">
        <v>128</v>
      </c>
      <c r="B47" s="306"/>
      <c r="C47" s="306"/>
      <c r="D47" s="306"/>
      <c r="E47" s="306"/>
      <c r="F47" s="306"/>
      <c r="G47" s="306"/>
      <c r="H47" s="306"/>
      <c r="I47" s="306"/>
      <c r="J47" s="306"/>
      <c r="K47" s="306"/>
    </row>
    <row r="48" spans="1:11" ht="14.25">
      <c r="A48" s="312"/>
      <c r="B48" s="313"/>
      <c r="C48" s="313"/>
      <c r="D48" s="313"/>
      <c r="E48" s="313"/>
      <c r="F48" s="313"/>
      <c r="G48" s="313"/>
      <c r="H48" s="313"/>
      <c r="I48" s="313"/>
      <c r="J48" s="313"/>
      <c r="K48" s="314"/>
    </row>
    <row r="49" spans="1:11" ht="14.25">
      <c r="A49" s="206" t="s">
        <v>129</v>
      </c>
      <c r="B49" s="315" t="s">
        <v>130</v>
      </c>
      <c r="C49" s="315"/>
      <c r="D49" s="207" t="s">
        <v>131</v>
      </c>
      <c r="E49" s="208" t="s">
        <v>132</v>
      </c>
      <c r="F49" s="209" t="s">
        <v>133</v>
      </c>
      <c r="G49" s="210">
        <v>45105</v>
      </c>
      <c r="H49" s="316" t="s">
        <v>134</v>
      </c>
      <c r="I49" s="317"/>
      <c r="J49" s="318" t="s">
        <v>135</v>
      </c>
      <c r="K49" s="319"/>
    </row>
    <row r="50" spans="1:11" ht="14.25">
      <c r="A50" s="306" t="s">
        <v>136</v>
      </c>
      <c r="B50" s="306"/>
      <c r="C50" s="306"/>
      <c r="D50" s="306"/>
      <c r="E50" s="306"/>
      <c r="F50" s="306"/>
      <c r="G50" s="306"/>
      <c r="H50" s="306"/>
      <c r="I50" s="306"/>
      <c r="J50" s="306"/>
      <c r="K50" s="306"/>
    </row>
    <row r="51" spans="1:11" ht="14.25">
      <c r="A51" s="320" t="s">
        <v>137</v>
      </c>
      <c r="B51" s="321"/>
      <c r="C51" s="321"/>
      <c r="D51" s="321"/>
      <c r="E51" s="321"/>
      <c r="F51" s="321"/>
      <c r="G51" s="321"/>
      <c r="H51" s="321"/>
      <c r="I51" s="321"/>
      <c r="J51" s="321"/>
      <c r="K51" s="322"/>
    </row>
    <row r="52" spans="1:11" ht="14.25">
      <c r="A52" s="206" t="s">
        <v>129</v>
      </c>
      <c r="B52" s="315" t="s">
        <v>130</v>
      </c>
      <c r="C52" s="315"/>
      <c r="D52" s="207" t="s">
        <v>131</v>
      </c>
      <c r="E52" s="208"/>
      <c r="F52" s="209" t="s">
        <v>138</v>
      </c>
      <c r="G52" s="210"/>
      <c r="H52" s="316" t="s">
        <v>134</v>
      </c>
      <c r="I52" s="317"/>
      <c r="J52" s="318" t="s">
        <v>135</v>
      </c>
      <c r="K52" s="319"/>
    </row>
  </sheetData>
  <mergeCells count="55">
    <mergeCell ref="A50:K50"/>
    <mergeCell ref="A51:K51"/>
    <mergeCell ref="B52:C52"/>
    <mergeCell ref="H52:I52"/>
    <mergeCell ref="J52:K52"/>
    <mergeCell ref="A47:K47"/>
    <mergeCell ref="A48:K48"/>
    <mergeCell ref="B49:C49"/>
    <mergeCell ref="H49:I49"/>
    <mergeCell ref="J49:K49"/>
    <mergeCell ref="A40:K40"/>
    <mergeCell ref="A41:K41"/>
    <mergeCell ref="A42:K42"/>
    <mergeCell ref="A43:K43"/>
    <mergeCell ref="A46:K46"/>
    <mergeCell ref="A31:K31"/>
    <mergeCell ref="A32:K32"/>
    <mergeCell ref="A33:B33"/>
    <mergeCell ref="E33:K33"/>
    <mergeCell ref="A34:K34"/>
    <mergeCell ref="A19:K19"/>
    <mergeCell ref="A20:K20"/>
    <mergeCell ref="A28:K28"/>
    <mergeCell ref="A29:K29"/>
    <mergeCell ref="A30:K30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8" type="noConversion"/>
  <pageMargins left="0.196527777777778" right="7.8472222222222193E-2" top="0.39305555555555599" bottom="0" header="0.5" footer="0.5"/>
  <pageSetup paperSize="9" scale="82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V19"/>
  <sheetViews>
    <sheetView tabSelected="1" workbookViewId="0">
      <selection activeCell="J13" sqref="J13"/>
    </sheetView>
  </sheetViews>
  <sheetFormatPr defaultColWidth="9" defaultRowHeight="14.25"/>
  <cols>
    <col min="1" max="1" width="19.875" style="35" customWidth="1"/>
    <col min="2" max="2" width="9.75" style="35" customWidth="1"/>
    <col min="3" max="3" width="9.75" style="36" customWidth="1"/>
    <col min="4" max="7" width="9.75" style="35" customWidth="1"/>
    <col min="8" max="8" width="4.125" style="35" customWidth="1"/>
    <col min="9" max="9" width="10.75" style="35" customWidth="1"/>
    <col min="10" max="10" width="9.75" style="35" customWidth="1"/>
    <col min="11" max="11" width="9.75" style="169" customWidth="1"/>
    <col min="12" max="12" width="9.75" style="35" customWidth="1"/>
    <col min="13" max="13" width="9.75" style="169" customWidth="1"/>
    <col min="14" max="14" width="9.75" style="35" customWidth="1"/>
    <col min="15" max="15" width="9.75" style="37" customWidth="1"/>
    <col min="16" max="253" width="9" style="35"/>
    <col min="254" max="16384" width="9" style="2"/>
  </cols>
  <sheetData>
    <row r="1" spans="1:256" s="35" customFormat="1" ht="29.1" customHeight="1">
      <c r="A1" s="323" t="s">
        <v>139</v>
      </c>
      <c r="B1" s="324"/>
      <c r="C1" s="325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6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35" customFormat="1" ht="20.100000000000001" customHeight="1">
      <c r="A2" s="38" t="s">
        <v>61</v>
      </c>
      <c r="B2" s="326" t="s">
        <v>62</v>
      </c>
      <c r="C2" s="327"/>
      <c r="D2" s="328" t="s">
        <v>68</v>
      </c>
      <c r="E2" s="328"/>
      <c r="F2" s="328"/>
      <c r="G2" s="170"/>
      <c r="H2" s="171"/>
      <c r="I2" s="176" t="s">
        <v>56</v>
      </c>
      <c r="J2" s="329" t="s">
        <v>57</v>
      </c>
      <c r="K2" s="329"/>
      <c r="L2" s="329"/>
      <c r="M2" s="329"/>
      <c r="N2" s="330"/>
      <c r="O2" s="6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35" customFormat="1" ht="17.25">
      <c r="A3" s="335" t="s">
        <v>140</v>
      </c>
      <c r="B3" s="331" t="s">
        <v>141</v>
      </c>
      <c r="C3" s="332"/>
      <c r="D3" s="331"/>
      <c r="E3" s="331"/>
      <c r="F3" s="331"/>
      <c r="G3" s="40"/>
      <c r="H3" s="172"/>
      <c r="I3" s="333" t="s">
        <v>142</v>
      </c>
      <c r="J3" s="333"/>
      <c r="K3" s="333"/>
      <c r="L3" s="333"/>
      <c r="M3" s="333"/>
      <c r="N3" s="334"/>
      <c r="O3" s="63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35" customFormat="1" ht="17.25">
      <c r="A4" s="335"/>
      <c r="B4" s="40"/>
      <c r="C4" s="40"/>
      <c r="D4" s="40"/>
      <c r="E4" s="40"/>
      <c r="F4" s="40"/>
      <c r="G4" s="40"/>
      <c r="H4" s="172"/>
      <c r="I4" s="177"/>
      <c r="J4" s="178"/>
      <c r="K4" s="178">
        <v>140</v>
      </c>
      <c r="L4" s="178">
        <v>150</v>
      </c>
      <c r="M4" s="178">
        <v>150</v>
      </c>
      <c r="N4" s="178"/>
      <c r="O4" s="179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35" customFormat="1" ht="24" customHeight="1">
      <c r="A5" s="335"/>
      <c r="B5" s="42" t="s">
        <v>143</v>
      </c>
      <c r="C5" s="42" t="s">
        <v>144</v>
      </c>
      <c r="D5" s="42" t="s">
        <v>145</v>
      </c>
      <c r="E5" s="42" t="s">
        <v>146</v>
      </c>
      <c r="F5" s="42" t="s">
        <v>147</v>
      </c>
      <c r="G5" s="42" t="s">
        <v>148</v>
      </c>
      <c r="H5" s="173"/>
      <c r="I5" s="130"/>
      <c r="J5" s="40"/>
      <c r="K5" s="40" t="s">
        <v>149</v>
      </c>
      <c r="L5" s="40" t="s">
        <v>149</v>
      </c>
      <c r="M5" s="40" t="s">
        <v>150</v>
      </c>
      <c r="N5" s="40"/>
      <c r="O5" s="41"/>
      <c r="P5" s="2"/>
      <c r="Q5" s="2"/>
      <c r="X5" s="40" t="s">
        <v>151</v>
      </c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36" customFormat="1" ht="24" customHeight="1">
      <c r="A6" s="44" t="s">
        <v>152</v>
      </c>
      <c r="B6" s="44">
        <f t="shared" ref="B6:B8" si="0">C6-4</f>
        <v>44</v>
      </c>
      <c r="C6" s="44">
        <v>48</v>
      </c>
      <c r="D6" s="44">
        <f t="shared" ref="D6:G6" si="1">C6+4</f>
        <v>52</v>
      </c>
      <c r="E6" s="44">
        <f t="shared" si="1"/>
        <v>56</v>
      </c>
      <c r="F6" s="44">
        <f t="shared" si="1"/>
        <v>60</v>
      </c>
      <c r="G6" s="44">
        <f t="shared" si="1"/>
        <v>64</v>
      </c>
      <c r="H6" s="173"/>
      <c r="I6" s="180"/>
      <c r="J6" s="180"/>
      <c r="K6" s="181" t="s">
        <v>153</v>
      </c>
      <c r="L6" s="180" t="s">
        <v>154</v>
      </c>
      <c r="M6" s="180" t="s">
        <v>155</v>
      </c>
      <c r="N6" s="180"/>
      <c r="O6" s="182"/>
      <c r="P6" s="183"/>
      <c r="Q6" s="183"/>
      <c r="X6" s="40" t="s">
        <v>156</v>
      </c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T6" s="183"/>
      <c r="AU6" s="183"/>
      <c r="AV6" s="183"/>
      <c r="AW6" s="183"/>
      <c r="AX6" s="183"/>
      <c r="AY6" s="183"/>
      <c r="AZ6" s="183"/>
      <c r="BA6" s="183"/>
      <c r="BB6" s="183"/>
      <c r="BC6" s="183"/>
      <c r="BD6" s="183"/>
      <c r="BE6" s="183"/>
      <c r="BF6" s="183"/>
      <c r="BG6" s="183"/>
      <c r="BH6" s="183"/>
      <c r="BI6" s="183"/>
      <c r="BJ6" s="183"/>
      <c r="BK6" s="183"/>
      <c r="BL6" s="183"/>
      <c r="BM6" s="183"/>
      <c r="BN6" s="183"/>
      <c r="BO6" s="183"/>
      <c r="BP6" s="183"/>
      <c r="BQ6" s="183"/>
      <c r="BR6" s="183"/>
      <c r="BS6" s="183"/>
      <c r="BT6" s="183"/>
      <c r="BU6" s="183"/>
      <c r="BV6" s="183"/>
      <c r="BW6" s="183"/>
      <c r="BX6" s="183"/>
      <c r="BY6" s="183"/>
      <c r="BZ6" s="183"/>
      <c r="CA6" s="183"/>
      <c r="CB6" s="183"/>
      <c r="CC6" s="183"/>
      <c r="CD6" s="183"/>
      <c r="CE6" s="183"/>
      <c r="CF6" s="183"/>
      <c r="CG6" s="183"/>
      <c r="CH6" s="183"/>
      <c r="CI6" s="183"/>
      <c r="CJ6" s="183"/>
      <c r="CK6" s="183"/>
      <c r="CL6" s="183"/>
      <c r="CM6" s="183"/>
      <c r="CN6" s="183"/>
      <c r="CO6" s="183"/>
      <c r="CP6" s="183"/>
      <c r="CQ6" s="183"/>
      <c r="CR6" s="183"/>
      <c r="CS6" s="183"/>
      <c r="CT6" s="183"/>
      <c r="CU6" s="183"/>
      <c r="CV6" s="183"/>
      <c r="CW6" s="183"/>
      <c r="CX6" s="183"/>
      <c r="CY6" s="183"/>
      <c r="CZ6" s="183"/>
      <c r="DA6" s="183"/>
      <c r="DB6" s="183"/>
      <c r="DC6" s="183"/>
      <c r="DD6" s="183"/>
      <c r="DE6" s="183"/>
      <c r="DF6" s="183"/>
      <c r="DG6" s="183"/>
      <c r="DH6" s="183"/>
      <c r="DI6" s="183"/>
      <c r="DJ6" s="183"/>
      <c r="DK6" s="183"/>
      <c r="DL6" s="183"/>
      <c r="DM6" s="183"/>
      <c r="DN6" s="183"/>
      <c r="DO6" s="183"/>
      <c r="DP6" s="183"/>
      <c r="DQ6" s="183"/>
      <c r="DR6" s="183"/>
      <c r="DS6" s="183"/>
      <c r="DT6" s="183"/>
      <c r="DU6" s="183"/>
      <c r="DV6" s="183"/>
      <c r="DW6" s="183"/>
      <c r="DX6" s="183"/>
      <c r="DY6" s="183"/>
      <c r="DZ6" s="183"/>
      <c r="EA6" s="183"/>
      <c r="EB6" s="183"/>
      <c r="EC6" s="183"/>
      <c r="ED6" s="183"/>
      <c r="EE6" s="183"/>
      <c r="EF6" s="183"/>
      <c r="EG6" s="183"/>
      <c r="EH6" s="183"/>
      <c r="EI6" s="183"/>
      <c r="EJ6" s="183"/>
      <c r="EK6" s="183"/>
      <c r="EL6" s="183"/>
      <c r="EM6" s="183"/>
      <c r="EN6" s="183"/>
      <c r="EO6" s="183"/>
      <c r="EP6" s="183"/>
      <c r="EQ6" s="183"/>
      <c r="ER6" s="183"/>
      <c r="ES6" s="183"/>
      <c r="ET6" s="183"/>
      <c r="EU6" s="183"/>
      <c r="EV6" s="183"/>
      <c r="EW6" s="183"/>
      <c r="EX6" s="183"/>
      <c r="EY6" s="183"/>
      <c r="EZ6" s="183"/>
      <c r="FA6" s="183"/>
      <c r="FB6" s="183"/>
      <c r="FC6" s="183"/>
      <c r="FD6" s="183"/>
      <c r="FE6" s="183"/>
      <c r="FF6" s="183"/>
      <c r="FG6" s="183"/>
      <c r="FH6" s="183"/>
      <c r="FI6" s="183"/>
      <c r="FJ6" s="183"/>
      <c r="FK6" s="183"/>
      <c r="FL6" s="183"/>
      <c r="FM6" s="183"/>
      <c r="FN6" s="183"/>
      <c r="FO6" s="183"/>
      <c r="FP6" s="183"/>
      <c r="FQ6" s="183"/>
      <c r="FR6" s="183"/>
      <c r="FS6" s="183"/>
      <c r="FT6" s="183"/>
      <c r="FU6" s="183"/>
      <c r="FV6" s="183"/>
      <c r="FW6" s="183"/>
      <c r="FX6" s="183"/>
      <c r="FY6" s="183"/>
      <c r="FZ6" s="183"/>
      <c r="GA6" s="183"/>
      <c r="GB6" s="183"/>
      <c r="GC6" s="183"/>
      <c r="GD6" s="183"/>
      <c r="GE6" s="183"/>
      <c r="GF6" s="183"/>
      <c r="GG6" s="183"/>
      <c r="GH6" s="183"/>
      <c r="GI6" s="183"/>
      <c r="GJ6" s="183"/>
      <c r="GK6" s="183"/>
      <c r="GL6" s="183"/>
      <c r="GM6" s="183"/>
      <c r="GN6" s="183"/>
      <c r="GO6" s="183"/>
      <c r="GP6" s="183"/>
      <c r="GQ6" s="183"/>
      <c r="GR6" s="183"/>
      <c r="GS6" s="183"/>
      <c r="GT6" s="183"/>
      <c r="GU6" s="183"/>
      <c r="GV6" s="183"/>
      <c r="GW6" s="183"/>
      <c r="GX6" s="183"/>
      <c r="GY6" s="183"/>
      <c r="GZ6" s="183"/>
      <c r="HA6" s="183"/>
      <c r="HB6" s="183"/>
      <c r="HC6" s="183"/>
      <c r="HD6" s="183"/>
      <c r="HE6" s="183"/>
      <c r="HF6" s="183"/>
      <c r="HG6" s="183"/>
      <c r="HH6" s="183"/>
      <c r="HI6" s="183"/>
      <c r="HJ6" s="183"/>
      <c r="HK6" s="183"/>
      <c r="HL6" s="183"/>
      <c r="HM6" s="183"/>
      <c r="HN6" s="183"/>
      <c r="HO6" s="183"/>
      <c r="HP6" s="183"/>
      <c r="HQ6" s="183"/>
      <c r="HR6" s="183"/>
      <c r="HS6" s="183"/>
      <c r="HT6" s="183"/>
      <c r="HU6" s="183"/>
      <c r="HV6" s="183"/>
      <c r="HW6" s="183"/>
      <c r="HX6" s="183"/>
      <c r="HY6" s="183"/>
      <c r="HZ6" s="183"/>
      <c r="IA6" s="183"/>
      <c r="IB6" s="183"/>
      <c r="IC6" s="183"/>
      <c r="ID6" s="183"/>
      <c r="IE6" s="183"/>
      <c r="IF6" s="183"/>
      <c r="IG6" s="183"/>
      <c r="IH6" s="183"/>
      <c r="II6" s="183"/>
      <c r="IJ6" s="183"/>
      <c r="IK6" s="183"/>
      <c r="IL6" s="183"/>
      <c r="IM6" s="183"/>
      <c r="IN6" s="183"/>
      <c r="IO6" s="183"/>
      <c r="IP6" s="183"/>
      <c r="IQ6" s="183"/>
      <c r="IR6" s="183"/>
      <c r="IS6" s="183"/>
      <c r="IT6" s="183"/>
      <c r="IU6" s="183"/>
      <c r="IV6" s="183"/>
    </row>
    <row r="7" spans="1:256" s="36" customFormat="1" ht="24" customHeight="1">
      <c r="A7" s="44" t="s">
        <v>157</v>
      </c>
      <c r="B7" s="44">
        <f t="shared" si="0"/>
        <v>74</v>
      </c>
      <c r="C7" s="44">
        <v>78</v>
      </c>
      <c r="D7" s="44">
        <f>C7+4</f>
        <v>82</v>
      </c>
      <c r="E7" s="44">
        <f t="shared" ref="E7:G7" si="2">D7+6</f>
        <v>88</v>
      </c>
      <c r="F7" s="44">
        <f t="shared" si="2"/>
        <v>94</v>
      </c>
      <c r="G7" s="44">
        <f t="shared" si="2"/>
        <v>100</v>
      </c>
      <c r="H7" s="173"/>
      <c r="I7" s="181"/>
      <c r="J7" s="181"/>
      <c r="K7" s="181" t="s">
        <v>158</v>
      </c>
      <c r="L7" s="181" t="s">
        <v>154</v>
      </c>
      <c r="M7" s="181" t="s">
        <v>344</v>
      </c>
      <c r="N7" s="181"/>
      <c r="O7" s="184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  <c r="AP7" s="183"/>
      <c r="AQ7" s="183"/>
      <c r="AR7" s="183"/>
      <c r="AS7" s="183"/>
      <c r="AT7" s="183"/>
      <c r="AU7" s="183"/>
      <c r="AV7" s="183"/>
      <c r="AW7" s="183"/>
      <c r="AX7" s="183"/>
      <c r="AY7" s="183"/>
      <c r="AZ7" s="183"/>
      <c r="BA7" s="183"/>
      <c r="BB7" s="183"/>
      <c r="BC7" s="183"/>
      <c r="BD7" s="183"/>
      <c r="BE7" s="183"/>
      <c r="BF7" s="183"/>
      <c r="BG7" s="183"/>
      <c r="BH7" s="183"/>
      <c r="BI7" s="183"/>
      <c r="BJ7" s="183"/>
      <c r="BK7" s="183"/>
      <c r="BL7" s="183"/>
      <c r="BM7" s="183"/>
      <c r="BN7" s="183"/>
      <c r="BO7" s="183"/>
      <c r="BP7" s="183"/>
      <c r="BQ7" s="183"/>
      <c r="BR7" s="183"/>
      <c r="BS7" s="183"/>
      <c r="BT7" s="183"/>
      <c r="BU7" s="183"/>
      <c r="BV7" s="183"/>
      <c r="BW7" s="183"/>
      <c r="BX7" s="183"/>
      <c r="BY7" s="183"/>
      <c r="BZ7" s="183"/>
      <c r="CA7" s="183"/>
      <c r="CB7" s="183"/>
      <c r="CC7" s="183"/>
      <c r="CD7" s="183"/>
      <c r="CE7" s="183"/>
      <c r="CF7" s="183"/>
      <c r="CG7" s="183"/>
      <c r="CH7" s="183"/>
      <c r="CI7" s="183"/>
      <c r="CJ7" s="183"/>
      <c r="CK7" s="183"/>
      <c r="CL7" s="183"/>
      <c r="CM7" s="183"/>
      <c r="CN7" s="183"/>
      <c r="CO7" s="183"/>
      <c r="CP7" s="183"/>
      <c r="CQ7" s="183"/>
      <c r="CR7" s="183"/>
      <c r="CS7" s="183"/>
      <c r="CT7" s="183"/>
      <c r="CU7" s="183"/>
      <c r="CV7" s="183"/>
      <c r="CW7" s="183"/>
      <c r="CX7" s="183"/>
      <c r="CY7" s="183"/>
      <c r="CZ7" s="183"/>
      <c r="DA7" s="183"/>
      <c r="DB7" s="183"/>
      <c r="DC7" s="183"/>
      <c r="DD7" s="183"/>
      <c r="DE7" s="183"/>
      <c r="DF7" s="183"/>
      <c r="DG7" s="183"/>
      <c r="DH7" s="183"/>
      <c r="DI7" s="183"/>
      <c r="DJ7" s="183"/>
      <c r="DK7" s="183"/>
      <c r="DL7" s="183"/>
      <c r="DM7" s="183"/>
      <c r="DN7" s="183"/>
      <c r="DO7" s="183"/>
      <c r="DP7" s="183"/>
      <c r="DQ7" s="183"/>
      <c r="DR7" s="183"/>
      <c r="DS7" s="183"/>
      <c r="DT7" s="183"/>
      <c r="DU7" s="183"/>
      <c r="DV7" s="183"/>
      <c r="DW7" s="183"/>
      <c r="DX7" s="183"/>
      <c r="DY7" s="183"/>
      <c r="DZ7" s="183"/>
      <c r="EA7" s="183"/>
      <c r="EB7" s="183"/>
      <c r="EC7" s="183"/>
      <c r="ED7" s="183"/>
      <c r="EE7" s="183"/>
      <c r="EF7" s="183"/>
      <c r="EG7" s="183"/>
      <c r="EH7" s="183"/>
      <c r="EI7" s="183"/>
      <c r="EJ7" s="183"/>
      <c r="EK7" s="183"/>
      <c r="EL7" s="183"/>
      <c r="EM7" s="183"/>
      <c r="EN7" s="183"/>
      <c r="EO7" s="183"/>
      <c r="EP7" s="183"/>
      <c r="EQ7" s="183"/>
      <c r="ER7" s="183"/>
      <c r="ES7" s="183"/>
      <c r="ET7" s="183"/>
      <c r="EU7" s="183"/>
      <c r="EV7" s="183"/>
      <c r="EW7" s="183"/>
      <c r="EX7" s="183"/>
      <c r="EY7" s="183"/>
      <c r="EZ7" s="183"/>
      <c r="FA7" s="183"/>
      <c r="FB7" s="183"/>
      <c r="FC7" s="183"/>
      <c r="FD7" s="183"/>
      <c r="FE7" s="183"/>
      <c r="FF7" s="183"/>
      <c r="FG7" s="183"/>
      <c r="FH7" s="183"/>
      <c r="FI7" s="183"/>
      <c r="FJ7" s="183"/>
      <c r="FK7" s="183"/>
      <c r="FL7" s="183"/>
      <c r="FM7" s="183"/>
      <c r="FN7" s="183"/>
      <c r="FO7" s="183"/>
      <c r="FP7" s="183"/>
      <c r="FQ7" s="183"/>
      <c r="FR7" s="183"/>
      <c r="FS7" s="183"/>
      <c r="FT7" s="183"/>
      <c r="FU7" s="183"/>
      <c r="FV7" s="183"/>
      <c r="FW7" s="183"/>
      <c r="FX7" s="183"/>
      <c r="FY7" s="183"/>
      <c r="FZ7" s="183"/>
      <c r="GA7" s="183"/>
      <c r="GB7" s="183"/>
      <c r="GC7" s="183"/>
      <c r="GD7" s="183"/>
      <c r="GE7" s="183"/>
      <c r="GF7" s="183"/>
      <c r="GG7" s="183"/>
      <c r="GH7" s="183"/>
      <c r="GI7" s="183"/>
      <c r="GJ7" s="183"/>
      <c r="GK7" s="183"/>
      <c r="GL7" s="183"/>
      <c r="GM7" s="183"/>
      <c r="GN7" s="183"/>
      <c r="GO7" s="183"/>
      <c r="GP7" s="183"/>
      <c r="GQ7" s="183"/>
      <c r="GR7" s="183"/>
      <c r="GS7" s="183"/>
      <c r="GT7" s="183"/>
      <c r="GU7" s="183"/>
      <c r="GV7" s="183"/>
      <c r="GW7" s="183"/>
      <c r="GX7" s="183"/>
      <c r="GY7" s="183"/>
      <c r="GZ7" s="183"/>
      <c r="HA7" s="183"/>
      <c r="HB7" s="183"/>
      <c r="HC7" s="183"/>
      <c r="HD7" s="183"/>
      <c r="HE7" s="183"/>
      <c r="HF7" s="183"/>
      <c r="HG7" s="183"/>
      <c r="HH7" s="183"/>
      <c r="HI7" s="183"/>
      <c r="HJ7" s="183"/>
      <c r="HK7" s="183"/>
      <c r="HL7" s="183"/>
      <c r="HM7" s="183"/>
      <c r="HN7" s="183"/>
      <c r="HO7" s="183"/>
      <c r="HP7" s="183"/>
      <c r="HQ7" s="183"/>
      <c r="HR7" s="183"/>
      <c r="HS7" s="183"/>
      <c r="HT7" s="183"/>
      <c r="HU7" s="183"/>
      <c r="HV7" s="183"/>
      <c r="HW7" s="183"/>
      <c r="HX7" s="183"/>
      <c r="HY7" s="183"/>
      <c r="HZ7" s="183"/>
      <c r="IA7" s="183"/>
      <c r="IB7" s="183"/>
      <c r="IC7" s="183"/>
      <c r="ID7" s="183"/>
      <c r="IE7" s="183"/>
      <c r="IF7" s="183"/>
      <c r="IG7" s="183"/>
      <c r="IH7" s="183"/>
      <c r="II7" s="183"/>
      <c r="IJ7" s="183"/>
      <c r="IK7" s="183"/>
      <c r="IL7" s="183"/>
      <c r="IM7" s="183"/>
      <c r="IN7" s="183"/>
      <c r="IO7" s="183"/>
      <c r="IP7" s="183"/>
      <c r="IQ7" s="183"/>
      <c r="IR7" s="183"/>
      <c r="IS7" s="183"/>
      <c r="IT7" s="183"/>
      <c r="IU7" s="183"/>
      <c r="IV7" s="183"/>
    </row>
    <row r="8" spans="1:256" s="36" customFormat="1" ht="24" customHeight="1">
      <c r="A8" s="44" t="s">
        <v>159</v>
      </c>
      <c r="B8" s="44">
        <f t="shared" si="0"/>
        <v>72</v>
      </c>
      <c r="C8" s="44">
        <v>76</v>
      </c>
      <c r="D8" s="44">
        <f>C8+4</f>
        <v>80</v>
      </c>
      <c r="E8" s="44">
        <f t="shared" ref="E8:G8" si="3">D8+6</f>
        <v>86</v>
      </c>
      <c r="F8" s="44">
        <f t="shared" si="3"/>
        <v>92</v>
      </c>
      <c r="G8" s="44">
        <f t="shared" si="3"/>
        <v>98</v>
      </c>
      <c r="H8" s="173"/>
      <c r="I8" s="181"/>
      <c r="J8" s="181"/>
      <c r="K8" s="181" t="s">
        <v>154</v>
      </c>
      <c r="L8" s="181" t="s">
        <v>154</v>
      </c>
      <c r="M8" s="181" t="s">
        <v>344</v>
      </c>
      <c r="N8" s="181"/>
      <c r="O8" s="184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3"/>
      <c r="BF8" s="183"/>
      <c r="BG8" s="183"/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183"/>
      <c r="BS8" s="183"/>
      <c r="BT8" s="183"/>
      <c r="BU8" s="183"/>
      <c r="BV8" s="183"/>
      <c r="BW8" s="183"/>
      <c r="BX8" s="183"/>
      <c r="BY8" s="183"/>
      <c r="BZ8" s="183"/>
      <c r="CA8" s="183"/>
      <c r="CB8" s="183"/>
      <c r="CC8" s="183"/>
      <c r="CD8" s="183"/>
      <c r="CE8" s="183"/>
      <c r="CF8" s="183"/>
      <c r="CG8" s="183"/>
      <c r="CH8" s="183"/>
      <c r="CI8" s="183"/>
      <c r="CJ8" s="183"/>
      <c r="CK8" s="183"/>
      <c r="CL8" s="183"/>
      <c r="CM8" s="183"/>
      <c r="CN8" s="183"/>
      <c r="CO8" s="183"/>
      <c r="CP8" s="183"/>
      <c r="CQ8" s="183"/>
      <c r="CR8" s="183"/>
      <c r="CS8" s="183"/>
      <c r="CT8" s="183"/>
      <c r="CU8" s="183"/>
      <c r="CV8" s="183"/>
      <c r="CW8" s="183"/>
      <c r="CX8" s="183"/>
      <c r="CY8" s="183"/>
      <c r="CZ8" s="183"/>
      <c r="DA8" s="183"/>
      <c r="DB8" s="183"/>
      <c r="DC8" s="183"/>
      <c r="DD8" s="183"/>
      <c r="DE8" s="183"/>
      <c r="DF8" s="183"/>
      <c r="DG8" s="183"/>
      <c r="DH8" s="183"/>
      <c r="DI8" s="183"/>
      <c r="DJ8" s="183"/>
      <c r="DK8" s="183"/>
      <c r="DL8" s="183"/>
      <c r="DM8" s="183"/>
      <c r="DN8" s="183"/>
      <c r="DO8" s="183"/>
      <c r="DP8" s="183"/>
      <c r="DQ8" s="183"/>
      <c r="DR8" s="183"/>
      <c r="DS8" s="183"/>
      <c r="DT8" s="183"/>
      <c r="DU8" s="183"/>
      <c r="DV8" s="183"/>
      <c r="DW8" s="183"/>
      <c r="DX8" s="183"/>
      <c r="DY8" s="183"/>
      <c r="DZ8" s="183"/>
      <c r="EA8" s="183"/>
      <c r="EB8" s="183"/>
      <c r="EC8" s="183"/>
      <c r="ED8" s="183"/>
      <c r="EE8" s="183"/>
      <c r="EF8" s="183"/>
      <c r="EG8" s="183"/>
      <c r="EH8" s="183"/>
      <c r="EI8" s="183"/>
      <c r="EJ8" s="183"/>
      <c r="EK8" s="183"/>
      <c r="EL8" s="183"/>
      <c r="EM8" s="183"/>
      <c r="EN8" s="183"/>
      <c r="EO8" s="183"/>
      <c r="EP8" s="183"/>
      <c r="EQ8" s="183"/>
      <c r="ER8" s="183"/>
      <c r="ES8" s="183"/>
      <c r="ET8" s="183"/>
      <c r="EU8" s="183"/>
      <c r="EV8" s="183"/>
      <c r="EW8" s="183"/>
      <c r="EX8" s="183"/>
      <c r="EY8" s="183"/>
      <c r="EZ8" s="183"/>
      <c r="FA8" s="183"/>
      <c r="FB8" s="183"/>
      <c r="FC8" s="183"/>
      <c r="FD8" s="183"/>
      <c r="FE8" s="183"/>
      <c r="FF8" s="183"/>
      <c r="FG8" s="183"/>
      <c r="FH8" s="183"/>
      <c r="FI8" s="183"/>
      <c r="FJ8" s="183"/>
      <c r="FK8" s="183"/>
      <c r="FL8" s="183"/>
      <c r="FM8" s="183"/>
      <c r="FN8" s="183"/>
      <c r="FO8" s="183"/>
      <c r="FP8" s="183"/>
      <c r="FQ8" s="183"/>
      <c r="FR8" s="183"/>
      <c r="FS8" s="183"/>
      <c r="FT8" s="183"/>
      <c r="FU8" s="183"/>
      <c r="FV8" s="183"/>
      <c r="FW8" s="183"/>
      <c r="FX8" s="183"/>
      <c r="FY8" s="183"/>
      <c r="FZ8" s="183"/>
      <c r="GA8" s="183"/>
      <c r="GB8" s="183"/>
      <c r="GC8" s="183"/>
      <c r="GD8" s="183"/>
      <c r="GE8" s="183"/>
      <c r="GF8" s="183"/>
      <c r="GG8" s="183"/>
      <c r="GH8" s="183"/>
      <c r="GI8" s="183"/>
      <c r="GJ8" s="183"/>
      <c r="GK8" s="183"/>
      <c r="GL8" s="183"/>
      <c r="GM8" s="183"/>
      <c r="GN8" s="183"/>
      <c r="GO8" s="183"/>
      <c r="GP8" s="183"/>
      <c r="GQ8" s="183"/>
      <c r="GR8" s="183"/>
      <c r="GS8" s="183"/>
      <c r="GT8" s="183"/>
      <c r="GU8" s="183"/>
      <c r="GV8" s="183"/>
      <c r="GW8" s="183"/>
      <c r="GX8" s="183"/>
      <c r="GY8" s="183"/>
      <c r="GZ8" s="183"/>
      <c r="HA8" s="183"/>
      <c r="HB8" s="183"/>
      <c r="HC8" s="183"/>
      <c r="HD8" s="183"/>
      <c r="HE8" s="183"/>
      <c r="HF8" s="183"/>
      <c r="HG8" s="183"/>
      <c r="HH8" s="183"/>
      <c r="HI8" s="183"/>
      <c r="HJ8" s="183"/>
      <c r="HK8" s="183"/>
      <c r="HL8" s="183"/>
      <c r="HM8" s="183"/>
      <c r="HN8" s="183"/>
      <c r="HO8" s="183"/>
      <c r="HP8" s="183"/>
      <c r="HQ8" s="183"/>
      <c r="HR8" s="183"/>
      <c r="HS8" s="183"/>
      <c r="HT8" s="183"/>
      <c r="HU8" s="183"/>
      <c r="HV8" s="183"/>
      <c r="HW8" s="183"/>
      <c r="HX8" s="183"/>
      <c r="HY8" s="183"/>
      <c r="HZ8" s="183"/>
      <c r="IA8" s="183"/>
      <c r="IB8" s="183"/>
      <c r="IC8" s="183"/>
      <c r="ID8" s="183"/>
      <c r="IE8" s="183"/>
      <c r="IF8" s="183"/>
      <c r="IG8" s="183"/>
      <c r="IH8" s="183"/>
      <c r="II8" s="183"/>
      <c r="IJ8" s="183"/>
      <c r="IK8" s="183"/>
      <c r="IL8" s="183"/>
      <c r="IM8" s="183"/>
      <c r="IN8" s="183"/>
      <c r="IO8" s="183"/>
      <c r="IP8" s="183"/>
      <c r="IQ8" s="183"/>
      <c r="IR8" s="183"/>
      <c r="IS8" s="183"/>
      <c r="IT8" s="183"/>
      <c r="IU8" s="183"/>
      <c r="IV8" s="183"/>
    </row>
    <row r="9" spans="1:256" s="36" customFormat="1" ht="24" customHeight="1">
      <c r="A9" s="44" t="s">
        <v>160</v>
      </c>
      <c r="B9" s="44">
        <f>C9-4.75</f>
        <v>57.25</v>
      </c>
      <c r="C9" s="44">
        <v>62</v>
      </c>
      <c r="D9" s="44">
        <f>C9+4.1+0.6</f>
        <v>66.699999999999989</v>
      </c>
      <c r="E9" s="44">
        <f t="shared" ref="E9:G9" si="4">D9+4.1+0.4</f>
        <v>71.199999999999989</v>
      </c>
      <c r="F9" s="44">
        <f t="shared" si="4"/>
        <v>75.699999999999989</v>
      </c>
      <c r="G9" s="44">
        <f t="shared" si="4"/>
        <v>80.199999999999989</v>
      </c>
      <c r="H9" s="173"/>
      <c r="I9" s="181"/>
      <c r="J9" s="181"/>
      <c r="K9" s="181" t="s">
        <v>158</v>
      </c>
      <c r="L9" s="181" t="s">
        <v>161</v>
      </c>
      <c r="M9" s="181" t="s">
        <v>345</v>
      </c>
      <c r="N9" s="181"/>
      <c r="O9" s="184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  <c r="AP9" s="183"/>
      <c r="AQ9" s="183"/>
      <c r="AR9" s="183"/>
      <c r="AS9" s="183"/>
      <c r="AT9" s="183"/>
      <c r="AU9" s="183"/>
      <c r="AV9" s="183"/>
      <c r="AW9" s="183"/>
      <c r="AX9" s="183"/>
      <c r="AY9" s="183"/>
      <c r="AZ9" s="183"/>
      <c r="BA9" s="183"/>
      <c r="BB9" s="183"/>
      <c r="BC9" s="183"/>
      <c r="BD9" s="183"/>
      <c r="BE9" s="183"/>
      <c r="BF9" s="183"/>
      <c r="BG9" s="183"/>
      <c r="BH9" s="183"/>
      <c r="BI9" s="183"/>
      <c r="BJ9" s="183"/>
      <c r="BK9" s="183"/>
      <c r="BL9" s="183"/>
      <c r="BM9" s="183"/>
      <c r="BN9" s="183"/>
      <c r="BO9" s="183"/>
      <c r="BP9" s="183"/>
      <c r="BQ9" s="183"/>
      <c r="BR9" s="183"/>
      <c r="BS9" s="183"/>
      <c r="BT9" s="183"/>
      <c r="BU9" s="183"/>
      <c r="BV9" s="183"/>
      <c r="BW9" s="183"/>
      <c r="BX9" s="183"/>
      <c r="BY9" s="183"/>
      <c r="BZ9" s="183"/>
      <c r="CA9" s="183"/>
      <c r="CB9" s="183"/>
      <c r="CC9" s="183"/>
      <c r="CD9" s="183"/>
      <c r="CE9" s="183"/>
      <c r="CF9" s="183"/>
      <c r="CG9" s="183"/>
      <c r="CH9" s="183"/>
      <c r="CI9" s="183"/>
      <c r="CJ9" s="183"/>
      <c r="CK9" s="183"/>
      <c r="CL9" s="183"/>
      <c r="CM9" s="183"/>
      <c r="CN9" s="183"/>
      <c r="CO9" s="183"/>
      <c r="CP9" s="183"/>
      <c r="CQ9" s="183"/>
      <c r="CR9" s="183"/>
      <c r="CS9" s="183"/>
      <c r="CT9" s="183"/>
      <c r="CU9" s="183"/>
      <c r="CV9" s="183"/>
      <c r="CW9" s="183"/>
      <c r="CX9" s="183"/>
      <c r="CY9" s="183"/>
      <c r="CZ9" s="183"/>
      <c r="DA9" s="183"/>
      <c r="DB9" s="183"/>
      <c r="DC9" s="183"/>
      <c r="DD9" s="183"/>
      <c r="DE9" s="183"/>
      <c r="DF9" s="183"/>
      <c r="DG9" s="183"/>
      <c r="DH9" s="183"/>
      <c r="DI9" s="183"/>
      <c r="DJ9" s="183"/>
      <c r="DK9" s="183"/>
      <c r="DL9" s="183"/>
      <c r="DM9" s="183"/>
      <c r="DN9" s="183"/>
      <c r="DO9" s="183"/>
      <c r="DP9" s="183"/>
      <c r="DQ9" s="183"/>
      <c r="DR9" s="183"/>
      <c r="DS9" s="183"/>
      <c r="DT9" s="183"/>
      <c r="DU9" s="183"/>
      <c r="DV9" s="183"/>
      <c r="DW9" s="183"/>
      <c r="DX9" s="183"/>
      <c r="DY9" s="183"/>
      <c r="DZ9" s="183"/>
      <c r="EA9" s="183"/>
      <c r="EB9" s="183"/>
      <c r="EC9" s="183"/>
      <c r="ED9" s="183"/>
      <c r="EE9" s="183"/>
      <c r="EF9" s="183"/>
      <c r="EG9" s="183"/>
      <c r="EH9" s="183"/>
      <c r="EI9" s="183"/>
      <c r="EJ9" s="183"/>
      <c r="EK9" s="183"/>
      <c r="EL9" s="183"/>
      <c r="EM9" s="183"/>
      <c r="EN9" s="183"/>
      <c r="EO9" s="183"/>
      <c r="EP9" s="183"/>
      <c r="EQ9" s="183"/>
      <c r="ER9" s="183"/>
      <c r="ES9" s="183"/>
      <c r="ET9" s="183"/>
      <c r="EU9" s="183"/>
      <c r="EV9" s="183"/>
      <c r="EW9" s="183"/>
      <c r="EX9" s="183"/>
      <c r="EY9" s="183"/>
      <c r="EZ9" s="183"/>
      <c r="FA9" s="183"/>
      <c r="FB9" s="183"/>
      <c r="FC9" s="183"/>
      <c r="FD9" s="183"/>
      <c r="FE9" s="183"/>
      <c r="FF9" s="183"/>
      <c r="FG9" s="183"/>
      <c r="FH9" s="183"/>
      <c r="FI9" s="183"/>
      <c r="FJ9" s="183"/>
      <c r="FK9" s="183"/>
      <c r="FL9" s="183"/>
      <c r="FM9" s="183"/>
      <c r="FN9" s="183"/>
      <c r="FO9" s="183"/>
      <c r="FP9" s="183"/>
      <c r="FQ9" s="183"/>
      <c r="FR9" s="183"/>
      <c r="FS9" s="183"/>
      <c r="FT9" s="183"/>
      <c r="FU9" s="183"/>
      <c r="FV9" s="183"/>
      <c r="FW9" s="183"/>
      <c r="FX9" s="183"/>
      <c r="FY9" s="183"/>
      <c r="FZ9" s="183"/>
      <c r="GA9" s="183"/>
      <c r="GB9" s="183"/>
      <c r="GC9" s="183"/>
      <c r="GD9" s="183"/>
      <c r="GE9" s="183"/>
      <c r="GF9" s="183"/>
      <c r="GG9" s="183"/>
      <c r="GH9" s="183"/>
      <c r="GI9" s="183"/>
      <c r="GJ9" s="183"/>
      <c r="GK9" s="183"/>
      <c r="GL9" s="183"/>
      <c r="GM9" s="183"/>
      <c r="GN9" s="183"/>
      <c r="GO9" s="183"/>
      <c r="GP9" s="183"/>
      <c r="GQ9" s="183"/>
      <c r="GR9" s="183"/>
      <c r="GS9" s="183"/>
      <c r="GT9" s="183"/>
      <c r="GU9" s="183"/>
      <c r="GV9" s="183"/>
      <c r="GW9" s="183"/>
      <c r="GX9" s="183"/>
      <c r="GY9" s="183"/>
      <c r="GZ9" s="183"/>
      <c r="HA9" s="183"/>
      <c r="HB9" s="183"/>
      <c r="HC9" s="183"/>
      <c r="HD9" s="183"/>
      <c r="HE9" s="183"/>
      <c r="HF9" s="183"/>
      <c r="HG9" s="183"/>
      <c r="HH9" s="183"/>
      <c r="HI9" s="183"/>
      <c r="HJ9" s="183"/>
      <c r="HK9" s="183"/>
      <c r="HL9" s="183"/>
      <c r="HM9" s="183"/>
      <c r="HN9" s="183"/>
      <c r="HO9" s="183"/>
      <c r="HP9" s="183"/>
      <c r="HQ9" s="183"/>
      <c r="HR9" s="183"/>
      <c r="HS9" s="183"/>
      <c r="HT9" s="183"/>
      <c r="HU9" s="183"/>
      <c r="HV9" s="183"/>
      <c r="HW9" s="183"/>
      <c r="HX9" s="183"/>
      <c r="HY9" s="183"/>
      <c r="HZ9" s="183"/>
      <c r="IA9" s="183"/>
      <c r="IB9" s="183"/>
      <c r="IC9" s="183"/>
      <c r="ID9" s="183"/>
      <c r="IE9" s="183"/>
      <c r="IF9" s="183"/>
      <c r="IG9" s="183"/>
      <c r="IH9" s="183"/>
      <c r="II9" s="183"/>
      <c r="IJ9" s="183"/>
      <c r="IK9" s="183"/>
      <c r="IL9" s="183"/>
      <c r="IM9" s="183"/>
      <c r="IN9" s="183"/>
      <c r="IO9" s="183"/>
      <c r="IP9" s="183"/>
      <c r="IQ9" s="183"/>
      <c r="IR9" s="183"/>
      <c r="IS9" s="183"/>
      <c r="IT9" s="183"/>
      <c r="IU9" s="183"/>
      <c r="IV9" s="183"/>
    </row>
    <row r="10" spans="1:256" s="36" customFormat="1" ht="24" customHeight="1">
      <c r="A10" s="44" t="s">
        <v>163</v>
      </c>
      <c r="B10" s="44">
        <f>C10-1.2</f>
        <v>12.8</v>
      </c>
      <c r="C10" s="44">
        <v>14</v>
      </c>
      <c r="D10" s="44">
        <f t="shared" ref="D10:G10" si="5">C10+1.2</f>
        <v>15.2</v>
      </c>
      <c r="E10" s="44">
        <f t="shared" si="5"/>
        <v>16.399999999999999</v>
      </c>
      <c r="F10" s="44">
        <f t="shared" si="5"/>
        <v>17.599999999999998</v>
      </c>
      <c r="G10" s="44">
        <f t="shared" si="5"/>
        <v>18.799999999999997</v>
      </c>
      <c r="H10" s="173"/>
      <c r="I10" s="181"/>
      <c r="J10" s="181"/>
      <c r="K10" s="181" t="s">
        <v>158</v>
      </c>
      <c r="L10" s="181" t="s">
        <v>162</v>
      </c>
      <c r="M10" s="181" t="s">
        <v>344</v>
      </c>
      <c r="N10" s="181"/>
      <c r="O10" s="184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83"/>
      <c r="BB10" s="183"/>
      <c r="BC10" s="183"/>
      <c r="BD10" s="183"/>
      <c r="BE10" s="183"/>
      <c r="BF10" s="183"/>
      <c r="BG10" s="183"/>
      <c r="BH10" s="183"/>
      <c r="BI10" s="183"/>
      <c r="BJ10" s="183"/>
      <c r="BK10" s="183"/>
      <c r="BL10" s="183"/>
      <c r="BM10" s="183"/>
      <c r="BN10" s="183"/>
      <c r="BO10" s="183"/>
      <c r="BP10" s="183"/>
      <c r="BQ10" s="183"/>
      <c r="BR10" s="183"/>
      <c r="BS10" s="183"/>
      <c r="BT10" s="183"/>
      <c r="BU10" s="183"/>
      <c r="BV10" s="183"/>
      <c r="BW10" s="183"/>
      <c r="BX10" s="183"/>
      <c r="BY10" s="183"/>
      <c r="BZ10" s="183"/>
      <c r="CA10" s="183"/>
      <c r="CB10" s="183"/>
      <c r="CC10" s="183"/>
      <c r="CD10" s="183"/>
      <c r="CE10" s="183"/>
      <c r="CF10" s="183"/>
      <c r="CG10" s="183"/>
      <c r="CH10" s="183"/>
      <c r="CI10" s="183"/>
      <c r="CJ10" s="183"/>
      <c r="CK10" s="183"/>
      <c r="CL10" s="183"/>
      <c r="CM10" s="183"/>
      <c r="CN10" s="183"/>
      <c r="CO10" s="183"/>
      <c r="CP10" s="183"/>
      <c r="CQ10" s="183"/>
      <c r="CR10" s="183"/>
      <c r="CS10" s="183"/>
      <c r="CT10" s="183"/>
      <c r="CU10" s="183"/>
      <c r="CV10" s="183"/>
      <c r="CW10" s="183"/>
      <c r="CX10" s="183"/>
      <c r="CY10" s="183"/>
      <c r="CZ10" s="183"/>
      <c r="DA10" s="183"/>
      <c r="DB10" s="183"/>
      <c r="DC10" s="183"/>
      <c r="DD10" s="183"/>
      <c r="DE10" s="183"/>
      <c r="DF10" s="183"/>
      <c r="DG10" s="183"/>
      <c r="DH10" s="183"/>
      <c r="DI10" s="183"/>
      <c r="DJ10" s="183"/>
      <c r="DK10" s="183"/>
      <c r="DL10" s="183"/>
      <c r="DM10" s="183"/>
      <c r="DN10" s="183"/>
      <c r="DO10" s="183"/>
      <c r="DP10" s="183"/>
      <c r="DQ10" s="183"/>
      <c r="DR10" s="183"/>
      <c r="DS10" s="183"/>
      <c r="DT10" s="183"/>
      <c r="DU10" s="183"/>
      <c r="DV10" s="183"/>
      <c r="DW10" s="183"/>
      <c r="DX10" s="183"/>
      <c r="DY10" s="183"/>
      <c r="DZ10" s="183"/>
      <c r="EA10" s="183"/>
      <c r="EB10" s="183"/>
      <c r="EC10" s="183"/>
      <c r="ED10" s="183"/>
      <c r="EE10" s="183"/>
      <c r="EF10" s="183"/>
      <c r="EG10" s="183"/>
      <c r="EH10" s="183"/>
      <c r="EI10" s="183"/>
      <c r="EJ10" s="183"/>
      <c r="EK10" s="183"/>
      <c r="EL10" s="183"/>
      <c r="EM10" s="183"/>
      <c r="EN10" s="183"/>
      <c r="EO10" s="183"/>
      <c r="EP10" s="183"/>
      <c r="EQ10" s="183"/>
      <c r="ER10" s="183"/>
      <c r="ES10" s="183"/>
      <c r="ET10" s="183"/>
      <c r="EU10" s="183"/>
      <c r="EV10" s="183"/>
      <c r="EW10" s="183"/>
      <c r="EX10" s="183"/>
      <c r="EY10" s="183"/>
      <c r="EZ10" s="183"/>
      <c r="FA10" s="183"/>
      <c r="FB10" s="183"/>
      <c r="FC10" s="183"/>
      <c r="FD10" s="183"/>
      <c r="FE10" s="183"/>
      <c r="FF10" s="183"/>
      <c r="FG10" s="183"/>
      <c r="FH10" s="183"/>
      <c r="FI10" s="183"/>
      <c r="FJ10" s="183"/>
      <c r="FK10" s="183"/>
      <c r="FL10" s="183"/>
      <c r="FM10" s="183"/>
      <c r="FN10" s="183"/>
      <c r="FO10" s="183"/>
      <c r="FP10" s="183"/>
      <c r="FQ10" s="183"/>
      <c r="FR10" s="183"/>
      <c r="FS10" s="183"/>
      <c r="FT10" s="183"/>
      <c r="FU10" s="183"/>
      <c r="FV10" s="183"/>
      <c r="FW10" s="183"/>
      <c r="FX10" s="183"/>
      <c r="FY10" s="183"/>
      <c r="FZ10" s="183"/>
      <c r="GA10" s="183"/>
      <c r="GB10" s="183"/>
      <c r="GC10" s="183"/>
      <c r="GD10" s="183"/>
      <c r="GE10" s="183"/>
      <c r="GF10" s="183"/>
      <c r="GG10" s="183"/>
      <c r="GH10" s="183"/>
      <c r="GI10" s="183"/>
      <c r="GJ10" s="183"/>
      <c r="GK10" s="183"/>
      <c r="GL10" s="183"/>
      <c r="GM10" s="183"/>
      <c r="GN10" s="183"/>
      <c r="GO10" s="183"/>
      <c r="GP10" s="183"/>
      <c r="GQ10" s="183"/>
      <c r="GR10" s="183"/>
      <c r="GS10" s="183"/>
      <c r="GT10" s="183"/>
      <c r="GU10" s="183"/>
      <c r="GV10" s="183"/>
      <c r="GW10" s="183"/>
      <c r="GX10" s="183"/>
      <c r="GY10" s="183"/>
      <c r="GZ10" s="183"/>
      <c r="HA10" s="183"/>
      <c r="HB10" s="183"/>
      <c r="HC10" s="183"/>
      <c r="HD10" s="183"/>
      <c r="HE10" s="183"/>
      <c r="HF10" s="183"/>
      <c r="HG10" s="183"/>
      <c r="HH10" s="183"/>
      <c r="HI10" s="183"/>
      <c r="HJ10" s="183"/>
      <c r="HK10" s="183"/>
      <c r="HL10" s="183"/>
      <c r="HM10" s="183"/>
      <c r="HN10" s="183"/>
      <c r="HO10" s="183"/>
      <c r="HP10" s="183"/>
      <c r="HQ10" s="183"/>
      <c r="HR10" s="183"/>
      <c r="HS10" s="183"/>
      <c r="HT10" s="183"/>
      <c r="HU10" s="183"/>
      <c r="HV10" s="183"/>
      <c r="HW10" s="183"/>
      <c r="HX10" s="183"/>
      <c r="HY10" s="183"/>
      <c r="HZ10" s="183"/>
      <c r="IA10" s="183"/>
      <c r="IB10" s="183"/>
      <c r="IC10" s="183"/>
      <c r="ID10" s="183"/>
      <c r="IE10" s="183"/>
      <c r="IF10" s="183"/>
      <c r="IG10" s="183"/>
      <c r="IH10" s="183"/>
      <c r="II10" s="183"/>
      <c r="IJ10" s="183"/>
      <c r="IK10" s="183"/>
      <c r="IL10" s="183"/>
      <c r="IM10" s="183"/>
      <c r="IN10" s="183"/>
      <c r="IO10" s="183"/>
      <c r="IP10" s="183"/>
      <c r="IQ10" s="183"/>
      <c r="IR10" s="183"/>
      <c r="IS10" s="183"/>
      <c r="IT10" s="183"/>
      <c r="IU10" s="183"/>
      <c r="IV10" s="183"/>
    </row>
    <row r="11" spans="1:256" s="36" customFormat="1" ht="24" customHeight="1">
      <c r="A11" s="45" t="s">
        <v>165</v>
      </c>
      <c r="B11" s="46">
        <f>C11-0.2</f>
        <v>8.8000000000000007</v>
      </c>
      <c r="C11" s="44">
        <v>9</v>
      </c>
      <c r="D11" s="46">
        <f>C11+0.2</f>
        <v>9.1999999999999993</v>
      </c>
      <c r="E11" s="46">
        <f t="shared" ref="E11:G11" si="6">D11+0.4</f>
        <v>9.6</v>
      </c>
      <c r="F11" s="46">
        <f t="shared" si="6"/>
        <v>10</v>
      </c>
      <c r="G11" s="46">
        <f t="shared" si="6"/>
        <v>10.4</v>
      </c>
      <c r="H11" s="173"/>
      <c r="I11" s="181"/>
      <c r="J11" s="181"/>
      <c r="K11" s="181" t="s">
        <v>158</v>
      </c>
      <c r="L11" s="181" t="s">
        <v>158</v>
      </c>
      <c r="M11" s="181" t="s">
        <v>344</v>
      </c>
      <c r="N11" s="181"/>
      <c r="O11" s="184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3"/>
      <c r="BC11" s="183"/>
      <c r="BD11" s="183"/>
      <c r="BE11" s="183"/>
      <c r="BF11" s="183"/>
      <c r="BG11" s="183"/>
      <c r="BH11" s="183"/>
      <c r="BI11" s="183"/>
      <c r="BJ11" s="183"/>
      <c r="BK11" s="183"/>
      <c r="BL11" s="183"/>
      <c r="BM11" s="183"/>
      <c r="BN11" s="183"/>
      <c r="BO11" s="183"/>
      <c r="BP11" s="183"/>
      <c r="BQ11" s="183"/>
      <c r="BR11" s="183"/>
      <c r="BS11" s="183"/>
      <c r="BT11" s="183"/>
      <c r="BU11" s="183"/>
      <c r="BV11" s="183"/>
      <c r="BW11" s="183"/>
      <c r="BX11" s="183"/>
      <c r="BY11" s="183"/>
      <c r="BZ11" s="183"/>
      <c r="CA11" s="183"/>
      <c r="CB11" s="183"/>
      <c r="CC11" s="183"/>
      <c r="CD11" s="183"/>
      <c r="CE11" s="183"/>
      <c r="CF11" s="183"/>
      <c r="CG11" s="183"/>
      <c r="CH11" s="183"/>
      <c r="CI11" s="183"/>
      <c r="CJ11" s="183"/>
      <c r="CK11" s="183"/>
      <c r="CL11" s="183"/>
      <c r="CM11" s="183"/>
      <c r="CN11" s="183"/>
      <c r="CO11" s="183"/>
      <c r="CP11" s="183"/>
      <c r="CQ11" s="183"/>
      <c r="CR11" s="183"/>
      <c r="CS11" s="183"/>
      <c r="CT11" s="183"/>
      <c r="CU11" s="183"/>
      <c r="CV11" s="183"/>
      <c r="CW11" s="183"/>
      <c r="CX11" s="183"/>
      <c r="CY11" s="183"/>
      <c r="CZ11" s="183"/>
      <c r="DA11" s="183"/>
      <c r="DB11" s="183"/>
      <c r="DC11" s="183"/>
      <c r="DD11" s="183"/>
      <c r="DE11" s="183"/>
      <c r="DF11" s="183"/>
      <c r="DG11" s="183"/>
      <c r="DH11" s="183"/>
      <c r="DI11" s="183"/>
      <c r="DJ11" s="183"/>
      <c r="DK11" s="183"/>
      <c r="DL11" s="183"/>
      <c r="DM11" s="183"/>
      <c r="DN11" s="183"/>
      <c r="DO11" s="183"/>
      <c r="DP11" s="183"/>
      <c r="DQ11" s="183"/>
      <c r="DR11" s="183"/>
      <c r="DS11" s="183"/>
      <c r="DT11" s="183"/>
      <c r="DU11" s="183"/>
      <c r="DV11" s="183"/>
      <c r="DW11" s="183"/>
      <c r="DX11" s="183"/>
      <c r="DY11" s="183"/>
      <c r="DZ11" s="183"/>
      <c r="EA11" s="183"/>
      <c r="EB11" s="183"/>
      <c r="EC11" s="183"/>
      <c r="ED11" s="183"/>
      <c r="EE11" s="183"/>
      <c r="EF11" s="183"/>
      <c r="EG11" s="183"/>
      <c r="EH11" s="183"/>
      <c r="EI11" s="183"/>
      <c r="EJ11" s="183"/>
      <c r="EK11" s="183"/>
      <c r="EL11" s="183"/>
      <c r="EM11" s="183"/>
      <c r="EN11" s="183"/>
      <c r="EO11" s="183"/>
      <c r="EP11" s="183"/>
      <c r="EQ11" s="183"/>
      <c r="ER11" s="183"/>
      <c r="ES11" s="183"/>
      <c r="ET11" s="183"/>
      <c r="EU11" s="183"/>
      <c r="EV11" s="183"/>
      <c r="EW11" s="183"/>
      <c r="EX11" s="183"/>
      <c r="EY11" s="183"/>
      <c r="EZ11" s="183"/>
      <c r="FA11" s="183"/>
      <c r="FB11" s="183"/>
      <c r="FC11" s="183"/>
      <c r="FD11" s="183"/>
      <c r="FE11" s="183"/>
      <c r="FF11" s="183"/>
      <c r="FG11" s="183"/>
      <c r="FH11" s="183"/>
      <c r="FI11" s="183"/>
      <c r="FJ11" s="183"/>
      <c r="FK11" s="183"/>
      <c r="FL11" s="183"/>
      <c r="FM11" s="183"/>
      <c r="FN11" s="183"/>
      <c r="FO11" s="183"/>
      <c r="FP11" s="183"/>
      <c r="FQ11" s="183"/>
      <c r="FR11" s="183"/>
      <c r="FS11" s="183"/>
      <c r="FT11" s="183"/>
      <c r="FU11" s="183"/>
      <c r="FV11" s="183"/>
      <c r="FW11" s="183"/>
      <c r="FX11" s="183"/>
      <c r="FY11" s="183"/>
      <c r="FZ11" s="183"/>
      <c r="GA11" s="183"/>
      <c r="GB11" s="183"/>
      <c r="GC11" s="183"/>
      <c r="GD11" s="183"/>
      <c r="GE11" s="183"/>
      <c r="GF11" s="183"/>
      <c r="GG11" s="183"/>
      <c r="GH11" s="183"/>
      <c r="GI11" s="183"/>
      <c r="GJ11" s="183"/>
      <c r="GK11" s="183"/>
      <c r="GL11" s="183"/>
      <c r="GM11" s="183"/>
      <c r="GN11" s="183"/>
      <c r="GO11" s="183"/>
      <c r="GP11" s="183"/>
      <c r="GQ11" s="183"/>
      <c r="GR11" s="183"/>
      <c r="GS11" s="183"/>
      <c r="GT11" s="183"/>
      <c r="GU11" s="183"/>
      <c r="GV11" s="183"/>
      <c r="GW11" s="183"/>
      <c r="GX11" s="183"/>
      <c r="GY11" s="183"/>
      <c r="GZ11" s="183"/>
      <c r="HA11" s="183"/>
      <c r="HB11" s="183"/>
      <c r="HC11" s="183"/>
      <c r="HD11" s="183"/>
      <c r="HE11" s="183"/>
      <c r="HF11" s="183"/>
      <c r="HG11" s="183"/>
      <c r="HH11" s="183"/>
      <c r="HI11" s="183"/>
      <c r="HJ11" s="183"/>
      <c r="HK11" s="183"/>
      <c r="HL11" s="183"/>
      <c r="HM11" s="183"/>
      <c r="HN11" s="183"/>
      <c r="HO11" s="183"/>
      <c r="HP11" s="183"/>
      <c r="HQ11" s="183"/>
      <c r="HR11" s="183"/>
      <c r="HS11" s="183"/>
      <c r="HT11" s="183"/>
      <c r="HU11" s="183"/>
      <c r="HV11" s="183"/>
      <c r="HW11" s="183"/>
      <c r="HX11" s="183"/>
      <c r="HY11" s="183"/>
      <c r="HZ11" s="183"/>
      <c r="IA11" s="183"/>
      <c r="IB11" s="183"/>
      <c r="IC11" s="183"/>
      <c r="ID11" s="183"/>
      <c r="IE11" s="183"/>
      <c r="IF11" s="183"/>
      <c r="IG11" s="183"/>
      <c r="IH11" s="183"/>
      <c r="II11" s="183"/>
      <c r="IJ11" s="183"/>
      <c r="IK11" s="183"/>
      <c r="IL11" s="183"/>
      <c r="IM11" s="183"/>
      <c r="IN11" s="183"/>
      <c r="IO11" s="183"/>
      <c r="IP11" s="183"/>
      <c r="IQ11" s="183"/>
      <c r="IR11" s="183"/>
      <c r="IS11" s="183"/>
      <c r="IT11" s="183"/>
      <c r="IU11" s="183"/>
      <c r="IV11" s="183"/>
    </row>
    <row r="12" spans="1:256" s="36" customFormat="1" ht="24" customHeight="1">
      <c r="A12" s="44" t="s">
        <v>166</v>
      </c>
      <c r="B12" s="44">
        <f>C12-1</f>
        <v>36</v>
      </c>
      <c r="C12" s="44">
        <v>37</v>
      </c>
      <c r="D12" s="44">
        <f>C12+1</f>
        <v>38</v>
      </c>
      <c r="E12" s="44">
        <f t="shared" ref="E12:G12" si="7">D12+1.5</f>
        <v>39.5</v>
      </c>
      <c r="F12" s="44">
        <f t="shared" si="7"/>
        <v>41</v>
      </c>
      <c r="G12" s="44">
        <f t="shared" si="7"/>
        <v>42.5</v>
      </c>
      <c r="H12" s="173"/>
      <c r="I12" s="181"/>
      <c r="J12" s="181"/>
      <c r="K12" s="181" t="s">
        <v>158</v>
      </c>
      <c r="L12" s="181" t="s">
        <v>155</v>
      </c>
      <c r="M12" s="181" t="s">
        <v>344</v>
      </c>
      <c r="N12" s="181"/>
      <c r="O12" s="184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  <c r="AP12" s="183"/>
      <c r="AQ12" s="183"/>
      <c r="AR12" s="183"/>
      <c r="AS12" s="183"/>
      <c r="AT12" s="183"/>
      <c r="AU12" s="183"/>
      <c r="AV12" s="183"/>
      <c r="AW12" s="183"/>
      <c r="AX12" s="183"/>
      <c r="AY12" s="183"/>
      <c r="AZ12" s="183"/>
      <c r="BA12" s="183"/>
      <c r="BB12" s="183"/>
      <c r="BC12" s="183"/>
      <c r="BD12" s="183"/>
      <c r="BE12" s="183"/>
      <c r="BF12" s="183"/>
      <c r="BG12" s="183"/>
      <c r="BH12" s="183"/>
      <c r="BI12" s="183"/>
      <c r="BJ12" s="183"/>
      <c r="BK12" s="183"/>
      <c r="BL12" s="183"/>
      <c r="BM12" s="183"/>
      <c r="BN12" s="183"/>
      <c r="BO12" s="183"/>
      <c r="BP12" s="183"/>
      <c r="BQ12" s="183"/>
      <c r="BR12" s="183"/>
      <c r="BS12" s="183"/>
      <c r="BT12" s="183"/>
      <c r="BU12" s="183"/>
      <c r="BV12" s="183"/>
      <c r="BW12" s="183"/>
      <c r="BX12" s="183"/>
      <c r="BY12" s="183"/>
      <c r="BZ12" s="183"/>
      <c r="CA12" s="183"/>
      <c r="CB12" s="183"/>
      <c r="CC12" s="183"/>
      <c r="CD12" s="183"/>
      <c r="CE12" s="183"/>
      <c r="CF12" s="183"/>
      <c r="CG12" s="183"/>
      <c r="CH12" s="183"/>
      <c r="CI12" s="183"/>
      <c r="CJ12" s="183"/>
      <c r="CK12" s="183"/>
      <c r="CL12" s="183"/>
      <c r="CM12" s="183"/>
      <c r="CN12" s="183"/>
      <c r="CO12" s="183"/>
      <c r="CP12" s="183"/>
      <c r="CQ12" s="183"/>
      <c r="CR12" s="183"/>
      <c r="CS12" s="183"/>
      <c r="CT12" s="183"/>
      <c r="CU12" s="183"/>
      <c r="CV12" s="183"/>
      <c r="CW12" s="183"/>
      <c r="CX12" s="183"/>
      <c r="CY12" s="183"/>
      <c r="CZ12" s="183"/>
      <c r="DA12" s="183"/>
      <c r="DB12" s="183"/>
      <c r="DC12" s="183"/>
      <c r="DD12" s="183"/>
      <c r="DE12" s="183"/>
      <c r="DF12" s="183"/>
      <c r="DG12" s="183"/>
      <c r="DH12" s="183"/>
      <c r="DI12" s="183"/>
      <c r="DJ12" s="183"/>
      <c r="DK12" s="183"/>
      <c r="DL12" s="183"/>
      <c r="DM12" s="183"/>
      <c r="DN12" s="183"/>
      <c r="DO12" s="183"/>
      <c r="DP12" s="183"/>
      <c r="DQ12" s="183"/>
      <c r="DR12" s="183"/>
      <c r="DS12" s="183"/>
      <c r="DT12" s="183"/>
      <c r="DU12" s="183"/>
      <c r="DV12" s="183"/>
      <c r="DW12" s="183"/>
      <c r="DX12" s="183"/>
      <c r="DY12" s="183"/>
      <c r="DZ12" s="183"/>
      <c r="EA12" s="183"/>
      <c r="EB12" s="183"/>
      <c r="EC12" s="183"/>
      <c r="ED12" s="183"/>
      <c r="EE12" s="183"/>
      <c r="EF12" s="183"/>
      <c r="EG12" s="183"/>
      <c r="EH12" s="183"/>
      <c r="EI12" s="183"/>
      <c r="EJ12" s="183"/>
      <c r="EK12" s="183"/>
      <c r="EL12" s="183"/>
      <c r="EM12" s="183"/>
      <c r="EN12" s="183"/>
      <c r="EO12" s="183"/>
      <c r="EP12" s="183"/>
      <c r="EQ12" s="183"/>
      <c r="ER12" s="183"/>
      <c r="ES12" s="183"/>
      <c r="ET12" s="183"/>
      <c r="EU12" s="183"/>
      <c r="EV12" s="183"/>
      <c r="EW12" s="183"/>
      <c r="EX12" s="183"/>
      <c r="EY12" s="183"/>
      <c r="EZ12" s="183"/>
      <c r="FA12" s="183"/>
      <c r="FB12" s="183"/>
      <c r="FC12" s="183"/>
      <c r="FD12" s="183"/>
      <c r="FE12" s="183"/>
      <c r="FF12" s="183"/>
      <c r="FG12" s="183"/>
      <c r="FH12" s="183"/>
      <c r="FI12" s="183"/>
      <c r="FJ12" s="183"/>
      <c r="FK12" s="183"/>
      <c r="FL12" s="183"/>
      <c r="FM12" s="183"/>
      <c r="FN12" s="183"/>
      <c r="FO12" s="183"/>
      <c r="FP12" s="183"/>
      <c r="FQ12" s="183"/>
      <c r="FR12" s="183"/>
      <c r="FS12" s="183"/>
      <c r="FT12" s="183"/>
      <c r="FU12" s="183"/>
      <c r="FV12" s="183"/>
      <c r="FW12" s="183"/>
      <c r="FX12" s="183"/>
      <c r="FY12" s="183"/>
      <c r="FZ12" s="183"/>
      <c r="GA12" s="183"/>
      <c r="GB12" s="183"/>
      <c r="GC12" s="183"/>
      <c r="GD12" s="183"/>
      <c r="GE12" s="183"/>
      <c r="GF12" s="183"/>
      <c r="GG12" s="183"/>
      <c r="GH12" s="183"/>
      <c r="GI12" s="183"/>
      <c r="GJ12" s="183"/>
      <c r="GK12" s="183"/>
      <c r="GL12" s="183"/>
      <c r="GM12" s="183"/>
      <c r="GN12" s="183"/>
      <c r="GO12" s="183"/>
      <c r="GP12" s="183"/>
      <c r="GQ12" s="183"/>
      <c r="GR12" s="183"/>
      <c r="GS12" s="183"/>
      <c r="GT12" s="183"/>
      <c r="GU12" s="183"/>
      <c r="GV12" s="183"/>
      <c r="GW12" s="183"/>
      <c r="GX12" s="183"/>
      <c r="GY12" s="183"/>
      <c r="GZ12" s="183"/>
      <c r="HA12" s="183"/>
      <c r="HB12" s="183"/>
      <c r="HC12" s="183"/>
      <c r="HD12" s="183"/>
      <c r="HE12" s="183"/>
      <c r="HF12" s="183"/>
      <c r="HG12" s="183"/>
      <c r="HH12" s="183"/>
      <c r="HI12" s="183"/>
      <c r="HJ12" s="183"/>
      <c r="HK12" s="183"/>
      <c r="HL12" s="183"/>
      <c r="HM12" s="183"/>
      <c r="HN12" s="183"/>
      <c r="HO12" s="183"/>
      <c r="HP12" s="183"/>
      <c r="HQ12" s="183"/>
      <c r="HR12" s="183"/>
      <c r="HS12" s="183"/>
      <c r="HT12" s="183"/>
      <c r="HU12" s="183"/>
      <c r="HV12" s="183"/>
      <c r="HW12" s="183"/>
      <c r="HX12" s="183"/>
      <c r="HY12" s="183"/>
      <c r="HZ12" s="183"/>
      <c r="IA12" s="183"/>
      <c r="IB12" s="183"/>
      <c r="IC12" s="183"/>
      <c r="ID12" s="183"/>
      <c r="IE12" s="183"/>
      <c r="IF12" s="183"/>
      <c r="IG12" s="183"/>
      <c r="IH12" s="183"/>
      <c r="II12" s="183"/>
      <c r="IJ12" s="183"/>
      <c r="IK12" s="183"/>
      <c r="IL12" s="183"/>
      <c r="IM12" s="183"/>
      <c r="IN12" s="183"/>
      <c r="IO12" s="183"/>
      <c r="IP12" s="183"/>
      <c r="IQ12" s="183"/>
      <c r="IR12" s="183"/>
      <c r="IS12" s="183"/>
      <c r="IT12" s="183"/>
      <c r="IU12" s="183"/>
      <c r="IV12" s="183"/>
    </row>
    <row r="13" spans="1:256" s="36" customFormat="1" ht="24" customHeight="1">
      <c r="A13" s="44" t="s">
        <v>168</v>
      </c>
      <c r="B13" s="46">
        <v>14</v>
      </c>
      <c r="C13" s="46">
        <v>14</v>
      </c>
      <c r="D13" s="44">
        <v>15</v>
      </c>
      <c r="E13" s="46">
        <v>15</v>
      </c>
      <c r="F13" s="46">
        <v>16</v>
      </c>
      <c r="G13" s="46">
        <v>16</v>
      </c>
      <c r="H13" s="173"/>
      <c r="I13" s="181"/>
      <c r="J13" s="181"/>
      <c r="K13" s="181" t="s">
        <v>158</v>
      </c>
      <c r="L13" s="181" t="s">
        <v>158</v>
      </c>
      <c r="M13" s="181" t="s">
        <v>344</v>
      </c>
      <c r="N13" s="181"/>
      <c r="O13" s="184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  <c r="AE13" s="183"/>
      <c r="AF13" s="183"/>
      <c r="AG13" s="183"/>
      <c r="AH13" s="183"/>
      <c r="AI13" s="183"/>
      <c r="AJ13" s="183"/>
      <c r="AK13" s="183"/>
      <c r="AL13" s="183"/>
      <c r="AM13" s="183"/>
      <c r="AN13" s="183"/>
      <c r="AO13" s="183"/>
      <c r="AP13" s="183"/>
      <c r="AQ13" s="183"/>
      <c r="AR13" s="183"/>
      <c r="AS13" s="183"/>
      <c r="AT13" s="183"/>
      <c r="AU13" s="183"/>
      <c r="AV13" s="183"/>
      <c r="AW13" s="183"/>
      <c r="AX13" s="183"/>
      <c r="AY13" s="183"/>
      <c r="AZ13" s="183"/>
      <c r="BA13" s="183"/>
      <c r="BB13" s="183"/>
      <c r="BC13" s="183"/>
      <c r="BD13" s="183"/>
      <c r="BE13" s="183"/>
      <c r="BF13" s="183"/>
      <c r="BG13" s="183"/>
      <c r="BH13" s="183"/>
      <c r="BI13" s="183"/>
      <c r="BJ13" s="183"/>
      <c r="BK13" s="183"/>
      <c r="BL13" s="183"/>
      <c r="BM13" s="183"/>
      <c r="BN13" s="183"/>
      <c r="BO13" s="183"/>
      <c r="BP13" s="183"/>
      <c r="BQ13" s="183"/>
      <c r="BR13" s="183"/>
      <c r="BS13" s="183"/>
      <c r="BT13" s="183"/>
      <c r="BU13" s="183"/>
      <c r="BV13" s="183"/>
      <c r="BW13" s="183"/>
      <c r="BX13" s="183"/>
      <c r="BY13" s="183"/>
      <c r="BZ13" s="183"/>
      <c r="CA13" s="183"/>
      <c r="CB13" s="183"/>
      <c r="CC13" s="183"/>
      <c r="CD13" s="183"/>
      <c r="CE13" s="183"/>
      <c r="CF13" s="183"/>
      <c r="CG13" s="183"/>
      <c r="CH13" s="183"/>
      <c r="CI13" s="183"/>
      <c r="CJ13" s="183"/>
      <c r="CK13" s="183"/>
      <c r="CL13" s="183"/>
      <c r="CM13" s="183"/>
      <c r="CN13" s="183"/>
      <c r="CO13" s="183"/>
      <c r="CP13" s="183"/>
      <c r="CQ13" s="183"/>
      <c r="CR13" s="183"/>
      <c r="CS13" s="183"/>
      <c r="CT13" s="183"/>
      <c r="CU13" s="183"/>
      <c r="CV13" s="183"/>
      <c r="CW13" s="183"/>
      <c r="CX13" s="183"/>
      <c r="CY13" s="183"/>
      <c r="CZ13" s="183"/>
      <c r="DA13" s="183"/>
      <c r="DB13" s="183"/>
      <c r="DC13" s="183"/>
      <c r="DD13" s="183"/>
      <c r="DE13" s="183"/>
      <c r="DF13" s="183"/>
      <c r="DG13" s="183"/>
      <c r="DH13" s="183"/>
      <c r="DI13" s="183"/>
      <c r="DJ13" s="183"/>
      <c r="DK13" s="183"/>
      <c r="DL13" s="183"/>
      <c r="DM13" s="183"/>
      <c r="DN13" s="183"/>
      <c r="DO13" s="183"/>
      <c r="DP13" s="183"/>
      <c r="DQ13" s="183"/>
      <c r="DR13" s="183"/>
      <c r="DS13" s="183"/>
      <c r="DT13" s="183"/>
      <c r="DU13" s="183"/>
      <c r="DV13" s="183"/>
      <c r="DW13" s="183"/>
      <c r="DX13" s="183"/>
      <c r="DY13" s="183"/>
      <c r="DZ13" s="183"/>
      <c r="EA13" s="183"/>
      <c r="EB13" s="183"/>
      <c r="EC13" s="183"/>
      <c r="ED13" s="183"/>
      <c r="EE13" s="183"/>
      <c r="EF13" s="183"/>
      <c r="EG13" s="183"/>
      <c r="EH13" s="183"/>
      <c r="EI13" s="183"/>
      <c r="EJ13" s="183"/>
      <c r="EK13" s="183"/>
      <c r="EL13" s="183"/>
      <c r="EM13" s="183"/>
      <c r="EN13" s="183"/>
      <c r="EO13" s="183"/>
      <c r="EP13" s="183"/>
      <c r="EQ13" s="183"/>
      <c r="ER13" s="183"/>
      <c r="ES13" s="183"/>
      <c r="ET13" s="183"/>
      <c r="EU13" s="183"/>
      <c r="EV13" s="183"/>
      <c r="EW13" s="183"/>
      <c r="EX13" s="183"/>
      <c r="EY13" s="183"/>
      <c r="EZ13" s="183"/>
      <c r="FA13" s="183"/>
      <c r="FB13" s="183"/>
      <c r="FC13" s="183"/>
      <c r="FD13" s="183"/>
      <c r="FE13" s="183"/>
      <c r="FF13" s="183"/>
      <c r="FG13" s="183"/>
      <c r="FH13" s="183"/>
      <c r="FI13" s="183"/>
      <c r="FJ13" s="183"/>
      <c r="FK13" s="183"/>
      <c r="FL13" s="183"/>
      <c r="FM13" s="183"/>
      <c r="FN13" s="183"/>
      <c r="FO13" s="183"/>
      <c r="FP13" s="183"/>
      <c r="FQ13" s="183"/>
      <c r="FR13" s="183"/>
      <c r="FS13" s="183"/>
      <c r="FT13" s="183"/>
      <c r="FU13" s="183"/>
      <c r="FV13" s="183"/>
      <c r="FW13" s="183"/>
      <c r="FX13" s="183"/>
      <c r="FY13" s="183"/>
      <c r="FZ13" s="183"/>
      <c r="GA13" s="183"/>
      <c r="GB13" s="183"/>
      <c r="GC13" s="183"/>
      <c r="GD13" s="183"/>
      <c r="GE13" s="183"/>
      <c r="GF13" s="183"/>
      <c r="GG13" s="183"/>
      <c r="GH13" s="183"/>
      <c r="GI13" s="183"/>
      <c r="GJ13" s="183"/>
      <c r="GK13" s="183"/>
      <c r="GL13" s="183"/>
      <c r="GM13" s="183"/>
      <c r="GN13" s="183"/>
      <c r="GO13" s="183"/>
      <c r="GP13" s="183"/>
      <c r="GQ13" s="183"/>
      <c r="GR13" s="183"/>
      <c r="GS13" s="183"/>
      <c r="GT13" s="183"/>
      <c r="GU13" s="183"/>
      <c r="GV13" s="183"/>
      <c r="GW13" s="183"/>
      <c r="GX13" s="183"/>
      <c r="GY13" s="183"/>
      <c r="GZ13" s="183"/>
      <c r="HA13" s="183"/>
      <c r="HB13" s="183"/>
      <c r="HC13" s="183"/>
      <c r="HD13" s="183"/>
      <c r="HE13" s="183"/>
      <c r="HF13" s="183"/>
      <c r="HG13" s="183"/>
      <c r="HH13" s="183"/>
      <c r="HI13" s="183"/>
      <c r="HJ13" s="183"/>
      <c r="HK13" s="183"/>
      <c r="HL13" s="183"/>
      <c r="HM13" s="183"/>
      <c r="HN13" s="183"/>
      <c r="HO13" s="183"/>
      <c r="HP13" s="183"/>
      <c r="HQ13" s="183"/>
      <c r="HR13" s="183"/>
      <c r="HS13" s="183"/>
      <c r="HT13" s="183"/>
      <c r="HU13" s="183"/>
      <c r="HV13" s="183"/>
      <c r="HW13" s="183"/>
      <c r="HX13" s="183"/>
      <c r="HY13" s="183"/>
      <c r="HZ13" s="183"/>
      <c r="IA13" s="183"/>
      <c r="IB13" s="183"/>
      <c r="IC13" s="183"/>
      <c r="ID13" s="183"/>
      <c r="IE13" s="183"/>
      <c r="IF13" s="183"/>
      <c r="IG13" s="183"/>
      <c r="IH13" s="183"/>
      <c r="II13" s="183"/>
      <c r="IJ13" s="183"/>
      <c r="IK13" s="183"/>
      <c r="IL13" s="183"/>
      <c r="IM13" s="183"/>
      <c r="IN13" s="183"/>
      <c r="IO13" s="183"/>
      <c r="IP13" s="183"/>
      <c r="IQ13" s="183"/>
      <c r="IR13" s="183"/>
      <c r="IS13" s="183"/>
      <c r="IT13" s="183"/>
      <c r="IU13" s="183"/>
      <c r="IV13" s="183"/>
    </row>
    <row r="14" spans="1:256" s="36" customFormat="1" ht="24" customHeight="1">
      <c r="A14" s="174"/>
      <c r="B14" s="50"/>
      <c r="C14" s="50"/>
      <c r="D14" s="50"/>
      <c r="E14" s="50"/>
      <c r="F14" s="50"/>
      <c r="G14" s="50"/>
      <c r="H14" s="173"/>
      <c r="I14" s="181"/>
      <c r="J14" s="181"/>
      <c r="K14" s="181"/>
      <c r="L14" s="181"/>
      <c r="M14" s="181" t="s">
        <v>346</v>
      </c>
      <c r="N14" s="181"/>
      <c r="O14" s="184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183"/>
      <c r="AT14" s="183"/>
      <c r="AU14" s="183"/>
      <c r="AV14" s="183"/>
      <c r="AW14" s="183"/>
      <c r="AX14" s="183"/>
      <c r="AY14" s="183"/>
      <c r="AZ14" s="183"/>
      <c r="BA14" s="183"/>
      <c r="BB14" s="183"/>
      <c r="BC14" s="183"/>
      <c r="BD14" s="183"/>
      <c r="BE14" s="183"/>
      <c r="BF14" s="183"/>
      <c r="BG14" s="183"/>
      <c r="BH14" s="183"/>
      <c r="BI14" s="183"/>
      <c r="BJ14" s="183"/>
      <c r="BK14" s="183"/>
      <c r="BL14" s="183"/>
      <c r="BM14" s="183"/>
      <c r="BN14" s="183"/>
      <c r="BO14" s="183"/>
      <c r="BP14" s="183"/>
      <c r="BQ14" s="183"/>
      <c r="BR14" s="183"/>
      <c r="BS14" s="183"/>
      <c r="BT14" s="183"/>
      <c r="BU14" s="183"/>
      <c r="BV14" s="183"/>
      <c r="BW14" s="183"/>
      <c r="BX14" s="183"/>
      <c r="BY14" s="183"/>
      <c r="BZ14" s="183"/>
      <c r="CA14" s="183"/>
      <c r="CB14" s="183"/>
      <c r="CC14" s="183"/>
      <c r="CD14" s="183"/>
      <c r="CE14" s="183"/>
      <c r="CF14" s="183"/>
      <c r="CG14" s="183"/>
      <c r="CH14" s="183"/>
      <c r="CI14" s="183"/>
      <c r="CJ14" s="183"/>
      <c r="CK14" s="183"/>
      <c r="CL14" s="183"/>
      <c r="CM14" s="183"/>
      <c r="CN14" s="183"/>
      <c r="CO14" s="183"/>
      <c r="CP14" s="183"/>
      <c r="CQ14" s="183"/>
      <c r="CR14" s="183"/>
      <c r="CS14" s="183"/>
      <c r="CT14" s="183"/>
      <c r="CU14" s="183"/>
      <c r="CV14" s="183"/>
      <c r="CW14" s="183"/>
      <c r="CX14" s="183"/>
      <c r="CY14" s="183"/>
      <c r="CZ14" s="183"/>
      <c r="DA14" s="183"/>
      <c r="DB14" s="183"/>
      <c r="DC14" s="183"/>
      <c r="DD14" s="183"/>
      <c r="DE14" s="183"/>
      <c r="DF14" s="183"/>
      <c r="DG14" s="183"/>
      <c r="DH14" s="183"/>
      <c r="DI14" s="183"/>
      <c r="DJ14" s="183"/>
      <c r="DK14" s="183"/>
      <c r="DL14" s="183"/>
      <c r="DM14" s="183"/>
      <c r="DN14" s="183"/>
      <c r="DO14" s="183"/>
      <c r="DP14" s="183"/>
      <c r="DQ14" s="183"/>
      <c r="DR14" s="183"/>
      <c r="DS14" s="183"/>
      <c r="DT14" s="183"/>
      <c r="DU14" s="183"/>
      <c r="DV14" s="183"/>
      <c r="DW14" s="183"/>
      <c r="DX14" s="183"/>
      <c r="DY14" s="183"/>
      <c r="DZ14" s="183"/>
      <c r="EA14" s="183"/>
      <c r="EB14" s="183"/>
      <c r="EC14" s="183"/>
      <c r="ED14" s="183"/>
      <c r="EE14" s="183"/>
      <c r="EF14" s="183"/>
      <c r="EG14" s="183"/>
      <c r="EH14" s="183"/>
      <c r="EI14" s="183"/>
      <c r="EJ14" s="183"/>
      <c r="EK14" s="183"/>
      <c r="EL14" s="183"/>
      <c r="EM14" s="183"/>
      <c r="EN14" s="183"/>
      <c r="EO14" s="183"/>
      <c r="EP14" s="183"/>
      <c r="EQ14" s="183"/>
      <c r="ER14" s="183"/>
      <c r="ES14" s="183"/>
      <c r="ET14" s="183"/>
      <c r="EU14" s="183"/>
      <c r="EV14" s="183"/>
      <c r="EW14" s="183"/>
      <c r="EX14" s="183"/>
      <c r="EY14" s="183"/>
      <c r="EZ14" s="183"/>
      <c r="FA14" s="183"/>
      <c r="FB14" s="183"/>
      <c r="FC14" s="183"/>
      <c r="FD14" s="183"/>
      <c r="FE14" s="183"/>
      <c r="FF14" s="183"/>
      <c r="FG14" s="183"/>
      <c r="FH14" s="183"/>
      <c r="FI14" s="183"/>
      <c r="FJ14" s="183"/>
      <c r="FK14" s="183"/>
      <c r="FL14" s="183"/>
      <c r="FM14" s="183"/>
      <c r="FN14" s="183"/>
      <c r="FO14" s="183"/>
      <c r="FP14" s="183"/>
      <c r="FQ14" s="183"/>
      <c r="FR14" s="183"/>
      <c r="FS14" s="183"/>
      <c r="FT14" s="183"/>
      <c r="FU14" s="183"/>
      <c r="FV14" s="183"/>
      <c r="FW14" s="183"/>
      <c r="FX14" s="183"/>
      <c r="FY14" s="183"/>
      <c r="FZ14" s="183"/>
      <c r="GA14" s="183"/>
      <c r="GB14" s="183"/>
      <c r="GC14" s="183"/>
      <c r="GD14" s="183"/>
      <c r="GE14" s="183"/>
      <c r="GF14" s="183"/>
      <c r="GG14" s="183"/>
      <c r="GH14" s="183"/>
      <c r="GI14" s="183"/>
      <c r="GJ14" s="183"/>
      <c r="GK14" s="183"/>
      <c r="GL14" s="183"/>
      <c r="GM14" s="183"/>
      <c r="GN14" s="183"/>
      <c r="GO14" s="183"/>
      <c r="GP14" s="183"/>
      <c r="GQ14" s="183"/>
      <c r="GR14" s="183"/>
      <c r="GS14" s="183"/>
      <c r="GT14" s="183"/>
      <c r="GU14" s="183"/>
      <c r="GV14" s="183"/>
      <c r="GW14" s="183"/>
      <c r="GX14" s="183"/>
      <c r="GY14" s="183"/>
      <c r="GZ14" s="183"/>
      <c r="HA14" s="183"/>
      <c r="HB14" s="183"/>
      <c r="HC14" s="183"/>
      <c r="HD14" s="183"/>
      <c r="HE14" s="183"/>
      <c r="HF14" s="183"/>
      <c r="HG14" s="183"/>
      <c r="HH14" s="183"/>
      <c r="HI14" s="183"/>
      <c r="HJ14" s="183"/>
      <c r="HK14" s="183"/>
      <c r="HL14" s="183"/>
      <c r="HM14" s="183"/>
      <c r="HN14" s="183"/>
      <c r="HO14" s="183"/>
      <c r="HP14" s="183"/>
      <c r="HQ14" s="183"/>
      <c r="HR14" s="183"/>
      <c r="HS14" s="183"/>
      <c r="HT14" s="183"/>
      <c r="HU14" s="183"/>
      <c r="HV14" s="183"/>
      <c r="HW14" s="183"/>
      <c r="HX14" s="183"/>
      <c r="HY14" s="183"/>
      <c r="HZ14" s="183"/>
      <c r="IA14" s="183"/>
      <c r="IB14" s="183"/>
      <c r="IC14" s="183"/>
      <c r="ID14" s="183"/>
      <c r="IE14" s="183"/>
      <c r="IF14" s="183"/>
      <c r="IG14" s="183"/>
      <c r="IH14" s="183"/>
      <c r="II14" s="183"/>
      <c r="IJ14" s="183"/>
      <c r="IK14" s="183"/>
      <c r="IL14" s="183"/>
      <c r="IM14" s="183"/>
      <c r="IN14" s="183"/>
      <c r="IO14" s="183"/>
      <c r="IP14" s="183"/>
      <c r="IQ14" s="183"/>
      <c r="IR14" s="183"/>
      <c r="IS14" s="183"/>
      <c r="IT14" s="183"/>
      <c r="IU14" s="183"/>
      <c r="IV14" s="183"/>
    </row>
    <row r="15" spans="1:256" s="35" customFormat="1" ht="24" customHeight="1">
      <c r="A15" s="174"/>
      <c r="B15" s="50"/>
      <c r="C15" s="50"/>
      <c r="D15" s="50"/>
      <c r="E15" s="50"/>
      <c r="F15" s="50"/>
      <c r="G15" s="50"/>
      <c r="H15" s="173"/>
      <c r="I15" s="65"/>
      <c r="J15" s="65"/>
      <c r="K15" s="65"/>
      <c r="L15" s="65"/>
      <c r="M15" s="65"/>
      <c r="N15" s="65"/>
      <c r="O15" s="66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35" customFormat="1" ht="24" customHeight="1">
      <c r="A16" s="174"/>
      <c r="B16" s="50"/>
      <c r="C16" s="50"/>
      <c r="D16" s="50"/>
      <c r="E16" s="50"/>
      <c r="F16" s="50"/>
      <c r="G16" s="50"/>
      <c r="H16" s="175"/>
      <c r="I16" s="69"/>
      <c r="J16" s="69"/>
      <c r="K16" s="70"/>
      <c r="L16" s="69"/>
      <c r="M16" s="69"/>
      <c r="N16" s="70"/>
      <c r="O16" s="71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35" customFormat="1" ht="24" customHeight="1">
      <c r="A17" s="56"/>
      <c r="B17" s="56"/>
      <c r="C17" s="56"/>
      <c r="D17" s="56"/>
      <c r="E17" s="56"/>
      <c r="F17" s="58"/>
      <c r="K17" s="169"/>
      <c r="M17" s="169"/>
      <c r="O17" s="61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35" customFormat="1">
      <c r="A18" s="59" t="s">
        <v>169</v>
      </c>
      <c r="B18" s="59"/>
      <c r="C18" s="60"/>
      <c r="K18" s="169"/>
      <c r="M18" s="169"/>
      <c r="O18" s="61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35" customFormat="1">
      <c r="C19" s="36"/>
      <c r="E19" s="72" t="s">
        <v>170</v>
      </c>
      <c r="F19" s="73">
        <v>45105</v>
      </c>
      <c r="I19" s="72" t="s">
        <v>171</v>
      </c>
      <c r="J19" s="72" t="s">
        <v>132</v>
      </c>
      <c r="K19" s="169"/>
      <c r="M19" s="74" t="s">
        <v>172</v>
      </c>
      <c r="N19" s="59" t="s">
        <v>135</v>
      </c>
      <c r="O19" s="61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</sheetData>
  <mergeCells count="7">
    <mergeCell ref="A1:N1"/>
    <mergeCell ref="B2:C2"/>
    <mergeCell ref="D2:F2"/>
    <mergeCell ref="J2:N2"/>
    <mergeCell ref="B3:F3"/>
    <mergeCell ref="I3:N3"/>
    <mergeCell ref="A3:A5"/>
  </mergeCells>
  <phoneticPr fontId="58" type="noConversion"/>
  <pageMargins left="0.27500000000000002" right="0.118055555555556" top="0.47222222222222199" bottom="0.196527777777778" header="0.5" footer="7.8472222222222193E-2"/>
  <pageSetup paperSize="9" scale="87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B7" sqref="B7:C7"/>
    </sheetView>
  </sheetViews>
  <sheetFormatPr defaultColWidth="10" defaultRowHeight="16.5" customHeight="1"/>
  <cols>
    <col min="1" max="1" width="10.875" style="75" customWidth="1"/>
    <col min="2" max="16384" width="10" style="75"/>
  </cols>
  <sheetData>
    <row r="1" spans="1:11" ht="22.5" customHeight="1">
      <c r="A1" s="336" t="s">
        <v>173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</row>
    <row r="2" spans="1:11" ht="17.25" customHeight="1">
      <c r="A2" s="142" t="s">
        <v>53</v>
      </c>
      <c r="B2" s="251"/>
      <c r="C2" s="251"/>
      <c r="D2" s="252" t="s">
        <v>55</v>
      </c>
      <c r="E2" s="252"/>
      <c r="F2" s="251"/>
      <c r="G2" s="251"/>
      <c r="H2" s="143" t="s">
        <v>56</v>
      </c>
      <c r="I2" s="253"/>
      <c r="J2" s="253"/>
      <c r="K2" s="254"/>
    </row>
    <row r="3" spans="1:11" ht="16.5" customHeight="1">
      <c r="A3" s="255" t="s">
        <v>58</v>
      </c>
      <c r="B3" s="256"/>
      <c r="C3" s="257"/>
      <c r="D3" s="258" t="s">
        <v>59</v>
      </c>
      <c r="E3" s="259"/>
      <c r="F3" s="259"/>
      <c r="G3" s="260"/>
      <c r="H3" s="258" t="s">
        <v>60</v>
      </c>
      <c r="I3" s="259"/>
      <c r="J3" s="259"/>
      <c r="K3" s="260"/>
    </row>
    <row r="4" spans="1:11" ht="16.5" customHeight="1">
      <c r="A4" s="146" t="s">
        <v>61</v>
      </c>
      <c r="B4" s="337"/>
      <c r="C4" s="338"/>
      <c r="D4" s="263" t="s">
        <v>63</v>
      </c>
      <c r="E4" s="264"/>
      <c r="F4" s="265"/>
      <c r="G4" s="266"/>
      <c r="H4" s="263" t="s">
        <v>174</v>
      </c>
      <c r="I4" s="264"/>
      <c r="J4" s="81" t="s">
        <v>65</v>
      </c>
      <c r="K4" s="166" t="s">
        <v>66</v>
      </c>
    </row>
    <row r="5" spans="1:11" ht="16.5" customHeight="1">
      <c r="A5" s="149" t="s">
        <v>67</v>
      </c>
      <c r="B5" s="339"/>
      <c r="C5" s="340"/>
      <c r="D5" s="263" t="s">
        <v>175</v>
      </c>
      <c r="E5" s="264"/>
      <c r="F5" s="337"/>
      <c r="G5" s="338"/>
      <c r="H5" s="263" t="s">
        <v>176</v>
      </c>
      <c r="I5" s="264"/>
      <c r="J5" s="81" t="s">
        <v>65</v>
      </c>
      <c r="K5" s="166" t="s">
        <v>66</v>
      </c>
    </row>
    <row r="6" spans="1:11" ht="16.5" customHeight="1">
      <c r="A6" s="146" t="s">
        <v>71</v>
      </c>
      <c r="B6" s="339"/>
      <c r="C6" s="340"/>
      <c r="D6" s="263" t="s">
        <v>177</v>
      </c>
      <c r="E6" s="264"/>
      <c r="F6" s="337"/>
      <c r="G6" s="338"/>
      <c r="H6" s="263" t="s">
        <v>178</v>
      </c>
      <c r="I6" s="264"/>
      <c r="J6" s="264"/>
      <c r="K6" s="341"/>
    </row>
    <row r="7" spans="1:11" ht="16.5" customHeight="1">
      <c r="A7" s="146" t="s">
        <v>75</v>
      </c>
      <c r="B7" s="337"/>
      <c r="C7" s="338"/>
      <c r="D7" s="146" t="s">
        <v>179</v>
      </c>
      <c r="E7" s="148"/>
      <c r="F7" s="337"/>
      <c r="G7" s="338"/>
      <c r="H7" s="342"/>
      <c r="I7" s="261"/>
      <c r="J7" s="261"/>
      <c r="K7" s="262"/>
    </row>
    <row r="8" spans="1:11" ht="16.5" customHeight="1">
      <c r="A8" s="151" t="s">
        <v>78</v>
      </c>
      <c r="B8" s="269" t="s">
        <v>180</v>
      </c>
      <c r="C8" s="270"/>
      <c r="D8" s="271" t="s">
        <v>80</v>
      </c>
      <c r="E8" s="272"/>
      <c r="F8" s="273"/>
      <c r="G8" s="274"/>
      <c r="H8" s="271"/>
      <c r="I8" s="272"/>
      <c r="J8" s="272"/>
      <c r="K8" s="281"/>
    </row>
    <row r="9" spans="1:11" ht="16.5" customHeight="1">
      <c r="A9" s="343" t="s">
        <v>181</v>
      </c>
      <c r="B9" s="343"/>
      <c r="C9" s="343"/>
      <c r="D9" s="343"/>
      <c r="E9" s="343"/>
      <c r="F9" s="343"/>
      <c r="G9" s="343"/>
      <c r="H9" s="343"/>
      <c r="I9" s="343"/>
      <c r="J9" s="343"/>
      <c r="K9" s="343"/>
    </row>
    <row r="10" spans="1:11" ht="16.5" customHeight="1">
      <c r="A10" s="152" t="s">
        <v>84</v>
      </c>
      <c r="B10" s="153" t="s">
        <v>85</v>
      </c>
      <c r="C10" s="154" t="s">
        <v>86</v>
      </c>
      <c r="D10" s="155"/>
      <c r="E10" s="156" t="s">
        <v>89</v>
      </c>
      <c r="F10" s="153" t="s">
        <v>85</v>
      </c>
      <c r="G10" s="154" t="s">
        <v>86</v>
      </c>
      <c r="H10" s="153"/>
      <c r="I10" s="156" t="s">
        <v>87</v>
      </c>
      <c r="J10" s="153" t="s">
        <v>85</v>
      </c>
      <c r="K10" s="167" t="s">
        <v>86</v>
      </c>
    </row>
    <row r="11" spans="1:11" ht="16.5" customHeight="1">
      <c r="A11" s="149" t="s">
        <v>90</v>
      </c>
      <c r="B11" s="157" t="s">
        <v>85</v>
      </c>
      <c r="C11" s="81" t="s">
        <v>86</v>
      </c>
      <c r="D11" s="158"/>
      <c r="E11" s="159" t="s">
        <v>92</v>
      </c>
      <c r="F11" s="157" t="s">
        <v>85</v>
      </c>
      <c r="G11" s="81" t="s">
        <v>86</v>
      </c>
      <c r="H11" s="157"/>
      <c r="I11" s="159" t="s">
        <v>97</v>
      </c>
      <c r="J11" s="157" t="s">
        <v>85</v>
      </c>
      <c r="K11" s="166" t="s">
        <v>86</v>
      </c>
    </row>
    <row r="12" spans="1:11" ht="16.5" customHeight="1">
      <c r="A12" s="271" t="s">
        <v>117</v>
      </c>
      <c r="B12" s="272"/>
      <c r="C12" s="272"/>
      <c r="D12" s="272"/>
      <c r="E12" s="272"/>
      <c r="F12" s="272"/>
      <c r="G12" s="272"/>
      <c r="H12" s="272"/>
      <c r="I12" s="272"/>
      <c r="J12" s="272"/>
      <c r="K12" s="281"/>
    </row>
    <row r="13" spans="1:11" ht="16.5" customHeight="1">
      <c r="A13" s="344" t="s">
        <v>182</v>
      </c>
      <c r="B13" s="344"/>
      <c r="C13" s="344"/>
      <c r="D13" s="344"/>
      <c r="E13" s="344"/>
      <c r="F13" s="344"/>
      <c r="G13" s="344"/>
      <c r="H13" s="344"/>
      <c r="I13" s="344"/>
      <c r="J13" s="344"/>
      <c r="K13" s="344"/>
    </row>
    <row r="14" spans="1:11" ht="16.5" customHeight="1">
      <c r="A14" s="345"/>
      <c r="B14" s="346"/>
      <c r="C14" s="346"/>
      <c r="D14" s="346"/>
      <c r="E14" s="346"/>
      <c r="F14" s="346"/>
      <c r="G14" s="346"/>
      <c r="H14" s="346"/>
      <c r="I14" s="347"/>
      <c r="J14" s="347"/>
      <c r="K14" s="348"/>
    </row>
    <row r="15" spans="1:11" ht="16.5" customHeight="1">
      <c r="A15" s="349"/>
      <c r="B15" s="350"/>
      <c r="C15" s="350"/>
      <c r="D15" s="351"/>
      <c r="E15" s="352"/>
      <c r="F15" s="350"/>
      <c r="G15" s="350"/>
      <c r="H15" s="351"/>
      <c r="I15" s="353"/>
      <c r="J15" s="354"/>
      <c r="K15" s="355"/>
    </row>
    <row r="16" spans="1:11" ht="16.5" customHeight="1">
      <c r="A16" s="356"/>
      <c r="B16" s="357"/>
      <c r="C16" s="357"/>
      <c r="D16" s="357"/>
      <c r="E16" s="357"/>
      <c r="F16" s="357"/>
      <c r="G16" s="357"/>
      <c r="H16" s="357"/>
      <c r="I16" s="357"/>
      <c r="J16" s="357"/>
      <c r="K16" s="358"/>
    </row>
    <row r="17" spans="1:11" ht="16.5" customHeight="1">
      <c r="A17" s="344" t="s">
        <v>183</v>
      </c>
      <c r="B17" s="344"/>
      <c r="C17" s="344"/>
      <c r="D17" s="344"/>
      <c r="E17" s="344"/>
      <c r="F17" s="344"/>
      <c r="G17" s="344"/>
      <c r="H17" s="344"/>
      <c r="I17" s="344"/>
      <c r="J17" s="344"/>
      <c r="K17" s="344"/>
    </row>
    <row r="18" spans="1:11" ht="16.5" customHeight="1">
      <c r="A18" s="345"/>
      <c r="B18" s="346"/>
      <c r="C18" s="346"/>
      <c r="D18" s="346"/>
      <c r="E18" s="346"/>
      <c r="F18" s="346"/>
      <c r="G18" s="346"/>
      <c r="H18" s="346"/>
      <c r="I18" s="347"/>
      <c r="J18" s="347"/>
      <c r="K18" s="348"/>
    </row>
    <row r="19" spans="1:11" ht="16.5" customHeight="1">
      <c r="A19" s="349"/>
      <c r="B19" s="350"/>
      <c r="C19" s="350"/>
      <c r="D19" s="351"/>
      <c r="E19" s="352"/>
      <c r="F19" s="350"/>
      <c r="G19" s="350"/>
      <c r="H19" s="351"/>
      <c r="I19" s="353"/>
      <c r="J19" s="354"/>
      <c r="K19" s="355"/>
    </row>
    <row r="20" spans="1:11" ht="16.5" customHeight="1">
      <c r="A20" s="356"/>
      <c r="B20" s="357"/>
      <c r="C20" s="357"/>
      <c r="D20" s="357"/>
      <c r="E20" s="357"/>
      <c r="F20" s="357"/>
      <c r="G20" s="357"/>
      <c r="H20" s="357"/>
      <c r="I20" s="357"/>
      <c r="J20" s="357"/>
      <c r="K20" s="358"/>
    </row>
    <row r="21" spans="1:11" ht="16.5" customHeight="1">
      <c r="A21" s="359" t="s">
        <v>114</v>
      </c>
      <c r="B21" s="359"/>
      <c r="C21" s="359"/>
      <c r="D21" s="359"/>
      <c r="E21" s="359"/>
      <c r="F21" s="359"/>
      <c r="G21" s="359"/>
      <c r="H21" s="359"/>
      <c r="I21" s="359"/>
      <c r="J21" s="359"/>
      <c r="K21" s="359"/>
    </row>
    <row r="22" spans="1:11" ht="16.5" customHeight="1">
      <c r="A22" s="360" t="s">
        <v>115</v>
      </c>
      <c r="B22" s="347"/>
      <c r="C22" s="347"/>
      <c r="D22" s="347"/>
      <c r="E22" s="347"/>
      <c r="F22" s="347"/>
      <c r="G22" s="347"/>
      <c r="H22" s="347"/>
      <c r="I22" s="347"/>
      <c r="J22" s="347"/>
      <c r="K22" s="348"/>
    </row>
    <row r="23" spans="1:11" ht="16.5" customHeight="1">
      <c r="A23" s="301" t="s">
        <v>116</v>
      </c>
      <c r="B23" s="302"/>
      <c r="C23" s="81" t="s">
        <v>65</v>
      </c>
      <c r="D23" s="81" t="s">
        <v>66</v>
      </c>
      <c r="E23" s="361"/>
      <c r="F23" s="361"/>
      <c r="G23" s="361"/>
      <c r="H23" s="361"/>
      <c r="I23" s="361"/>
      <c r="J23" s="361"/>
      <c r="K23" s="362"/>
    </row>
    <row r="24" spans="1:11" ht="16.5" customHeight="1">
      <c r="A24" s="263" t="s">
        <v>184</v>
      </c>
      <c r="B24" s="261"/>
      <c r="C24" s="261"/>
      <c r="D24" s="261"/>
      <c r="E24" s="261"/>
      <c r="F24" s="261"/>
      <c r="G24" s="261"/>
      <c r="H24" s="261"/>
      <c r="I24" s="261"/>
      <c r="J24" s="261"/>
      <c r="K24" s="262"/>
    </row>
    <row r="25" spans="1:11" ht="16.5" customHeight="1">
      <c r="A25" s="363"/>
      <c r="B25" s="364"/>
      <c r="C25" s="364"/>
      <c r="D25" s="364"/>
      <c r="E25" s="364"/>
      <c r="F25" s="364"/>
      <c r="G25" s="364"/>
      <c r="H25" s="364"/>
      <c r="I25" s="364"/>
      <c r="J25" s="364"/>
      <c r="K25" s="365"/>
    </row>
    <row r="26" spans="1:11" ht="16.5" customHeight="1">
      <c r="A26" s="343" t="s">
        <v>124</v>
      </c>
      <c r="B26" s="343"/>
      <c r="C26" s="343"/>
      <c r="D26" s="343"/>
      <c r="E26" s="343"/>
      <c r="F26" s="343"/>
      <c r="G26" s="343"/>
      <c r="H26" s="343"/>
      <c r="I26" s="343"/>
      <c r="J26" s="343"/>
      <c r="K26" s="343"/>
    </row>
    <row r="27" spans="1:11" ht="16.5" customHeight="1">
      <c r="A27" s="144" t="s">
        <v>125</v>
      </c>
      <c r="B27" s="154" t="s">
        <v>95</v>
      </c>
      <c r="C27" s="154" t="s">
        <v>96</v>
      </c>
      <c r="D27" s="154" t="s">
        <v>88</v>
      </c>
      <c r="E27" s="145" t="s">
        <v>126</v>
      </c>
      <c r="F27" s="154" t="s">
        <v>95</v>
      </c>
      <c r="G27" s="154" t="s">
        <v>96</v>
      </c>
      <c r="H27" s="154" t="s">
        <v>88</v>
      </c>
      <c r="I27" s="145" t="s">
        <v>127</v>
      </c>
      <c r="J27" s="154" t="s">
        <v>95</v>
      </c>
      <c r="K27" s="167" t="s">
        <v>96</v>
      </c>
    </row>
    <row r="28" spans="1:11" ht="16.5" customHeight="1">
      <c r="A28" s="160" t="s">
        <v>87</v>
      </c>
      <c r="B28" s="81" t="s">
        <v>95</v>
      </c>
      <c r="C28" s="81" t="s">
        <v>96</v>
      </c>
      <c r="D28" s="81" t="s">
        <v>88</v>
      </c>
      <c r="E28" s="161" t="s">
        <v>94</v>
      </c>
      <c r="F28" s="81" t="s">
        <v>95</v>
      </c>
      <c r="G28" s="81" t="s">
        <v>96</v>
      </c>
      <c r="H28" s="81" t="s">
        <v>88</v>
      </c>
      <c r="I28" s="161" t="s">
        <v>105</v>
      </c>
      <c r="J28" s="81" t="s">
        <v>95</v>
      </c>
      <c r="K28" s="166" t="s">
        <v>96</v>
      </c>
    </row>
    <row r="29" spans="1:11" ht="16.5" customHeight="1">
      <c r="A29" s="263" t="s">
        <v>98</v>
      </c>
      <c r="B29" s="302"/>
      <c r="C29" s="302"/>
      <c r="D29" s="302"/>
      <c r="E29" s="302"/>
      <c r="F29" s="302"/>
      <c r="G29" s="302"/>
      <c r="H29" s="302"/>
      <c r="I29" s="302"/>
      <c r="J29" s="302"/>
      <c r="K29" s="366"/>
    </row>
    <row r="30" spans="1:11" ht="16.5" customHeight="1">
      <c r="A30" s="309"/>
      <c r="B30" s="310"/>
      <c r="C30" s="310"/>
      <c r="D30" s="310"/>
      <c r="E30" s="310"/>
      <c r="F30" s="310"/>
      <c r="G30" s="310"/>
      <c r="H30" s="310"/>
      <c r="I30" s="310"/>
      <c r="J30" s="310"/>
      <c r="K30" s="311"/>
    </row>
    <row r="31" spans="1:11" ht="16.5" customHeight="1">
      <c r="A31" s="343" t="s">
        <v>185</v>
      </c>
      <c r="B31" s="343"/>
      <c r="C31" s="343"/>
      <c r="D31" s="343"/>
      <c r="E31" s="343"/>
      <c r="F31" s="343"/>
      <c r="G31" s="343"/>
      <c r="H31" s="343"/>
      <c r="I31" s="343"/>
      <c r="J31" s="343"/>
      <c r="K31" s="343"/>
    </row>
    <row r="32" spans="1:11" ht="21" customHeight="1">
      <c r="A32" s="367"/>
      <c r="B32" s="368"/>
      <c r="C32" s="368"/>
      <c r="D32" s="368"/>
      <c r="E32" s="368"/>
      <c r="F32" s="368"/>
      <c r="G32" s="368"/>
      <c r="H32" s="368"/>
      <c r="I32" s="368"/>
      <c r="J32" s="368"/>
      <c r="K32" s="369"/>
    </row>
    <row r="33" spans="1:11" ht="21" customHeight="1">
      <c r="A33" s="307"/>
      <c r="B33" s="308"/>
      <c r="C33" s="308"/>
      <c r="D33" s="308"/>
      <c r="E33" s="308"/>
      <c r="F33" s="308"/>
      <c r="G33" s="308"/>
      <c r="H33" s="308"/>
      <c r="I33" s="308"/>
      <c r="J33" s="308"/>
      <c r="K33" s="268"/>
    </row>
    <row r="34" spans="1:11" ht="21" customHeight="1">
      <c r="A34" s="307"/>
      <c r="B34" s="308"/>
      <c r="C34" s="308"/>
      <c r="D34" s="308"/>
      <c r="E34" s="308"/>
      <c r="F34" s="308"/>
      <c r="G34" s="308"/>
      <c r="H34" s="308"/>
      <c r="I34" s="308"/>
      <c r="J34" s="308"/>
      <c r="K34" s="268"/>
    </row>
    <row r="35" spans="1:11" ht="21" customHeight="1">
      <c r="A35" s="307"/>
      <c r="B35" s="308"/>
      <c r="C35" s="308"/>
      <c r="D35" s="308"/>
      <c r="E35" s="308"/>
      <c r="F35" s="308"/>
      <c r="G35" s="308"/>
      <c r="H35" s="308"/>
      <c r="I35" s="308"/>
      <c r="J35" s="308"/>
      <c r="K35" s="268"/>
    </row>
    <row r="36" spans="1:11" ht="21" customHeight="1">
      <c r="A36" s="307"/>
      <c r="B36" s="308"/>
      <c r="C36" s="308"/>
      <c r="D36" s="308"/>
      <c r="E36" s="308"/>
      <c r="F36" s="308"/>
      <c r="G36" s="308"/>
      <c r="H36" s="308"/>
      <c r="I36" s="308"/>
      <c r="J36" s="308"/>
      <c r="K36" s="268"/>
    </row>
    <row r="37" spans="1:11" ht="21" customHeight="1">
      <c r="A37" s="307"/>
      <c r="B37" s="308"/>
      <c r="C37" s="308"/>
      <c r="D37" s="308"/>
      <c r="E37" s="308"/>
      <c r="F37" s="308"/>
      <c r="G37" s="308"/>
      <c r="H37" s="308"/>
      <c r="I37" s="308"/>
      <c r="J37" s="308"/>
      <c r="K37" s="268"/>
    </row>
    <row r="38" spans="1:11" ht="21" customHeight="1">
      <c r="A38" s="307"/>
      <c r="B38" s="308"/>
      <c r="C38" s="308"/>
      <c r="D38" s="308"/>
      <c r="E38" s="308"/>
      <c r="F38" s="308"/>
      <c r="G38" s="308"/>
      <c r="H38" s="308"/>
      <c r="I38" s="308"/>
      <c r="J38" s="308"/>
      <c r="K38" s="268"/>
    </row>
    <row r="39" spans="1:11" ht="21" customHeight="1">
      <c r="A39" s="307"/>
      <c r="B39" s="308"/>
      <c r="C39" s="308"/>
      <c r="D39" s="308"/>
      <c r="E39" s="308"/>
      <c r="F39" s="308"/>
      <c r="G39" s="308"/>
      <c r="H39" s="308"/>
      <c r="I39" s="308"/>
      <c r="J39" s="308"/>
      <c r="K39" s="268"/>
    </row>
    <row r="40" spans="1:11" ht="21" customHeight="1">
      <c r="A40" s="307"/>
      <c r="B40" s="308"/>
      <c r="C40" s="308"/>
      <c r="D40" s="308"/>
      <c r="E40" s="308"/>
      <c r="F40" s="308"/>
      <c r="G40" s="308"/>
      <c r="H40" s="308"/>
      <c r="I40" s="308"/>
      <c r="J40" s="308"/>
      <c r="K40" s="268"/>
    </row>
    <row r="41" spans="1:11" ht="21" customHeight="1">
      <c r="A41" s="307"/>
      <c r="B41" s="308"/>
      <c r="C41" s="308"/>
      <c r="D41" s="308"/>
      <c r="E41" s="308"/>
      <c r="F41" s="308"/>
      <c r="G41" s="308"/>
      <c r="H41" s="308"/>
      <c r="I41" s="308"/>
      <c r="J41" s="308"/>
      <c r="K41" s="268"/>
    </row>
    <row r="42" spans="1:11" ht="21" customHeight="1">
      <c r="A42" s="307"/>
      <c r="B42" s="308"/>
      <c r="C42" s="308"/>
      <c r="D42" s="308"/>
      <c r="E42" s="308"/>
      <c r="F42" s="308"/>
      <c r="G42" s="308"/>
      <c r="H42" s="308"/>
      <c r="I42" s="308"/>
      <c r="J42" s="308"/>
      <c r="K42" s="268"/>
    </row>
    <row r="43" spans="1:11" ht="17.25" customHeight="1">
      <c r="A43" s="309" t="s">
        <v>123</v>
      </c>
      <c r="B43" s="310"/>
      <c r="C43" s="310"/>
      <c r="D43" s="310"/>
      <c r="E43" s="310"/>
      <c r="F43" s="310"/>
      <c r="G43" s="310"/>
      <c r="H43" s="310"/>
      <c r="I43" s="310"/>
      <c r="J43" s="310"/>
      <c r="K43" s="311"/>
    </row>
    <row r="44" spans="1:11" ht="16.5" customHeight="1">
      <c r="A44" s="343" t="s">
        <v>186</v>
      </c>
      <c r="B44" s="343"/>
      <c r="C44" s="343"/>
      <c r="D44" s="343"/>
      <c r="E44" s="343"/>
      <c r="F44" s="343"/>
      <c r="G44" s="343"/>
      <c r="H44" s="343"/>
      <c r="I44" s="343"/>
      <c r="J44" s="343"/>
      <c r="K44" s="343"/>
    </row>
    <row r="45" spans="1:11" ht="18" customHeight="1">
      <c r="A45" s="370" t="s">
        <v>117</v>
      </c>
      <c r="B45" s="371"/>
      <c r="C45" s="371"/>
      <c r="D45" s="371"/>
      <c r="E45" s="371"/>
      <c r="F45" s="371"/>
      <c r="G45" s="371"/>
      <c r="H45" s="371"/>
      <c r="I45" s="371"/>
      <c r="J45" s="371"/>
      <c r="K45" s="372"/>
    </row>
    <row r="46" spans="1:11" ht="18" customHeight="1">
      <c r="A46" s="370"/>
      <c r="B46" s="371"/>
      <c r="C46" s="371"/>
      <c r="D46" s="371"/>
      <c r="E46" s="371"/>
      <c r="F46" s="371"/>
      <c r="G46" s="371"/>
      <c r="H46" s="371"/>
      <c r="I46" s="371"/>
      <c r="J46" s="371"/>
      <c r="K46" s="372"/>
    </row>
    <row r="47" spans="1:11" ht="18" customHeight="1">
      <c r="A47" s="363"/>
      <c r="B47" s="364"/>
      <c r="C47" s="364"/>
      <c r="D47" s="364"/>
      <c r="E47" s="364"/>
      <c r="F47" s="364"/>
      <c r="G47" s="364"/>
      <c r="H47" s="364"/>
      <c r="I47" s="364"/>
      <c r="J47" s="364"/>
      <c r="K47" s="365"/>
    </row>
    <row r="48" spans="1:11" ht="21" customHeight="1">
      <c r="A48" s="162" t="s">
        <v>129</v>
      </c>
      <c r="B48" s="373" t="s">
        <v>130</v>
      </c>
      <c r="C48" s="373"/>
      <c r="D48" s="163" t="s">
        <v>131</v>
      </c>
      <c r="E48" s="164"/>
      <c r="F48" s="163" t="s">
        <v>133</v>
      </c>
      <c r="G48" s="165"/>
      <c r="H48" s="374" t="s">
        <v>134</v>
      </c>
      <c r="I48" s="374"/>
      <c r="J48" s="373"/>
      <c r="K48" s="375"/>
    </row>
    <row r="49" spans="1:11" ht="16.5" customHeight="1">
      <c r="A49" s="278" t="s">
        <v>136</v>
      </c>
      <c r="B49" s="279"/>
      <c r="C49" s="279"/>
      <c r="D49" s="279"/>
      <c r="E49" s="279"/>
      <c r="F49" s="279"/>
      <c r="G49" s="279"/>
      <c r="H49" s="279"/>
      <c r="I49" s="279"/>
      <c r="J49" s="279"/>
      <c r="K49" s="280"/>
    </row>
    <row r="50" spans="1:11" ht="16.5" customHeight="1">
      <c r="A50" s="376"/>
      <c r="B50" s="377"/>
      <c r="C50" s="377"/>
      <c r="D50" s="377"/>
      <c r="E50" s="377"/>
      <c r="F50" s="377"/>
      <c r="G50" s="377"/>
      <c r="H50" s="377"/>
      <c r="I50" s="377"/>
      <c r="J50" s="377"/>
      <c r="K50" s="378"/>
    </row>
    <row r="51" spans="1:11" ht="16.5" customHeight="1">
      <c r="A51" s="379"/>
      <c r="B51" s="380"/>
      <c r="C51" s="380"/>
      <c r="D51" s="380"/>
      <c r="E51" s="380"/>
      <c r="F51" s="380"/>
      <c r="G51" s="380"/>
      <c r="H51" s="380"/>
      <c r="I51" s="380"/>
      <c r="J51" s="380"/>
      <c r="K51" s="381"/>
    </row>
    <row r="52" spans="1:11" ht="21" customHeight="1">
      <c r="A52" s="162" t="s">
        <v>129</v>
      </c>
      <c r="B52" s="373" t="s">
        <v>130</v>
      </c>
      <c r="C52" s="373"/>
      <c r="D52" s="163" t="s">
        <v>131</v>
      </c>
      <c r="E52" s="163"/>
      <c r="F52" s="163" t="s">
        <v>133</v>
      </c>
      <c r="G52" s="163"/>
      <c r="H52" s="374" t="s">
        <v>134</v>
      </c>
      <c r="I52" s="374"/>
      <c r="J52" s="382"/>
      <c r="K52" s="383"/>
    </row>
  </sheetData>
  <mergeCells count="84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B6:C6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8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4"/>
  <sheetViews>
    <sheetView workbookViewId="0">
      <selection activeCell="K15" sqref="K15"/>
    </sheetView>
  </sheetViews>
  <sheetFormatPr defaultColWidth="9" defaultRowHeight="14.25"/>
  <cols>
    <col min="1" max="1" width="13.625" style="35" customWidth="1"/>
    <col min="2" max="2" width="8.5" style="35" customWidth="1"/>
    <col min="3" max="3" width="8.5" style="36" customWidth="1"/>
    <col min="4" max="7" width="8.5" style="35" customWidth="1"/>
    <col min="8" max="8" width="2.75" style="35" customWidth="1"/>
    <col min="9" max="9" width="9.125" style="35" customWidth="1"/>
    <col min="10" max="14" width="9.75" style="35" customWidth="1"/>
    <col min="15" max="15" width="9.75" style="37" customWidth="1"/>
    <col min="16" max="253" width="9" style="35"/>
    <col min="254" max="16384" width="9" style="2"/>
  </cols>
  <sheetData>
    <row r="1" spans="1:256" s="35" customFormat="1" ht="29.1" customHeight="1">
      <c r="A1" s="323" t="s">
        <v>139</v>
      </c>
      <c r="B1" s="324"/>
      <c r="C1" s="325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6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35" customFormat="1" ht="20.100000000000001" customHeight="1">
      <c r="A2" s="109" t="s">
        <v>61</v>
      </c>
      <c r="B2" s="384"/>
      <c r="C2" s="385"/>
      <c r="D2" s="110" t="s">
        <v>67</v>
      </c>
      <c r="E2" s="386"/>
      <c r="F2" s="386"/>
      <c r="G2" s="386"/>
      <c r="H2" s="391"/>
      <c r="I2" s="124" t="s">
        <v>56</v>
      </c>
      <c r="J2" s="387" t="s">
        <v>57</v>
      </c>
      <c r="K2" s="387"/>
      <c r="L2" s="387"/>
      <c r="M2" s="387"/>
      <c r="N2" s="388"/>
      <c r="O2" s="125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35" customFormat="1">
      <c r="A3" s="390" t="s">
        <v>140</v>
      </c>
      <c r="B3" s="331" t="s">
        <v>141</v>
      </c>
      <c r="C3" s="332"/>
      <c r="D3" s="331"/>
      <c r="E3" s="331"/>
      <c r="F3" s="331"/>
      <c r="G3" s="331"/>
      <c r="H3" s="392"/>
      <c r="I3" s="331" t="s">
        <v>142</v>
      </c>
      <c r="J3" s="331"/>
      <c r="K3" s="331"/>
      <c r="L3" s="331"/>
      <c r="M3" s="331"/>
      <c r="N3" s="389"/>
      <c r="O3" s="126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35" customFormat="1" ht="17.25">
      <c r="A4" s="390"/>
      <c r="B4" s="40" t="s">
        <v>187</v>
      </c>
      <c r="C4" s="40" t="s">
        <v>188</v>
      </c>
      <c r="D4" s="40" t="s">
        <v>189</v>
      </c>
      <c r="E4" s="40" t="s">
        <v>190</v>
      </c>
      <c r="F4" s="40" t="s">
        <v>191</v>
      </c>
      <c r="G4" s="40" t="s">
        <v>192</v>
      </c>
      <c r="H4" s="392"/>
      <c r="I4" s="127" t="s">
        <v>193</v>
      </c>
      <c r="J4" s="128" t="s">
        <v>188</v>
      </c>
      <c r="K4" s="128" t="s">
        <v>189</v>
      </c>
      <c r="L4" s="128" t="s">
        <v>190</v>
      </c>
      <c r="M4" s="128" t="s">
        <v>191</v>
      </c>
      <c r="N4" s="128" t="s">
        <v>192</v>
      </c>
      <c r="O4" s="129" t="s">
        <v>151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35" customFormat="1" ht="20.100000000000001" customHeight="1">
      <c r="A5" s="390"/>
      <c r="B5" s="40"/>
      <c r="C5" s="40"/>
      <c r="D5" s="40"/>
      <c r="E5" s="40"/>
      <c r="F5" s="40"/>
      <c r="G5" s="40"/>
      <c r="H5" s="393"/>
      <c r="I5" s="130"/>
      <c r="J5" s="131"/>
      <c r="K5" s="132"/>
      <c r="L5" s="132"/>
      <c r="M5" s="132"/>
      <c r="N5" s="132"/>
      <c r="O5" s="133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35" customFormat="1" ht="20.100000000000001" customHeight="1">
      <c r="A6" s="111"/>
      <c r="B6" s="112"/>
      <c r="C6" s="112"/>
      <c r="D6" s="113"/>
      <c r="E6" s="112"/>
      <c r="F6" s="112"/>
      <c r="G6" s="112"/>
      <c r="H6" s="393"/>
      <c r="I6" s="134"/>
      <c r="J6" s="134"/>
      <c r="K6" s="135"/>
      <c r="L6" s="134"/>
      <c r="M6" s="134"/>
      <c r="N6" s="134"/>
      <c r="O6" s="136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35" customFormat="1" ht="20.100000000000001" customHeight="1">
      <c r="A7" s="114"/>
      <c r="B7" s="115"/>
      <c r="C7" s="115"/>
      <c r="D7" s="116"/>
      <c r="E7" s="115"/>
      <c r="F7" s="115"/>
      <c r="G7" s="115"/>
      <c r="H7" s="393"/>
      <c r="I7" s="137"/>
      <c r="J7" s="137"/>
      <c r="K7" s="137"/>
      <c r="L7" s="137"/>
      <c r="M7" s="137"/>
      <c r="N7" s="137"/>
      <c r="O7" s="138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35" customFormat="1" ht="20.100000000000001" customHeight="1">
      <c r="A8" s="114"/>
      <c r="B8" s="115"/>
      <c r="C8" s="115"/>
      <c r="D8" s="116"/>
      <c r="E8" s="115"/>
      <c r="F8" s="115"/>
      <c r="G8" s="115"/>
      <c r="H8" s="393"/>
      <c r="I8" s="137"/>
      <c r="J8" s="137"/>
      <c r="K8" s="137"/>
      <c r="L8" s="137"/>
      <c r="M8" s="137"/>
      <c r="N8" s="137"/>
      <c r="O8" s="138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35" customFormat="1" ht="20.100000000000001" customHeight="1">
      <c r="A9" s="114"/>
      <c r="B9" s="115"/>
      <c r="C9" s="115"/>
      <c r="D9" s="116"/>
      <c r="E9" s="115"/>
      <c r="F9" s="115"/>
      <c r="G9" s="115"/>
      <c r="H9" s="393"/>
      <c r="I9" s="137"/>
      <c r="J9" s="137"/>
      <c r="K9" s="137"/>
      <c r="L9" s="137"/>
      <c r="M9" s="137"/>
      <c r="N9" s="137"/>
      <c r="O9" s="138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35" customFormat="1" ht="20.100000000000001" customHeight="1">
      <c r="A10" s="114"/>
      <c r="B10" s="115"/>
      <c r="C10" s="115"/>
      <c r="D10" s="116"/>
      <c r="E10" s="115"/>
      <c r="F10" s="115"/>
      <c r="G10" s="115"/>
      <c r="H10" s="393"/>
      <c r="I10" s="137"/>
      <c r="J10" s="137"/>
      <c r="K10" s="137"/>
      <c r="L10" s="137"/>
      <c r="M10" s="137"/>
      <c r="N10" s="137"/>
      <c r="O10" s="138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35" customFormat="1" ht="20.100000000000001" customHeight="1">
      <c r="A11" s="114"/>
      <c r="B11" s="115"/>
      <c r="C11" s="115"/>
      <c r="D11" s="116"/>
      <c r="E11" s="115"/>
      <c r="F11" s="115"/>
      <c r="G11" s="115"/>
      <c r="H11" s="393"/>
      <c r="I11" s="137"/>
      <c r="J11" s="137"/>
      <c r="K11" s="137"/>
      <c r="L11" s="137"/>
      <c r="M11" s="137"/>
      <c r="N11" s="137"/>
      <c r="O11" s="138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35" customFormat="1" ht="20.100000000000001" customHeight="1">
      <c r="A12" s="114"/>
      <c r="B12" s="115"/>
      <c r="C12" s="115"/>
      <c r="D12" s="116"/>
      <c r="E12" s="115"/>
      <c r="F12" s="115"/>
      <c r="G12" s="115"/>
      <c r="H12" s="393"/>
      <c r="I12" s="137"/>
      <c r="J12" s="137"/>
      <c r="K12" s="137"/>
      <c r="L12" s="137"/>
      <c r="M12" s="137"/>
      <c r="N12" s="137"/>
      <c r="O12" s="138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35" customFormat="1" ht="20.100000000000001" customHeight="1">
      <c r="A13" s="114"/>
      <c r="B13" s="115"/>
      <c r="C13" s="115"/>
      <c r="D13" s="116"/>
      <c r="E13" s="115"/>
      <c r="F13" s="115"/>
      <c r="G13" s="115"/>
      <c r="H13" s="393"/>
      <c r="I13" s="137"/>
      <c r="J13" s="137"/>
      <c r="K13" s="137"/>
      <c r="L13" s="137"/>
      <c r="M13" s="137"/>
      <c r="N13" s="137"/>
      <c r="O13" s="138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35" customFormat="1" ht="20.100000000000001" customHeight="1">
      <c r="A14" s="114"/>
      <c r="B14" s="115"/>
      <c r="C14" s="115"/>
      <c r="D14" s="116"/>
      <c r="E14" s="115"/>
      <c r="F14" s="115"/>
      <c r="G14" s="115"/>
      <c r="H14" s="393"/>
      <c r="I14" s="137"/>
      <c r="J14" s="137"/>
      <c r="K14" s="137"/>
      <c r="L14" s="137"/>
      <c r="M14" s="137"/>
      <c r="N14" s="137"/>
      <c r="O14" s="138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35" customFormat="1" ht="20.100000000000001" customHeight="1">
      <c r="A15" s="114"/>
      <c r="B15" s="115"/>
      <c r="C15" s="115"/>
      <c r="D15" s="116"/>
      <c r="E15" s="115"/>
      <c r="F15" s="115"/>
      <c r="G15" s="115"/>
      <c r="H15" s="393"/>
      <c r="I15" s="137"/>
      <c r="J15" s="137"/>
      <c r="K15" s="137"/>
      <c r="L15" s="137"/>
      <c r="M15" s="137"/>
      <c r="N15" s="137"/>
      <c r="O15" s="138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35" customFormat="1" ht="20.100000000000001" customHeight="1">
      <c r="A16" s="114"/>
      <c r="B16" s="115"/>
      <c r="C16" s="115"/>
      <c r="D16" s="116"/>
      <c r="E16" s="115"/>
      <c r="F16" s="115"/>
      <c r="G16" s="115"/>
      <c r="H16" s="393"/>
      <c r="I16" s="137"/>
      <c r="J16" s="137"/>
      <c r="K16" s="137"/>
      <c r="L16" s="137"/>
      <c r="M16" s="137"/>
      <c r="N16" s="137"/>
      <c r="O16" s="138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35" customFormat="1" ht="20.100000000000001" customHeight="1">
      <c r="A17" s="114"/>
      <c r="B17" s="115"/>
      <c r="C17" s="115"/>
      <c r="D17" s="116"/>
      <c r="E17" s="115"/>
      <c r="F17" s="115"/>
      <c r="G17" s="115"/>
      <c r="H17" s="393"/>
      <c r="I17" s="137"/>
      <c r="J17" s="137"/>
      <c r="K17" s="137"/>
      <c r="L17" s="137"/>
      <c r="M17" s="137"/>
      <c r="N17" s="137"/>
      <c r="O17" s="138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35" customFormat="1" ht="20.100000000000001" customHeight="1">
      <c r="A18" s="114"/>
      <c r="B18" s="115"/>
      <c r="C18" s="115"/>
      <c r="D18" s="116"/>
      <c r="E18" s="115"/>
      <c r="F18" s="115"/>
      <c r="G18" s="115"/>
      <c r="H18" s="393"/>
      <c r="I18" s="137"/>
      <c r="J18" s="137"/>
      <c r="K18" s="137"/>
      <c r="L18" s="137"/>
      <c r="M18" s="137"/>
      <c r="N18" s="137"/>
      <c r="O18" s="138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35" customFormat="1" ht="20.100000000000001" customHeight="1">
      <c r="A19" s="117"/>
      <c r="B19" s="118"/>
      <c r="C19" s="118"/>
      <c r="D19" s="118"/>
      <c r="E19" s="118"/>
      <c r="F19" s="118"/>
      <c r="G19" s="118"/>
      <c r="H19" s="393"/>
      <c r="I19" s="137"/>
      <c r="J19" s="137"/>
      <c r="K19" s="137"/>
      <c r="L19" s="137"/>
      <c r="M19" s="137"/>
      <c r="N19" s="137"/>
      <c r="O19" s="138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35" customFormat="1" ht="20.100000000000001" customHeight="1">
      <c r="A20" s="119"/>
      <c r="B20" s="120"/>
      <c r="C20" s="120"/>
      <c r="D20" s="120"/>
      <c r="E20" s="120"/>
      <c r="F20" s="120"/>
      <c r="G20" s="120"/>
      <c r="H20" s="393"/>
      <c r="I20" s="137"/>
      <c r="J20" s="137"/>
      <c r="K20" s="137"/>
      <c r="L20" s="137"/>
      <c r="M20" s="137"/>
      <c r="N20" s="137"/>
      <c r="O20" s="138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35" customFormat="1" ht="20.100000000000001" customHeight="1">
      <c r="A21" s="121"/>
      <c r="B21" s="122"/>
      <c r="C21" s="122"/>
      <c r="D21" s="123"/>
      <c r="E21" s="122"/>
      <c r="F21" s="122"/>
      <c r="G21" s="122"/>
      <c r="H21" s="394"/>
      <c r="I21" s="139"/>
      <c r="J21" s="139"/>
      <c r="K21" s="140"/>
      <c r="L21" s="139"/>
      <c r="M21" s="139"/>
      <c r="N21" s="140"/>
      <c r="O21" s="141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s="35" customFormat="1" ht="16.5">
      <c r="A22" s="56"/>
      <c r="B22" s="56"/>
      <c r="C22" s="56"/>
      <c r="D22" s="57"/>
      <c r="E22" s="56"/>
      <c r="F22" s="56"/>
      <c r="G22" s="58"/>
      <c r="O22" s="61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s="35" customFormat="1">
      <c r="A23" s="59" t="s">
        <v>169</v>
      </c>
      <c r="B23" s="59"/>
      <c r="C23" s="60"/>
      <c r="O23" s="61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s="35" customFormat="1">
      <c r="C24" s="36"/>
      <c r="I24" s="72" t="s">
        <v>170</v>
      </c>
      <c r="J24" s="73"/>
      <c r="K24" s="72" t="s">
        <v>171</v>
      </c>
      <c r="L24" s="72"/>
      <c r="M24" s="72" t="s">
        <v>172</v>
      </c>
      <c r="O24" s="61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58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workbookViewId="0">
      <selection activeCell="N22" sqref="N22"/>
    </sheetView>
  </sheetViews>
  <sheetFormatPr defaultColWidth="10.125" defaultRowHeight="14.25"/>
  <cols>
    <col min="1" max="1" width="9.625" style="75" customWidth="1"/>
    <col min="2" max="2" width="11.125" style="75" customWidth="1"/>
    <col min="3" max="3" width="9.125" style="75" customWidth="1"/>
    <col min="4" max="4" width="9.5" style="75" customWidth="1"/>
    <col min="5" max="5" width="12.75" style="75" customWidth="1"/>
    <col min="6" max="6" width="10.375" style="75" customWidth="1"/>
    <col min="7" max="7" width="9.5" style="75" customWidth="1"/>
    <col min="8" max="8" width="9.125" style="75" customWidth="1"/>
    <col min="9" max="9" width="8.125" style="75" customWidth="1"/>
    <col min="10" max="10" width="10.5" style="75" customWidth="1"/>
    <col min="11" max="11" width="12.125" style="75" customWidth="1"/>
    <col min="12" max="16384" width="10.125" style="75"/>
  </cols>
  <sheetData>
    <row r="1" spans="1:11" ht="22.5">
      <c r="A1" s="336" t="s">
        <v>194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</row>
    <row r="2" spans="1:11" ht="18" customHeight="1">
      <c r="A2" s="76" t="s">
        <v>53</v>
      </c>
      <c r="B2" s="395" t="s">
        <v>54</v>
      </c>
      <c r="C2" s="395"/>
      <c r="D2" s="77" t="s">
        <v>61</v>
      </c>
      <c r="E2" s="78" t="s">
        <v>62</v>
      </c>
      <c r="F2" s="79" t="s">
        <v>195</v>
      </c>
      <c r="G2" s="396" t="s">
        <v>68</v>
      </c>
      <c r="H2" s="396"/>
      <c r="I2" s="97" t="s">
        <v>56</v>
      </c>
      <c r="J2" s="396" t="s">
        <v>57</v>
      </c>
      <c r="K2" s="397"/>
    </row>
    <row r="3" spans="1:11" ht="18" customHeight="1">
      <c r="A3" s="80" t="s">
        <v>75</v>
      </c>
      <c r="B3" s="261">
        <v>600</v>
      </c>
      <c r="C3" s="261"/>
      <c r="D3" s="82" t="s">
        <v>196</v>
      </c>
      <c r="E3" s="398">
        <v>45102</v>
      </c>
      <c r="F3" s="339"/>
      <c r="G3" s="339"/>
      <c r="H3" s="361" t="s">
        <v>197</v>
      </c>
      <c r="I3" s="361"/>
      <c r="J3" s="361"/>
      <c r="K3" s="362"/>
    </row>
    <row r="4" spans="1:11" ht="18" customHeight="1">
      <c r="A4" s="83" t="s">
        <v>71</v>
      </c>
      <c r="B4" s="81">
        <v>2</v>
      </c>
      <c r="C4" s="81">
        <v>6</v>
      </c>
      <c r="D4" s="84" t="s">
        <v>198</v>
      </c>
      <c r="E4" s="339" t="s">
        <v>199</v>
      </c>
      <c r="F4" s="339"/>
      <c r="G4" s="339"/>
      <c r="H4" s="302" t="s">
        <v>200</v>
      </c>
      <c r="I4" s="302"/>
      <c r="J4" s="94" t="s">
        <v>65</v>
      </c>
      <c r="K4" s="104" t="s">
        <v>66</v>
      </c>
    </row>
    <row r="5" spans="1:11" ht="18" customHeight="1">
      <c r="A5" s="83" t="s">
        <v>201</v>
      </c>
      <c r="B5" s="261">
        <v>2</v>
      </c>
      <c r="C5" s="261"/>
      <c r="D5" s="82" t="s">
        <v>202</v>
      </c>
      <c r="E5" s="82" t="s">
        <v>203</v>
      </c>
      <c r="F5" s="82"/>
      <c r="G5" s="82"/>
      <c r="H5" s="302" t="s">
        <v>204</v>
      </c>
      <c r="I5" s="302"/>
      <c r="J5" s="94" t="s">
        <v>65</v>
      </c>
      <c r="K5" s="104" t="s">
        <v>66</v>
      </c>
    </row>
    <row r="6" spans="1:11" ht="18" customHeight="1">
      <c r="A6" s="85" t="s">
        <v>205</v>
      </c>
      <c r="B6" s="357">
        <v>80</v>
      </c>
      <c r="C6" s="357"/>
      <c r="D6" s="87" t="s">
        <v>206</v>
      </c>
      <c r="E6" s="88">
        <v>600</v>
      </c>
      <c r="F6" s="88"/>
      <c r="G6" s="87"/>
      <c r="H6" s="399" t="s">
        <v>207</v>
      </c>
      <c r="I6" s="399"/>
      <c r="J6" s="88" t="s">
        <v>65</v>
      </c>
      <c r="K6" s="105" t="s">
        <v>66</v>
      </c>
    </row>
    <row r="7" spans="1:11" ht="18" customHeight="1">
      <c r="A7" s="89"/>
      <c r="B7" s="90"/>
      <c r="C7" s="90"/>
      <c r="D7" s="89"/>
      <c r="E7" s="90"/>
      <c r="F7" s="91"/>
      <c r="G7" s="89"/>
      <c r="H7" s="91"/>
      <c r="I7" s="90"/>
      <c r="J7" s="90"/>
      <c r="K7" s="90"/>
    </row>
    <row r="8" spans="1:11" ht="18" customHeight="1">
      <c r="A8" s="92" t="s">
        <v>208</v>
      </c>
      <c r="B8" s="93" t="s">
        <v>209</v>
      </c>
      <c r="C8" s="93" t="s">
        <v>210</v>
      </c>
      <c r="D8" s="93" t="s">
        <v>211</v>
      </c>
      <c r="E8" s="93" t="s">
        <v>212</v>
      </c>
      <c r="F8" s="93" t="s">
        <v>213</v>
      </c>
      <c r="G8" s="400" t="s">
        <v>214</v>
      </c>
      <c r="H8" s="401"/>
      <c r="I8" s="401"/>
      <c r="J8" s="401"/>
      <c r="K8" s="402"/>
    </row>
    <row r="9" spans="1:11" ht="18" customHeight="1">
      <c r="A9" s="301" t="s">
        <v>215</v>
      </c>
      <c r="B9" s="302"/>
      <c r="C9" s="94" t="s">
        <v>65</v>
      </c>
      <c r="D9" s="94" t="s">
        <v>66</v>
      </c>
      <c r="E9" s="82" t="s">
        <v>216</v>
      </c>
      <c r="F9" s="95" t="s">
        <v>137</v>
      </c>
      <c r="G9" s="403"/>
      <c r="H9" s="404"/>
      <c r="I9" s="404"/>
      <c r="J9" s="404"/>
      <c r="K9" s="405"/>
    </row>
    <row r="10" spans="1:11" ht="18" customHeight="1">
      <c r="A10" s="301" t="s">
        <v>217</v>
      </c>
      <c r="B10" s="302"/>
      <c r="C10" s="94" t="s">
        <v>65</v>
      </c>
      <c r="D10" s="94" t="s">
        <v>66</v>
      </c>
      <c r="E10" s="82" t="s">
        <v>218</v>
      </c>
      <c r="F10" s="95" t="s">
        <v>219</v>
      </c>
      <c r="G10" s="403" t="s">
        <v>220</v>
      </c>
      <c r="H10" s="404"/>
      <c r="I10" s="404"/>
      <c r="J10" s="404"/>
      <c r="K10" s="405"/>
    </row>
    <row r="11" spans="1:11" ht="18" customHeight="1">
      <c r="A11" s="370" t="s">
        <v>181</v>
      </c>
      <c r="B11" s="371"/>
      <c r="C11" s="371"/>
      <c r="D11" s="371"/>
      <c r="E11" s="371"/>
      <c r="F11" s="371"/>
      <c r="G11" s="371"/>
      <c r="H11" s="371"/>
      <c r="I11" s="371"/>
      <c r="J11" s="371"/>
      <c r="K11" s="372"/>
    </row>
    <row r="12" spans="1:11" ht="18" customHeight="1">
      <c r="A12" s="80" t="s">
        <v>89</v>
      </c>
      <c r="B12" s="94" t="s">
        <v>85</v>
      </c>
      <c r="C12" s="94" t="s">
        <v>86</v>
      </c>
      <c r="D12" s="95"/>
      <c r="E12" s="82" t="s">
        <v>87</v>
      </c>
      <c r="F12" s="94" t="s">
        <v>85</v>
      </c>
      <c r="G12" s="94" t="s">
        <v>86</v>
      </c>
      <c r="H12" s="94"/>
      <c r="I12" s="82" t="s">
        <v>221</v>
      </c>
      <c r="J12" s="94" t="s">
        <v>85</v>
      </c>
      <c r="K12" s="104" t="s">
        <v>86</v>
      </c>
    </row>
    <row r="13" spans="1:11" ht="18" customHeight="1">
      <c r="A13" s="80" t="s">
        <v>92</v>
      </c>
      <c r="B13" s="94" t="s">
        <v>85</v>
      </c>
      <c r="C13" s="94" t="s">
        <v>86</v>
      </c>
      <c r="D13" s="95"/>
      <c r="E13" s="82" t="s">
        <v>97</v>
      </c>
      <c r="F13" s="94" t="s">
        <v>85</v>
      </c>
      <c r="G13" s="94" t="s">
        <v>86</v>
      </c>
      <c r="H13" s="94"/>
      <c r="I13" s="82" t="s">
        <v>222</v>
      </c>
      <c r="J13" s="94" t="s">
        <v>85</v>
      </c>
      <c r="K13" s="104" t="s">
        <v>86</v>
      </c>
    </row>
    <row r="14" spans="1:11" ht="18" customHeight="1">
      <c r="A14" s="85" t="s">
        <v>223</v>
      </c>
      <c r="B14" s="88" t="s">
        <v>85</v>
      </c>
      <c r="C14" s="88" t="s">
        <v>86</v>
      </c>
      <c r="D14" s="96"/>
      <c r="E14" s="87" t="s">
        <v>224</v>
      </c>
      <c r="F14" s="88" t="s">
        <v>85</v>
      </c>
      <c r="G14" s="88" t="s">
        <v>86</v>
      </c>
      <c r="H14" s="88"/>
      <c r="I14" s="87" t="s">
        <v>225</v>
      </c>
      <c r="J14" s="88" t="s">
        <v>85</v>
      </c>
      <c r="K14" s="105" t="s">
        <v>86</v>
      </c>
    </row>
    <row r="15" spans="1:11" ht="18" customHeight="1">
      <c r="A15" s="89"/>
      <c r="B15" s="91"/>
      <c r="C15" s="91"/>
      <c r="D15" s="90"/>
      <c r="E15" s="89"/>
      <c r="F15" s="91"/>
      <c r="G15" s="91"/>
      <c r="H15" s="91"/>
      <c r="I15" s="89"/>
      <c r="J15" s="91"/>
      <c r="K15" s="91"/>
    </row>
    <row r="16" spans="1:11" ht="18" customHeight="1">
      <c r="A16" s="360" t="s">
        <v>226</v>
      </c>
      <c r="B16" s="347"/>
      <c r="C16" s="347"/>
      <c r="D16" s="347"/>
      <c r="E16" s="347"/>
      <c r="F16" s="347"/>
      <c r="G16" s="347"/>
      <c r="H16" s="347"/>
      <c r="I16" s="347"/>
      <c r="J16" s="347"/>
      <c r="K16" s="348"/>
    </row>
    <row r="17" spans="1:11" ht="18" customHeight="1">
      <c r="A17" s="301" t="s">
        <v>227</v>
      </c>
      <c r="B17" s="302"/>
      <c r="C17" s="302"/>
      <c r="D17" s="302"/>
      <c r="E17" s="302"/>
      <c r="F17" s="302"/>
      <c r="G17" s="302"/>
      <c r="H17" s="302"/>
      <c r="I17" s="302"/>
      <c r="J17" s="302"/>
      <c r="K17" s="366"/>
    </row>
    <row r="18" spans="1:11" ht="18" customHeight="1">
      <c r="A18" s="301" t="s">
        <v>228</v>
      </c>
      <c r="B18" s="302"/>
      <c r="C18" s="302"/>
      <c r="D18" s="302"/>
      <c r="E18" s="302"/>
      <c r="F18" s="302"/>
      <c r="G18" s="302"/>
      <c r="H18" s="302"/>
      <c r="I18" s="302"/>
      <c r="J18" s="302"/>
      <c r="K18" s="366"/>
    </row>
    <row r="19" spans="1:11" ht="21.95" customHeight="1">
      <c r="A19" s="406"/>
      <c r="B19" s="407"/>
      <c r="C19" s="407"/>
      <c r="D19" s="407"/>
      <c r="E19" s="407"/>
      <c r="F19" s="407"/>
      <c r="G19" s="407"/>
      <c r="H19" s="407"/>
      <c r="I19" s="407"/>
      <c r="J19" s="407"/>
      <c r="K19" s="408"/>
    </row>
    <row r="20" spans="1:11" ht="21.95" customHeight="1">
      <c r="A20" s="349"/>
      <c r="B20" s="350"/>
      <c r="C20" s="350"/>
      <c r="D20" s="350"/>
      <c r="E20" s="350"/>
      <c r="F20" s="350"/>
      <c r="G20" s="350"/>
      <c r="H20" s="350"/>
      <c r="I20" s="350"/>
      <c r="J20" s="350"/>
      <c r="K20" s="409"/>
    </row>
    <row r="21" spans="1:11" ht="21.95" customHeight="1">
      <c r="A21" s="349"/>
      <c r="B21" s="350"/>
      <c r="C21" s="350"/>
      <c r="D21" s="350"/>
      <c r="E21" s="350"/>
      <c r="F21" s="350"/>
      <c r="G21" s="350"/>
      <c r="H21" s="350"/>
      <c r="I21" s="350"/>
      <c r="J21" s="350"/>
      <c r="K21" s="409"/>
    </row>
    <row r="22" spans="1:11" ht="21.95" customHeight="1">
      <c r="A22" s="349"/>
      <c r="B22" s="350"/>
      <c r="C22" s="350"/>
      <c r="D22" s="350"/>
      <c r="E22" s="350"/>
      <c r="F22" s="350"/>
      <c r="G22" s="350"/>
      <c r="H22" s="350"/>
      <c r="I22" s="350"/>
      <c r="J22" s="350"/>
      <c r="K22" s="409"/>
    </row>
    <row r="23" spans="1:11" ht="21.95" customHeight="1">
      <c r="A23" s="410"/>
      <c r="B23" s="411"/>
      <c r="C23" s="411"/>
      <c r="D23" s="411"/>
      <c r="E23" s="411"/>
      <c r="F23" s="411"/>
      <c r="G23" s="411"/>
      <c r="H23" s="411"/>
      <c r="I23" s="411"/>
      <c r="J23" s="411"/>
      <c r="K23" s="412"/>
    </row>
    <row r="24" spans="1:11" ht="18" customHeight="1">
      <c r="A24" s="301" t="s">
        <v>116</v>
      </c>
      <c r="B24" s="302"/>
      <c r="C24" s="94" t="s">
        <v>65</v>
      </c>
      <c r="D24" s="94" t="s">
        <v>66</v>
      </c>
      <c r="E24" s="361"/>
      <c r="F24" s="361"/>
      <c r="G24" s="361"/>
      <c r="H24" s="361"/>
      <c r="I24" s="361"/>
      <c r="J24" s="361"/>
      <c r="K24" s="362"/>
    </row>
    <row r="25" spans="1:11" ht="18" customHeight="1">
      <c r="A25" s="98" t="s">
        <v>229</v>
      </c>
      <c r="B25" s="413"/>
      <c r="C25" s="413"/>
      <c r="D25" s="413"/>
      <c r="E25" s="413"/>
      <c r="F25" s="413"/>
      <c r="G25" s="413"/>
      <c r="H25" s="413"/>
      <c r="I25" s="413"/>
      <c r="J25" s="413"/>
      <c r="K25" s="414"/>
    </row>
    <row r="26" spans="1:11">
      <c r="A26" s="415"/>
      <c r="B26" s="415"/>
      <c r="C26" s="415"/>
      <c r="D26" s="415"/>
      <c r="E26" s="415"/>
      <c r="F26" s="415"/>
      <c r="G26" s="415"/>
      <c r="H26" s="415"/>
      <c r="I26" s="415"/>
      <c r="J26" s="415"/>
      <c r="K26" s="415"/>
    </row>
    <row r="27" spans="1:11" ht="20.100000000000001" customHeight="1">
      <c r="A27" s="416" t="s">
        <v>230</v>
      </c>
      <c r="B27" s="401"/>
      <c r="C27" s="401"/>
      <c r="D27" s="401"/>
      <c r="E27" s="401"/>
      <c r="F27" s="401"/>
      <c r="G27" s="401"/>
      <c r="H27" s="401"/>
      <c r="I27" s="401"/>
      <c r="J27" s="401"/>
      <c r="K27" s="402"/>
    </row>
    <row r="28" spans="1:11" ht="23.1" customHeight="1">
      <c r="A28" s="99" t="s">
        <v>231</v>
      </c>
      <c r="B28" s="100"/>
      <c r="C28" s="100"/>
      <c r="D28" s="100"/>
      <c r="E28" s="100"/>
      <c r="F28" s="100"/>
      <c r="G28" s="100"/>
      <c r="H28" s="100"/>
      <c r="I28" s="100"/>
      <c r="J28" s="100">
        <v>1</v>
      </c>
      <c r="K28" s="107"/>
    </row>
    <row r="29" spans="1:11" ht="23.1" customHeight="1">
      <c r="A29" s="101" t="s">
        <v>232</v>
      </c>
      <c r="B29" s="102"/>
      <c r="C29" s="102"/>
      <c r="D29" s="102"/>
      <c r="E29" s="102"/>
      <c r="F29" s="102"/>
      <c r="G29" s="102"/>
      <c r="H29" s="102"/>
      <c r="I29" s="102"/>
      <c r="J29" s="100">
        <v>1</v>
      </c>
      <c r="K29" s="108"/>
    </row>
    <row r="30" spans="1:11" ht="23.1" customHeight="1">
      <c r="A30" s="101" t="s">
        <v>233</v>
      </c>
      <c r="B30" s="102"/>
      <c r="C30" s="102"/>
      <c r="D30" s="102"/>
      <c r="E30" s="102"/>
      <c r="F30" s="102"/>
      <c r="G30" s="102"/>
      <c r="H30" s="102"/>
      <c r="I30" s="102"/>
      <c r="J30" s="100">
        <v>1</v>
      </c>
      <c r="K30" s="108"/>
    </row>
    <row r="31" spans="1:11" ht="23.1" customHeight="1">
      <c r="A31" s="101"/>
      <c r="B31" s="102"/>
      <c r="C31" s="102"/>
      <c r="D31" s="102"/>
      <c r="E31" s="102"/>
      <c r="F31" s="102"/>
      <c r="G31" s="102"/>
      <c r="H31" s="102"/>
      <c r="I31" s="102"/>
      <c r="J31" s="100"/>
      <c r="K31" s="108"/>
    </row>
    <row r="32" spans="1:11" ht="23.1" customHeight="1">
      <c r="A32" s="101"/>
      <c r="B32" s="102"/>
      <c r="C32" s="102"/>
      <c r="D32" s="102"/>
      <c r="E32" s="102"/>
      <c r="F32" s="102"/>
      <c r="G32" s="102"/>
      <c r="H32" s="102"/>
      <c r="I32" s="102"/>
      <c r="J32" s="100"/>
      <c r="K32" s="108"/>
    </row>
    <row r="33" spans="1:11" ht="23.1" customHeight="1">
      <c r="A33" s="417"/>
      <c r="B33" s="418"/>
      <c r="C33" s="418"/>
      <c r="D33" s="418"/>
      <c r="E33" s="418"/>
      <c r="F33" s="418"/>
      <c r="G33" s="418"/>
      <c r="H33" s="418"/>
      <c r="I33" s="418"/>
      <c r="J33" s="418"/>
      <c r="K33" s="419"/>
    </row>
    <row r="34" spans="1:11" ht="23.1" customHeight="1">
      <c r="A34" s="349"/>
      <c r="B34" s="350"/>
      <c r="C34" s="350"/>
      <c r="D34" s="350"/>
      <c r="E34" s="350"/>
      <c r="F34" s="350"/>
      <c r="G34" s="350"/>
      <c r="H34" s="350"/>
      <c r="I34" s="350"/>
      <c r="J34" s="350"/>
      <c r="K34" s="409"/>
    </row>
    <row r="35" spans="1:11" ht="23.1" customHeight="1">
      <c r="A35" s="420"/>
      <c r="B35" s="350"/>
      <c r="C35" s="350"/>
      <c r="D35" s="350"/>
      <c r="E35" s="350"/>
      <c r="F35" s="350"/>
      <c r="G35" s="350"/>
      <c r="H35" s="350"/>
      <c r="I35" s="350"/>
      <c r="J35" s="350"/>
      <c r="K35" s="409"/>
    </row>
    <row r="36" spans="1:11" ht="23.1" customHeight="1">
      <c r="A36" s="421"/>
      <c r="B36" s="422"/>
      <c r="C36" s="422"/>
      <c r="D36" s="422"/>
      <c r="E36" s="422"/>
      <c r="F36" s="422"/>
      <c r="G36" s="422"/>
      <c r="H36" s="422"/>
      <c r="I36" s="422"/>
      <c r="J36" s="422"/>
      <c r="K36" s="423"/>
    </row>
    <row r="37" spans="1:11" ht="18.75" customHeight="1">
      <c r="A37" s="424" t="s">
        <v>234</v>
      </c>
      <c r="B37" s="425"/>
      <c r="C37" s="425"/>
      <c r="D37" s="425"/>
      <c r="E37" s="425"/>
      <c r="F37" s="425"/>
      <c r="G37" s="425"/>
      <c r="H37" s="425"/>
      <c r="I37" s="425"/>
      <c r="J37" s="425"/>
      <c r="K37" s="426"/>
    </row>
    <row r="38" spans="1:11" ht="18.75" customHeight="1">
      <c r="A38" s="301" t="s">
        <v>235</v>
      </c>
      <c r="B38" s="302"/>
      <c r="C38" s="302"/>
      <c r="D38" s="361" t="s">
        <v>236</v>
      </c>
      <c r="E38" s="361"/>
      <c r="F38" s="353" t="s">
        <v>237</v>
      </c>
      <c r="G38" s="427"/>
      <c r="H38" s="302" t="s">
        <v>238</v>
      </c>
      <c r="I38" s="302"/>
      <c r="J38" s="302" t="s">
        <v>239</v>
      </c>
      <c r="K38" s="366"/>
    </row>
    <row r="39" spans="1:11" ht="18.75" customHeight="1">
      <c r="A39" s="83" t="s">
        <v>117</v>
      </c>
      <c r="B39" s="302" t="s">
        <v>240</v>
      </c>
      <c r="C39" s="302"/>
      <c r="D39" s="302"/>
      <c r="E39" s="302"/>
      <c r="F39" s="302"/>
      <c r="G39" s="302"/>
      <c r="H39" s="302"/>
      <c r="I39" s="302"/>
      <c r="J39" s="302"/>
      <c r="K39" s="366"/>
    </row>
    <row r="40" spans="1:11" ht="24" customHeight="1">
      <c r="A40" s="301"/>
      <c r="B40" s="302"/>
      <c r="C40" s="302"/>
      <c r="D40" s="302"/>
      <c r="E40" s="302"/>
      <c r="F40" s="302"/>
      <c r="G40" s="302"/>
      <c r="H40" s="302"/>
      <c r="I40" s="302"/>
      <c r="J40" s="302"/>
      <c r="K40" s="366"/>
    </row>
    <row r="41" spans="1:11" ht="24" customHeight="1">
      <c r="A41" s="301"/>
      <c r="B41" s="302"/>
      <c r="C41" s="302"/>
      <c r="D41" s="302"/>
      <c r="E41" s="302"/>
      <c r="F41" s="302"/>
      <c r="G41" s="302"/>
      <c r="H41" s="302"/>
      <c r="I41" s="302"/>
      <c r="J41" s="302"/>
      <c r="K41" s="366"/>
    </row>
    <row r="42" spans="1:11" ht="32.1" customHeight="1">
      <c r="A42" s="85" t="s">
        <v>129</v>
      </c>
      <c r="B42" s="428" t="s">
        <v>241</v>
      </c>
      <c r="C42" s="428"/>
      <c r="D42" s="87" t="s">
        <v>242</v>
      </c>
      <c r="E42" s="96" t="s">
        <v>132</v>
      </c>
      <c r="F42" s="87" t="s">
        <v>133</v>
      </c>
      <c r="G42" s="103">
        <v>45107</v>
      </c>
      <c r="H42" s="429" t="s">
        <v>134</v>
      </c>
      <c r="I42" s="429"/>
      <c r="J42" s="428" t="s">
        <v>135</v>
      </c>
      <c r="K42" s="430"/>
    </row>
    <row r="43" spans="1:11" ht="16.5" customHeight="1"/>
    <row r="44" spans="1:11" ht="16.5" customHeight="1"/>
    <row r="45" spans="1:11" ht="16.5" customHeight="1"/>
  </sheetData>
  <mergeCells count="48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B25:K25"/>
    <mergeCell ref="A26:K26"/>
    <mergeCell ref="A27:K27"/>
    <mergeCell ref="A33:K33"/>
    <mergeCell ref="A34:K34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8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323850</xdr:colOff>
                    <xdr:row>10</xdr:row>
                    <xdr:rowOff>190500</xdr:rowOff>
                  </from>
                  <to>
                    <xdr:col>7</xdr:col>
                    <xdr:colOff>104775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342900</xdr:colOff>
                    <xdr:row>12</xdr:row>
                    <xdr:rowOff>9525</xdr:rowOff>
                  </from>
                  <to>
                    <xdr:col>7</xdr:col>
                    <xdr:colOff>47625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352425</xdr:colOff>
                    <xdr:row>13</xdr:row>
                    <xdr:rowOff>28575</xdr:rowOff>
                  </from>
                  <to>
                    <xdr:col>7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228600</xdr:colOff>
                    <xdr:row>23</xdr:row>
                    <xdr:rowOff>19050</xdr:rowOff>
                  </from>
                  <to>
                    <xdr:col>3</xdr:col>
                    <xdr:colOff>628650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247650</xdr:colOff>
                    <xdr:row>23</xdr:row>
                    <xdr:rowOff>19050</xdr:rowOff>
                  </from>
                  <to>
                    <xdr:col>2</xdr:col>
                    <xdr:colOff>676275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0"/>
  <sheetViews>
    <sheetView workbookViewId="0">
      <selection activeCell="R20" sqref="R20"/>
    </sheetView>
  </sheetViews>
  <sheetFormatPr defaultColWidth="9" defaultRowHeight="14.25"/>
  <cols>
    <col min="1" max="1" width="13.625" style="35" customWidth="1"/>
    <col min="2" max="2" width="8.5" style="35" customWidth="1"/>
    <col min="3" max="3" width="8.5" style="36" customWidth="1"/>
    <col min="4" max="7" width="8.5" style="35" customWidth="1"/>
    <col min="8" max="8" width="2.75" style="35" customWidth="1"/>
    <col min="9" max="9" width="9.125" style="35" customWidth="1"/>
    <col min="10" max="14" width="9.75" style="35" customWidth="1"/>
    <col min="15" max="15" width="9.75" style="37" customWidth="1"/>
    <col min="16" max="253" width="9" style="35"/>
    <col min="254" max="16384" width="9" style="2"/>
  </cols>
  <sheetData>
    <row r="1" spans="1:256" s="35" customFormat="1" ht="29.1" customHeight="1">
      <c r="A1" s="323" t="s">
        <v>139</v>
      </c>
      <c r="B1" s="324"/>
      <c r="C1" s="325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6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35" customFormat="1" ht="20.100000000000001" customHeight="1">
      <c r="A2" s="38" t="s">
        <v>61</v>
      </c>
      <c r="B2" s="326" t="s">
        <v>62</v>
      </c>
      <c r="C2" s="327"/>
      <c r="D2" s="39" t="s">
        <v>67</v>
      </c>
      <c r="E2" s="328" t="s">
        <v>68</v>
      </c>
      <c r="F2" s="328"/>
      <c r="G2" s="431"/>
      <c r="H2" s="434"/>
      <c r="I2" s="38" t="s">
        <v>56</v>
      </c>
      <c r="J2" s="329" t="s">
        <v>57</v>
      </c>
      <c r="K2" s="329"/>
      <c r="L2" s="329"/>
      <c r="M2" s="329"/>
      <c r="N2" s="330"/>
      <c r="O2" s="6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35" customFormat="1">
      <c r="A3" s="335" t="s">
        <v>140</v>
      </c>
      <c r="B3" s="331" t="s">
        <v>141</v>
      </c>
      <c r="C3" s="332"/>
      <c r="D3" s="331"/>
      <c r="E3" s="331"/>
      <c r="F3" s="331"/>
      <c r="G3" s="432"/>
      <c r="H3" s="435"/>
      <c r="I3" s="433" t="s">
        <v>142</v>
      </c>
      <c r="J3" s="331"/>
      <c r="K3" s="331"/>
      <c r="L3" s="331"/>
      <c r="M3" s="331"/>
      <c r="N3" s="389"/>
      <c r="O3" s="63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35" customFormat="1" ht="17.25">
      <c r="A4" s="335"/>
      <c r="B4" s="40"/>
      <c r="C4" s="40"/>
      <c r="D4" s="40"/>
      <c r="E4" s="40"/>
      <c r="F4" s="40"/>
      <c r="G4" s="41"/>
      <c r="H4" s="435"/>
      <c r="I4" s="64"/>
      <c r="J4" s="65" t="s">
        <v>143</v>
      </c>
      <c r="K4" s="65" t="s">
        <v>144</v>
      </c>
      <c r="L4" s="65" t="s">
        <v>145</v>
      </c>
      <c r="M4" s="65" t="s">
        <v>146</v>
      </c>
      <c r="N4" s="65" t="s">
        <v>147</v>
      </c>
      <c r="O4" s="66" t="s">
        <v>148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35" customFormat="1">
      <c r="A5" s="335"/>
      <c r="B5" s="42" t="s">
        <v>143</v>
      </c>
      <c r="C5" s="42" t="s">
        <v>144</v>
      </c>
      <c r="D5" s="42" t="s">
        <v>145</v>
      </c>
      <c r="E5" s="42" t="s">
        <v>146</v>
      </c>
      <c r="F5" s="42" t="s">
        <v>147</v>
      </c>
      <c r="G5" s="43" t="s">
        <v>148</v>
      </c>
      <c r="H5" s="435"/>
      <c r="I5" s="67"/>
      <c r="J5" s="65" t="s">
        <v>111</v>
      </c>
      <c r="K5" s="65" t="s">
        <v>111</v>
      </c>
      <c r="L5" s="65" t="s">
        <v>111</v>
      </c>
      <c r="M5" s="8" t="s">
        <v>112</v>
      </c>
      <c r="N5" s="8" t="s">
        <v>112</v>
      </c>
      <c r="O5" s="66" t="s">
        <v>112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35" customFormat="1" ht="24.95" customHeight="1">
      <c r="A6" s="44" t="s">
        <v>152</v>
      </c>
      <c r="B6" s="44">
        <f t="shared" ref="B6:B8" si="0">C6-4</f>
        <v>44</v>
      </c>
      <c r="C6" s="44">
        <v>48</v>
      </c>
      <c r="D6" s="44">
        <f t="shared" ref="D6:G6" si="1">C6+4</f>
        <v>52</v>
      </c>
      <c r="E6" s="44">
        <f t="shared" si="1"/>
        <v>56</v>
      </c>
      <c r="F6" s="44">
        <f t="shared" si="1"/>
        <v>60</v>
      </c>
      <c r="G6" s="44">
        <f t="shared" si="1"/>
        <v>64</v>
      </c>
      <c r="H6" s="435"/>
      <c r="I6" s="67"/>
      <c r="J6" s="65" t="s">
        <v>243</v>
      </c>
      <c r="K6" s="65" t="s">
        <v>244</v>
      </c>
      <c r="L6" s="65" t="s">
        <v>245</v>
      </c>
      <c r="M6" s="65" t="s">
        <v>246</v>
      </c>
      <c r="N6" s="65" t="s">
        <v>247</v>
      </c>
      <c r="O6" s="66" t="s">
        <v>248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35" customFormat="1" ht="24.95" customHeight="1">
      <c r="A7" s="44" t="s">
        <v>157</v>
      </c>
      <c r="B7" s="44">
        <f t="shared" si="0"/>
        <v>74</v>
      </c>
      <c r="C7" s="44">
        <v>78</v>
      </c>
      <c r="D7" s="44">
        <f>C7+4</f>
        <v>82</v>
      </c>
      <c r="E7" s="44">
        <f t="shared" ref="E7:G7" si="2">D7+6</f>
        <v>88</v>
      </c>
      <c r="F7" s="44">
        <f t="shared" si="2"/>
        <v>94</v>
      </c>
      <c r="G7" s="44">
        <f t="shared" si="2"/>
        <v>100</v>
      </c>
      <c r="H7" s="435"/>
      <c r="I7" s="67"/>
      <c r="J7" s="65" t="s">
        <v>246</v>
      </c>
      <c r="K7" s="65" t="s">
        <v>246</v>
      </c>
      <c r="L7" s="65" t="s">
        <v>249</v>
      </c>
      <c r="M7" s="65" t="s">
        <v>246</v>
      </c>
      <c r="N7" s="65" t="s">
        <v>246</v>
      </c>
      <c r="O7" s="66" t="s">
        <v>250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35" customFormat="1" ht="24.95" customHeight="1">
      <c r="A8" s="44" t="s">
        <v>159</v>
      </c>
      <c r="B8" s="44">
        <f t="shared" si="0"/>
        <v>72</v>
      </c>
      <c r="C8" s="44">
        <v>76</v>
      </c>
      <c r="D8" s="44">
        <f>C8+4</f>
        <v>80</v>
      </c>
      <c r="E8" s="44">
        <f t="shared" ref="E8:G8" si="3">D8+6</f>
        <v>86</v>
      </c>
      <c r="F8" s="44">
        <f t="shared" si="3"/>
        <v>92</v>
      </c>
      <c r="G8" s="44">
        <f t="shared" si="3"/>
        <v>98</v>
      </c>
      <c r="H8" s="435"/>
      <c r="I8" s="67"/>
      <c r="J8" s="65" t="s">
        <v>246</v>
      </c>
      <c r="K8" s="65" t="s">
        <v>251</v>
      </c>
      <c r="L8" s="65" t="s">
        <v>246</v>
      </c>
      <c r="M8" s="65" t="s">
        <v>246</v>
      </c>
      <c r="N8" s="65" t="s">
        <v>252</v>
      </c>
      <c r="O8" s="66" t="s">
        <v>252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35" customFormat="1" ht="24.95" customHeight="1">
      <c r="A9" s="44" t="s">
        <v>160</v>
      </c>
      <c r="B9" s="44">
        <f>C9-4.75</f>
        <v>57.25</v>
      </c>
      <c r="C9" s="44">
        <v>62</v>
      </c>
      <c r="D9" s="44">
        <f>C9+4.1+0.6</f>
        <v>66.699999999999989</v>
      </c>
      <c r="E9" s="44">
        <f t="shared" ref="E9:G9" si="4">D9+4.1+0.4</f>
        <v>71.199999999999989</v>
      </c>
      <c r="F9" s="44">
        <f t="shared" si="4"/>
        <v>75.699999999999989</v>
      </c>
      <c r="G9" s="44">
        <f t="shared" si="4"/>
        <v>80.199999999999989</v>
      </c>
      <c r="H9" s="435"/>
      <c r="I9" s="67"/>
      <c r="J9" s="65" t="s">
        <v>253</v>
      </c>
      <c r="K9" s="65" t="s">
        <v>245</v>
      </c>
      <c r="L9" s="65" t="s">
        <v>252</v>
      </c>
      <c r="M9" s="65" t="s">
        <v>254</v>
      </c>
      <c r="N9" s="65" t="s">
        <v>243</v>
      </c>
      <c r="O9" s="66" t="s">
        <v>243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35" customFormat="1" ht="24.95" customHeight="1">
      <c r="A10" s="44" t="s">
        <v>163</v>
      </c>
      <c r="B10" s="44">
        <f>C10-1.2</f>
        <v>12.8</v>
      </c>
      <c r="C10" s="44">
        <v>14</v>
      </c>
      <c r="D10" s="44">
        <f t="shared" ref="D10:G10" si="5">C10+1.2</f>
        <v>15.2</v>
      </c>
      <c r="E10" s="44">
        <f t="shared" si="5"/>
        <v>16.399999999999999</v>
      </c>
      <c r="F10" s="44">
        <f t="shared" si="5"/>
        <v>17.599999999999998</v>
      </c>
      <c r="G10" s="44">
        <f t="shared" si="5"/>
        <v>18.799999999999997</v>
      </c>
      <c r="H10" s="435"/>
      <c r="I10" s="67"/>
      <c r="J10" s="65" t="s">
        <v>252</v>
      </c>
      <c r="K10" s="65" t="s">
        <v>252</v>
      </c>
      <c r="L10" s="65" t="s">
        <v>252</v>
      </c>
      <c r="M10" s="65" t="s">
        <v>255</v>
      </c>
      <c r="N10" s="65" t="s">
        <v>252</v>
      </c>
      <c r="O10" s="66" t="s">
        <v>252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35" customFormat="1" ht="24.95" customHeight="1">
      <c r="A11" s="44" t="s">
        <v>164</v>
      </c>
      <c r="B11" s="44">
        <f>C11-0.8</f>
        <v>10.199999999999999</v>
      </c>
      <c r="C11" s="44">
        <v>11</v>
      </c>
      <c r="D11" s="44">
        <f>C11+0.8</f>
        <v>11.8</v>
      </c>
      <c r="E11" s="44">
        <f>D11+1</f>
        <v>12.8</v>
      </c>
      <c r="F11" s="44">
        <f>E11+1</f>
        <v>13.8</v>
      </c>
      <c r="G11" s="44">
        <f>F11+0.8</f>
        <v>14.600000000000001</v>
      </c>
      <c r="H11" s="435"/>
      <c r="I11" s="67"/>
      <c r="J11" s="65" t="s">
        <v>252</v>
      </c>
      <c r="K11" s="65" t="s">
        <v>252</v>
      </c>
      <c r="L11" s="65" t="s">
        <v>252</v>
      </c>
      <c r="M11" s="65" t="s">
        <v>252</v>
      </c>
      <c r="N11" s="65" t="s">
        <v>252</v>
      </c>
      <c r="O11" s="66" t="s">
        <v>252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35" customFormat="1" ht="24.95" customHeight="1">
      <c r="A12" s="45" t="s">
        <v>165</v>
      </c>
      <c r="B12" s="46">
        <f>C12-0.2</f>
        <v>8.8000000000000007</v>
      </c>
      <c r="C12" s="44">
        <v>9</v>
      </c>
      <c r="D12" s="46">
        <f>C12+0.2</f>
        <v>9.1999999999999993</v>
      </c>
      <c r="E12" s="46">
        <f t="shared" ref="E12:G12" si="6">D12+0.4</f>
        <v>9.6</v>
      </c>
      <c r="F12" s="46">
        <f t="shared" si="6"/>
        <v>10</v>
      </c>
      <c r="G12" s="46">
        <f t="shared" si="6"/>
        <v>10.4</v>
      </c>
      <c r="H12" s="435"/>
      <c r="I12" s="67"/>
      <c r="J12" s="65" t="s">
        <v>256</v>
      </c>
      <c r="K12" s="65" t="s">
        <v>252</v>
      </c>
      <c r="L12" s="65" t="s">
        <v>252</v>
      </c>
      <c r="M12" s="65" t="s">
        <v>252</v>
      </c>
      <c r="N12" s="65" t="s">
        <v>252</v>
      </c>
      <c r="O12" s="66" t="s">
        <v>257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35" customFormat="1" ht="24.95" customHeight="1">
      <c r="A13" s="44" t="s">
        <v>166</v>
      </c>
      <c r="B13" s="44">
        <f>C13-1</f>
        <v>36</v>
      </c>
      <c r="C13" s="44">
        <v>37</v>
      </c>
      <c r="D13" s="44">
        <f>C13+1</f>
        <v>38</v>
      </c>
      <c r="E13" s="44">
        <f t="shared" ref="E13:G13" si="7">D13+1.5</f>
        <v>39.5</v>
      </c>
      <c r="F13" s="44">
        <f t="shared" si="7"/>
        <v>41</v>
      </c>
      <c r="G13" s="44">
        <f t="shared" si="7"/>
        <v>42.5</v>
      </c>
      <c r="H13" s="435"/>
      <c r="I13" s="67"/>
      <c r="J13" s="65" t="s">
        <v>252</v>
      </c>
      <c r="K13" s="65" t="s">
        <v>252</v>
      </c>
      <c r="L13" s="65" t="s">
        <v>252</v>
      </c>
      <c r="M13" s="65" t="s">
        <v>252</v>
      </c>
      <c r="N13" s="65" t="s">
        <v>252</v>
      </c>
      <c r="O13" s="66" t="s">
        <v>252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35" customFormat="1" ht="24.95" customHeight="1">
      <c r="A14" s="47" t="s">
        <v>167</v>
      </c>
      <c r="B14" s="44">
        <f>C14</f>
        <v>4</v>
      </c>
      <c r="C14" s="48">
        <v>4</v>
      </c>
      <c r="D14" s="44">
        <f t="shared" ref="D14:G14" si="8">C14</f>
        <v>4</v>
      </c>
      <c r="E14" s="44">
        <f t="shared" si="8"/>
        <v>4</v>
      </c>
      <c r="F14" s="44">
        <f t="shared" si="8"/>
        <v>4</v>
      </c>
      <c r="G14" s="44">
        <f t="shared" si="8"/>
        <v>4</v>
      </c>
      <c r="H14" s="435"/>
      <c r="I14" s="67"/>
      <c r="J14" s="65" t="s">
        <v>252</v>
      </c>
      <c r="K14" s="65" t="s">
        <v>252</v>
      </c>
      <c r="L14" s="65" t="s">
        <v>252</v>
      </c>
      <c r="M14" s="65" t="s">
        <v>252</v>
      </c>
      <c r="N14" s="65" t="s">
        <v>252</v>
      </c>
      <c r="O14" s="66" t="s">
        <v>252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35" customFormat="1" ht="24.95" customHeight="1">
      <c r="A15" s="44" t="s">
        <v>168</v>
      </c>
      <c r="B15" s="46">
        <v>14</v>
      </c>
      <c r="C15" s="46">
        <v>14</v>
      </c>
      <c r="D15" s="44">
        <v>15</v>
      </c>
      <c r="E15" s="46">
        <v>15</v>
      </c>
      <c r="F15" s="46">
        <v>16</v>
      </c>
      <c r="G15" s="46">
        <v>16</v>
      </c>
      <c r="H15" s="435"/>
      <c r="I15" s="67"/>
      <c r="J15" s="65" t="s">
        <v>252</v>
      </c>
      <c r="K15" s="65" t="s">
        <v>252</v>
      </c>
      <c r="L15" s="65" t="s">
        <v>252</v>
      </c>
      <c r="M15" s="65" t="s">
        <v>252</v>
      </c>
      <c r="N15" s="65" t="s">
        <v>252</v>
      </c>
      <c r="O15" s="66" t="s">
        <v>252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35" customFormat="1" ht="24.95" customHeight="1">
      <c r="A16" s="49"/>
      <c r="B16" s="50"/>
      <c r="C16" s="50"/>
      <c r="D16" s="50"/>
      <c r="E16" s="50"/>
      <c r="F16" s="50"/>
      <c r="G16" s="51"/>
      <c r="H16" s="435"/>
      <c r="I16" s="67"/>
      <c r="J16" s="65"/>
      <c r="K16" s="65"/>
      <c r="L16" s="65"/>
      <c r="M16" s="65"/>
      <c r="N16" s="65"/>
      <c r="O16" s="66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35" customFormat="1" ht="24.95" customHeight="1">
      <c r="A17" s="52"/>
      <c r="B17" s="53"/>
      <c r="C17" s="53"/>
      <c r="D17" s="54"/>
      <c r="E17" s="53"/>
      <c r="F17" s="53"/>
      <c r="G17" s="55"/>
      <c r="H17" s="436"/>
      <c r="I17" s="68"/>
      <c r="J17" s="69"/>
      <c r="K17" s="70"/>
      <c r="L17" s="69"/>
      <c r="M17" s="69"/>
      <c r="N17" s="70"/>
      <c r="O17" s="71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35" customFormat="1" ht="16.5">
      <c r="A18" s="56"/>
      <c r="B18" s="56"/>
      <c r="C18" s="56"/>
      <c r="D18" s="57"/>
      <c r="E18" s="56"/>
      <c r="F18" s="56"/>
      <c r="G18" s="58"/>
      <c r="O18" s="61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35" customFormat="1">
      <c r="A19" s="59" t="s">
        <v>169</v>
      </c>
      <c r="B19" s="59"/>
      <c r="C19" s="60"/>
      <c r="O19" s="61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35" customFormat="1">
      <c r="C20" s="36"/>
      <c r="I20" s="72" t="s">
        <v>170</v>
      </c>
      <c r="J20" s="73">
        <v>45107</v>
      </c>
      <c r="K20" s="72"/>
      <c r="L20" s="72" t="s">
        <v>171</v>
      </c>
      <c r="M20" s="72" t="s">
        <v>132</v>
      </c>
      <c r="N20" s="72" t="s">
        <v>172</v>
      </c>
      <c r="O20" s="74" t="s">
        <v>135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58" type="noConversion"/>
  <pageMargins left="0.27500000000000002" right="0.118055555555556" top="0.51180555555555596" bottom="0.156944444444444" header="0.5" footer="0.118055555555556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2"/>
  <sheetViews>
    <sheetView workbookViewId="0">
      <selection activeCell="I25" sqref="I25"/>
    </sheetView>
  </sheetViews>
  <sheetFormatPr defaultColWidth="9" defaultRowHeight="14.25"/>
  <cols>
    <col min="1" max="1" width="7" customWidth="1"/>
    <col min="2" max="2" width="12.125" customWidth="1"/>
    <col min="3" max="3" width="20" customWidth="1"/>
    <col min="4" max="4" width="12.37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437" t="s">
        <v>258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</row>
    <row r="2" spans="1:15" s="1" customFormat="1" ht="16.5">
      <c r="A2" s="446" t="s">
        <v>259</v>
      </c>
      <c r="B2" s="447" t="s">
        <v>260</v>
      </c>
      <c r="C2" s="447" t="s">
        <v>261</v>
      </c>
      <c r="D2" s="447" t="s">
        <v>262</v>
      </c>
      <c r="E2" s="447" t="s">
        <v>263</v>
      </c>
      <c r="F2" s="447" t="s">
        <v>264</v>
      </c>
      <c r="G2" s="447" t="s">
        <v>265</v>
      </c>
      <c r="H2" s="447" t="s">
        <v>266</v>
      </c>
      <c r="I2" s="3" t="s">
        <v>267</v>
      </c>
      <c r="J2" s="3" t="s">
        <v>268</v>
      </c>
      <c r="K2" s="3" t="s">
        <v>269</v>
      </c>
      <c r="L2" s="3" t="s">
        <v>270</v>
      </c>
      <c r="M2" s="3" t="s">
        <v>271</v>
      </c>
      <c r="N2" s="447" t="s">
        <v>272</v>
      </c>
      <c r="O2" s="447" t="s">
        <v>273</v>
      </c>
    </row>
    <row r="3" spans="1:15" s="1" customFormat="1" ht="16.5">
      <c r="A3" s="446"/>
      <c r="B3" s="448"/>
      <c r="C3" s="448"/>
      <c r="D3" s="448"/>
      <c r="E3" s="448"/>
      <c r="F3" s="448"/>
      <c r="G3" s="448"/>
      <c r="H3" s="448"/>
      <c r="I3" s="3" t="s">
        <v>274</v>
      </c>
      <c r="J3" s="3" t="s">
        <v>274</v>
      </c>
      <c r="K3" s="3" t="s">
        <v>274</v>
      </c>
      <c r="L3" s="3" t="s">
        <v>274</v>
      </c>
      <c r="M3" s="3" t="s">
        <v>274</v>
      </c>
      <c r="N3" s="448"/>
      <c r="O3" s="448"/>
    </row>
    <row r="4" spans="1:15" ht="24.95" customHeight="1">
      <c r="A4" s="5">
        <v>1</v>
      </c>
      <c r="B4" s="29">
        <v>230427199</v>
      </c>
      <c r="C4" s="30" t="s">
        <v>275</v>
      </c>
      <c r="D4" s="30" t="s">
        <v>276</v>
      </c>
      <c r="E4" s="31" t="s">
        <v>62</v>
      </c>
      <c r="F4" s="22" t="s">
        <v>277</v>
      </c>
      <c r="G4" s="5" t="s">
        <v>158</v>
      </c>
      <c r="H4" s="5" t="s">
        <v>158</v>
      </c>
      <c r="I4" s="26">
        <v>1</v>
      </c>
      <c r="J4" s="26">
        <v>1</v>
      </c>
      <c r="K4" s="26">
        <v>3</v>
      </c>
      <c r="L4" s="5">
        <v>0</v>
      </c>
      <c r="M4" s="5">
        <v>0</v>
      </c>
      <c r="N4" s="5">
        <f>SUM(I4:M4)</f>
        <v>5</v>
      </c>
      <c r="O4" s="5"/>
    </row>
    <row r="5" spans="1:15" ht="24.95" customHeight="1">
      <c r="A5" s="5">
        <v>2</v>
      </c>
      <c r="B5" s="30" t="s">
        <v>66</v>
      </c>
      <c r="C5" s="30" t="s">
        <v>275</v>
      </c>
      <c r="D5" s="30" t="s">
        <v>278</v>
      </c>
      <c r="E5" s="31" t="s">
        <v>62</v>
      </c>
      <c r="F5" s="22" t="s">
        <v>277</v>
      </c>
      <c r="G5" s="5" t="s">
        <v>158</v>
      </c>
      <c r="H5" s="5" t="s">
        <v>158</v>
      </c>
      <c r="I5" s="26">
        <v>2</v>
      </c>
      <c r="J5" s="26">
        <v>2</v>
      </c>
      <c r="K5" s="26">
        <v>3</v>
      </c>
      <c r="L5" s="26">
        <v>0</v>
      </c>
      <c r="M5" s="5">
        <v>0</v>
      </c>
      <c r="N5" s="5">
        <f>SUM(I5:M5)</f>
        <v>7</v>
      </c>
      <c r="O5" s="5"/>
    </row>
    <row r="6" spans="1:15" ht="24.95" customHeight="1">
      <c r="A6" s="5">
        <v>3</v>
      </c>
      <c r="B6" s="29">
        <v>230424749</v>
      </c>
      <c r="C6" s="30" t="s">
        <v>275</v>
      </c>
      <c r="D6" s="30" t="s">
        <v>111</v>
      </c>
      <c r="E6" s="31" t="s">
        <v>62</v>
      </c>
      <c r="F6" s="22" t="s">
        <v>277</v>
      </c>
      <c r="G6" s="5" t="s">
        <v>158</v>
      </c>
      <c r="H6" s="5" t="s">
        <v>158</v>
      </c>
      <c r="I6" s="26">
        <v>3</v>
      </c>
      <c r="J6" s="26">
        <v>1</v>
      </c>
      <c r="K6" s="26">
        <v>2</v>
      </c>
      <c r="L6" s="26">
        <v>0</v>
      </c>
      <c r="M6" s="5">
        <v>0</v>
      </c>
      <c r="N6" s="5">
        <f>SUM(I6:M6)</f>
        <v>6</v>
      </c>
      <c r="O6" s="5"/>
    </row>
    <row r="7" spans="1:15" ht="24.95" customHeight="1">
      <c r="A7" s="5">
        <v>4</v>
      </c>
      <c r="B7" s="32">
        <v>230424753</v>
      </c>
      <c r="C7" s="30" t="s">
        <v>275</v>
      </c>
      <c r="D7" s="30" t="s">
        <v>112</v>
      </c>
      <c r="E7" s="31" t="s">
        <v>62</v>
      </c>
      <c r="F7" s="22" t="s">
        <v>277</v>
      </c>
      <c r="G7" s="5" t="s">
        <v>158</v>
      </c>
      <c r="H7" s="5" t="s">
        <v>158</v>
      </c>
      <c r="I7" s="26">
        <v>3</v>
      </c>
      <c r="J7" s="26">
        <v>1</v>
      </c>
      <c r="K7" s="26">
        <v>1</v>
      </c>
      <c r="L7" s="26">
        <v>0</v>
      </c>
      <c r="M7" s="5">
        <v>0</v>
      </c>
      <c r="N7" s="5">
        <f>SUM(I7:M7)</f>
        <v>5</v>
      </c>
      <c r="O7" s="5"/>
    </row>
    <row r="8" spans="1:15" ht="24.95" customHeight="1">
      <c r="A8" s="5">
        <v>5</v>
      </c>
      <c r="B8" s="30" t="s">
        <v>66</v>
      </c>
      <c r="C8" s="30" t="s">
        <v>275</v>
      </c>
      <c r="D8" s="30" t="s">
        <v>279</v>
      </c>
      <c r="E8" s="31" t="s">
        <v>62</v>
      </c>
      <c r="F8" s="22" t="s">
        <v>277</v>
      </c>
      <c r="G8" s="5" t="s">
        <v>158</v>
      </c>
      <c r="H8" s="5" t="s">
        <v>158</v>
      </c>
      <c r="I8" s="26">
        <v>2</v>
      </c>
      <c r="J8" s="26">
        <v>2</v>
      </c>
      <c r="K8" s="26">
        <v>1</v>
      </c>
      <c r="L8" s="26">
        <v>0</v>
      </c>
      <c r="M8" s="5">
        <v>0</v>
      </c>
      <c r="N8" s="5">
        <f>SUM(I8:M8)</f>
        <v>5</v>
      </c>
      <c r="O8" s="5"/>
    </row>
    <row r="9" spans="1:15" ht="24.95" customHeight="1">
      <c r="A9" s="5"/>
      <c r="B9" s="8"/>
      <c r="C9" s="8"/>
      <c r="D9" s="33"/>
      <c r="E9" s="8"/>
      <c r="F9" s="8"/>
      <c r="G9" s="5"/>
      <c r="H9" s="5"/>
      <c r="I9" s="26"/>
      <c r="J9" s="26"/>
      <c r="K9" s="26"/>
      <c r="L9" s="26"/>
      <c r="M9" s="5"/>
      <c r="N9" s="5"/>
      <c r="O9" s="5"/>
    </row>
    <row r="10" spans="1:15" ht="24.95" customHeight="1">
      <c r="A10" s="5"/>
      <c r="B10" s="8"/>
      <c r="C10" s="34"/>
      <c r="D10" s="8"/>
      <c r="E10" s="8"/>
      <c r="F10" s="8"/>
      <c r="G10" s="6"/>
      <c r="H10" s="6"/>
      <c r="I10" s="26"/>
      <c r="J10" s="26"/>
      <c r="K10" s="26"/>
      <c r="L10" s="5"/>
      <c r="M10" s="5"/>
      <c r="N10" s="5"/>
      <c r="O10" s="6"/>
    </row>
    <row r="11" spans="1:15" s="2" customFormat="1" ht="18.75">
      <c r="A11" s="438" t="s">
        <v>280</v>
      </c>
      <c r="B11" s="439"/>
      <c r="C11" s="439"/>
      <c r="D11" s="440"/>
      <c r="E11" s="441"/>
      <c r="F11" s="442"/>
      <c r="G11" s="442"/>
      <c r="H11" s="442"/>
      <c r="I11" s="443"/>
      <c r="J11" s="438" t="s">
        <v>281</v>
      </c>
      <c r="K11" s="439"/>
      <c r="L11" s="439"/>
      <c r="M11" s="440"/>
      <c r="N11" s="9"/>
      <c r="O11" s="11"/>
    </row>
    <row r="12" spans="1:15" ht="16.5">
      <c r="A12" s="444" t="s">
        <v>282</v>
      </c>
      <c r="B12" s="445"/>
      <c r="C12" s="445"/>
      <c r="D12" s="445"/>
      <c r="E12" s="445"/>
      <c r="F12" s="445"/>
      <c r="G12" s="445"/>
      <c r="H12" s="445"/>
      <c r="I12" s="445"/>
      <c r="J12" s="445"/>
      <c r="K12" s="445"/>
      <c r="L12" s="445"/>
      <c r="M12" s="445"/>
      <c r="N12" s="445"/>
      <c r="O12" s="445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8" type="noConversion"/>
  <dataValidations count="1">
    <dataValidation type="list" allowBlank="1" showInputMessage="1" showErrorMessage="1" sqref="O1 O6 O9 O10 O3:O5 O7:O8 O11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2023-07-04T03:18:03Z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4557E3B12A5C4A07A1762A9C2268310F</vt:lpwstr>
  </property>
  <property fmtid="{D5CDD505-2E9C-101B-9397-08002B2CF9AE}" pid="4" name="KSOReadingLayout">
    <vt:bool>true</vt:bool>
  </property>
</Properties>
</file>