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新诚23FW\航空定制TAJJAL81878,TAJJAL82878\7-2首期81878男\"/>
    </mc:Choice>
  </mc:AlternateContent>
  <xr:revisionPtr revIDLastSave="0" documentId="13_ncr:1_{22754FB7-1712-43D9-B428-F8491A3179EA}" xr6:coauthVersionLast="47" xr6:coauthVersionMax="47" xr10:uidLastSave="{00000000-0000-0000-0000-000000000000}"/>
  <bookViews>
    <workbookView xWindow="-120" yWindow="-120" windowWidth="20730" windowHeight="11160" xr2:uid="{2B4B756B-45BA-456C-B7D2-42C786335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s="1"/>
  <c r="G13" i="1" s="1"/>
  <c r="C13" i="1"/>
  <c r="B13" i="1"/>
  <c r="E12" i="1"/>
  <c r="F12" i="1" s="1"/>
  <c r="G12" i="1" s="1"/>
  <c r="C12" i="1"/>
  <c r="B12" i="1" s="1"/>
  <c r="E11" i="1"/>
  <c r="F11" i="1" s="1"/>
  <c r="G11" i="1" s="1"/>
  <c r="C11" i="1"/>
  <c r="B11" i="1" s="1"/>
  <c r="E10" i="1"/>
  <c r="F10" i="1" s="1"/>
  <c r="G10" i="1" s="1"/>
  <c r="C10" i="1"/>
  <c r="B10" i="1" s="1"/>
  <c r="E9" i="1"/>
  <c r="F9" i="1" s="1"/>
  <c r="G9" i="1" s="1"/>
  <c r="C9" i="1"/>
  <c r="B9" i="1"/>
  <c r="E8" i="1"/>
  <c r="F8" i="1" s="1"/>
  <c r="G8" i="1" s="1"/>
  <c r="C8" i="1"/>
  <c r="B8" i="1" s="1"/>
  <c r="E7" i="1"/>
  <c r="F7" i="1" s="1"/>
  <c r="G7" i="1" s="1"/>
  <c r="C7" i="1"/>
  <c r="B7" i="1" s="1"/>
  <c r="E6" i="1"/>
  <c r="F6" i="1" s="1"/>
  <c r="G6" i="1" s="1"/>
  <c r="C6" i="1"/>
  <c r="B6" i="1" s="1"/>
</calcChain>
</file>

<file path=xl/sharedStrings.xml><?xml version="1.0" encoding="utf-8"?>
<sst xmlns="http://schemas.openxmlformats.org/spreadsheetml/2006/main" count="70" uniqueCount="57">
  <si>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</si>
  <si>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</si>
  <si>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</si>
  <si>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</si>
  <si>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</si>
  <si>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</si>
  <si>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</si>
  <si>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S</t>
    <phoneticPr fontId="4" type="noConversion"/>
  </si>
  <si>
    <t>M</t>
    <phoneticPr fontId="4" type="noConversion"/>
  </si>
  <si>
    <t>L</t>
    <phoneticPr fontId="4" type="noConversion"/>
  </si>
  <si>
    <t>XL</t>
    <phoneticPr fontId="4" type="noConversion"/>
  </si>
  <si>
    <t>XXL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</si>
  <si>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</si>
  <si>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</si>
  <si>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</si>
  <si>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</si>
  <si>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</si>
  <si>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</si>
  <si>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</si>
  <si>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</si>
  <si>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</si>
  <si>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</si>
  <si>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</si>
  <si>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</si>
  <si>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</si>
  <si>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领围</t>
  </si>
  <si>
    <t>S</t>
  </si>
  <si>
    <t>M</t>
  </si>
  <si>
    <t>L</t>
  </si>
  <si>
    <t>XL</t>
  </si>
  <si>
    <t>XXL</t>
  </si>
  <si>
    <t>XXXL</t>
  </si>
  <si>
    <t>165/88B</t>
  </si>
  <si>
    <t>170/92B</t>
  </si>
  <si>
    <t>175/96B</t>
  </si>
  <si>
    <t>180/100B</t>
  </si>
  <si>
    <t>185/104B</t>
  </si>
  <si>
    <t>190/108B</t>
  </si>
  <si>
    <t>TAJJAL81878</t>
    <phoneticPr fontId="3" type="noConversion"/>
  </si>
  <si>
    <t>男式POLO短袖T恤</t>
    <phoneticPr fontId="3" type="noConversion"/>
  </si>
  <si>
    <t>中山新诚</t>
    <phoneticPr fontId="3" type="noConversion"/>
  </si>
  <si>
    <t>藏蓝</t>
    <phoneticPr fontId="3" type="noConversion"/>
  </si>
  <si>
    <t>+1.3</t>
    <phoneticPr fontId="3" type="noConversion"/>
  </si>
  <si>
    <t>+0</t>
    <phoneticPr fontId="3" type="noConversion"/>
  </si>
  <si>
    <t>+1</t>
    <phoneticPr fontId="3" type="noConversion"/>
  </si>
  <si>
    <t>-0.2</t>
    <phoneticPr fontId="3" type="noConversion"/>
  </si>
  <si>
    <t>+0.5</t>
    <phoneticPr fontId="3" type="noConversion"/>
  </si>
  <si>
    <t>-2</t>
    <phoneticPr fontId="3" type="noConversion"/>
  </si>
  <si>
    <t>-0.4</t>
    <phoneticPr fontId="3" type="noConversion"/>
  </si>
  <si>
    <t>+0.6</t>
    <phoneticPr fontId="3" type="noConversion"/>
  </si>
  <si>
    <t>-1.5</t>
    <phoneticPr fontId="3" type="noConversion"/>
  </si>
  <si>
    <t>大货首件</t>
    <phoneticPr fontId="3" type="noConversion"/>
  </si>
  <si>
    <t>云雾蓝</t>
    <phoneticPr fontId="3" type="noConversion"/>
  </si>
  <si>
    <t>+2.5</t>
    <phoneticPr fontId="3" type="noConversion"/>
  </si>
  <si>
    <t>+2</t>
    <phoneticPr fontId="3" type="noConversion"/>
  </si>
  <si>
    <t>-0.8</t>
    <phoneticPr fontId="3" type="noConversion"/>
  </si>
  <si>
    <t>+0.3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</si>
</sst>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49" fontId="8" fillId="0" borderId="11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0" fontId="7" fillId="0" borderId="13" xfId="1" applyFont="1" applyBorder="1"/>
    <xf numFmtId="49" fontId="8" fillId="0" borderId="14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8" fillId="2" borderId="14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12" fillId="0" borderId="14" xfId="3" applyNumberFormat="1" applyFont="1" applyBorder="1" applyAlignment="1">
      <alignment horizontal="center" vertical="center"/>
    </xf>
    <xf numFmtId="49" fontId="12" fillId="0" borderId="8" xfId="3" applyNumberFormat="1" applyFont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0" borderId="16" xfId="1" applyFont="1" applyBorder="1"/>
    <xf numFmtId="49" fontId="7" fillId="0" borderId="17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/>
    </xf>
    <xf numFmtId="49" fontId="5" fillId="0" borderId="20" xfId="1" applyNumberFormat="1" applyFont="1" applyBorder="1" applyAlignment="1">
      <alignment horizontal="center"/>
    </xf>
    <xf numFmtId="49" fontId="5" fillId="0" borderId="17" xfId="1" applyNumberFormat="1" applyFont="1" applyBorder="1" applyAlignment="1">
      <alignment horizontal="center"/>
    </xf>
    <xf numFmtId="49" fontId="8" fillId="0" borderId="17" xfId="3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7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58" fontId="5" fillId="0" borderId="0" xfId="1" applyNumberFormat="1" applyFont="1"/>
    <xf numFmtId="0" fontId="20" fillId="0" borderId="6" xfId="1" applyFont="1" applyBorder="1" applyAlignment="1">
      <alignment horizontal="center" vertical="center"/>
    </xf>
    <xf numFmtId="49" fontId="19" fillId="0" borderId="10" xfId="3" applyNumberFormat="1" applyFont="1" applyBorder="1" applyAlignment="1">
      <alignment horizontal="center" vertical="center"/>
    </xf>
    <xf numFmtId="49" fontId="19" fillId="0" borderId="8" xfId="3" applyNumberFormat="1" applyFont="1" applyBorder="1" applyAlignment="1">
      <alignment horizontal="center" vertical="center"/>
    </xf>
    <xf numFmtId="49" fontId="19" fillId="2" borderId="8" xfId="3" applyNumberFormat="1" applyFont="1" applyFill="1" applyBorder="1" applyAlignment="1">
      <alignment horizontal="center" vertical="center"/>
    </xf>
    <xf numFmtId="49" fontId="21" fillId="0" borderId="8" xfId="3" applyNumberFormat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49" fontId="19" fillId="0" borderId="15" xfId="3" applyNumberFormat="1" applyFont="1" applyBorder="1" applyAlignment="1">
      <alignment horizontal="center" vertical="center"/>
    </xf>
    <xf numFmtId="49" fontId="19" fillId="2" borderId="15" xfId="3" applyNumberFormat="1" applyFont="1" applyFill="1" applyBorder="1" applyAlignment="1">
      <alignment horizontal="center" vertical="center"/>
    </xf>
    <xf numFmtId="49" fontId="21" fillId="0" borderId="15" xfId="3" applyNumberFormat="1" applyFont="1" applyBorder="1" applyAlignment="1">
      <alignment horizontal="center" vertical="center"/>
    </xf>
    <xf numFmtId="49" fontId="19" fillId="4" borderId="12" xfId="3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2" xr:uid="{595682C1-74DA-4634-BC02-689F37D9D7C2}"/>
    <cellStyle name="常规 3" xfId="1" xr:uid="{20B46378-A3C8-4CFB-9503-EFA6113A3A05}"/>
    <cellStyle name="常规 4" xfId="3" xr:uid="{515252FA-5B40-4E2D-932F-F923AD2E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N23"/>
  <sheetViews>
    <sheetView tabSelected="1" workbookViewId="0">
      <selection activeCell="O9" sqref="O9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8.75" customHeight="1" thickTop="1">
      <c r="A2" s="2" t="s">
        <v>1</v>
      </c>
      <c r="B2" s="54" t="s">
        <v>38</v>
      </c>
      <c r="C2" s="39"/>
      <c r="D2" s="3" t="s">
        <v>2</v>
      </c>
      <c r="E2" s="55" t="s">
        <v>39</v>
      </c>
      <c r="F2" s="40"/>
      <c r="G2" s="40"/>
      <c r="H2" s="41"/>
      <c r="I2" s="4" t="s">
        <v>3</v>
      </c>
      <c r="J2" s="54" t="s">
        <v>40</v>
      </c>
      <c r="K2" s="39"/>
      <c r="L2" s="39"/>
      <c r="M2" s="39"/>
      <c r="N2" s="44"/>
    </row>
    <row r="3" spans="1:14" ht="18.75" customHeight="1">
      <c r="A3" s="45" t="s">
        <v>4</v>
      </c>
      <c r="B3" s="46" t="s">
        <v>5</v>
      </c>
      <c r="C3" s="46"/>
      <c r="D3" s="46"/>
      <c r="E3" s="46"/>
      <c r="F3" s="46"/>
      <c r="G3" s="46"/>
      <c r="H3" s="42"/>
      <c r="I3" s="46" t="s">
        <v>6</v>
      </c>
      <c r="J3" s="46"/>
      <c r="K3" s="46"/>
      <c r="L3" s="46"/>
      <c r="M3" s="46"/>
      <c r="N3" s="47"/>
    </row>
    <row r="4" spans="1:14" ht="18.75" customHeight="1">
      <c r="A4" s="45"/>
      <c r="B4" s="53" t="s">
        <v>26</v>
      </c>
      <c r="C4" s="53" t="s">
        <v>27</v>
      </c>
      <c r="D4" s="51" t="s">
        <v>28</v>
      </c>
      <c r="E4" s="53" t="s">
        <v>29</v>
      </c>
      <c r="F4" s="53" t="s">
        <v>30</v>
      </c>
      <c r="G4" s="53" t="s">
        <v>31</v>
      </c>
      <c r="H4" s="42"/>
      <c r="I4" s="8"/>
      <c r="J4" s="8"/>
      <c r="K4" s="57" t="s">
        <v>41</v>
      </c>
      <c r="L4" s="5"/>
      <c r="M4" s="57" t="s">
        <v>41</v>
      </c>
      <c r="N4" s="63" t="s">
        <v>52</v>
      </c>
    </row>
    <row r="5" spans="1:14" ht="18.75" customHeight="1">
      <c r="A5" s="45"/>
      <c r="B5" s="53" t="s">
        <v>32</v>
      </c>
      <c r="C5" s="53" t="s">
        <v>33</v>
      </c>
      <c r="D5" s="51" t="s">
        <v>34</v>
      </c>
      <c r="E5" s="53" t="s">
        <v>35</v>
      </c>
      <c r="F5" s="53" t="s">
        <v>36</v>
      </c>
      <c r="G5" s="53" t="s">
        <v>37</v>
      </c>
      <c r="H5" s="42"/>
      <c r="I5" s="6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62" t="s">
        <v>11</v>
      </c>
    </row>
    <row r="6" spans="1:14" ht="19.5" customHeight="1">
      <c r="A6" s="48" t="s">
        <v>18</v>
      </c>
      <c r="B6" s="48">
        <f>C6-1</f>
        <v>67.5</v>
      </c>
      <c r="C6" s="48">
        <f>D6-2</f>
        <v>68.5</v>
      </c>
      <c r="D6" s="49">
        <v>70.5</v>
      </c>
      <c r="E6" s="48">
        <f>D6+2</f>
        <v>72.5</v>
      </c>
      <c r="F6" s="48">
        <f>E6+2</f>
        <v>74.5</v>
      </c>
      <c r="G6" s="48">
        <f>F6+1</f>
        <v>75.5</v>
      </c>
      <c r="H6" s="42"/>
      <c r="I6" s="11"/>
      <c r="J6" s="11"/>
      <c r="K6" s="58" t="s">
        <v>42</v>
      </c>
      <c r="L6" s="12"/>
      <c r="M6" s="58" t="s">
        <v>44</v>
      </c>
      <c r="N6" s="67" t="s">
        <v>53</v>
      </c>
    </row>
    <row r="7" spans="1:14" ht="19.5" customHeight="1">
      <c r="A7" s="50" t="s">
        <v>19</v>
      </c>
      <c r="B7" s="50">
        <f t="shared" ref="B7:C8" si="0">C7-4</f>
        <v>100</v>
      </c>
      <c r="C7" s="50">
        <f t="shared" si="0"/>
        <v>104</v>
      </c>
      <c r="D7" s="51">
        <v>108</v>
      </c>
      <c r="E7" s="50">
        <f>D7+4</f>
        <v>112</v>
      </c>
      <c r="F7" s="50">
        <f>E7+4</f>
        <v>116</v>
      </c>
      <c r="G7" s="50">
        <f>F7+6</f>
        <v>122</v>
      </c>
      <c r="H7" s="42"/>
      <c r="I7" s="14"/>
      <c r="J7" s="15"/>
      <c r="K7" s="59" t="s">
        <v>43</v>
      </c>
      <c r="L7" s="15"/>
      <c r="M7" s="59" t="s">
        <v>44</v>
      </c>
      <c r="N7" s="64" t="s">
        <v>54</v>
      </c>
    </row>
    <row r="8" spans="1:14" ht="19.5" customHeight="1">
      <c r="A8" s="50" t="s">
        <v>20</v>
      </c>
      <c r="B8" s="50">
        <f t="shared" si="0"/>
        <v>98</v>
      </c>
      <c r="C8" s="50">
        <f t="shared" si="0"/>
        <v>102</v>
      </c>
      <c r="D8" s="51">
        <v>106</v>
      </c>
      <c r="E8" s="50">
        <f>D8+4</f>
        <v>110</v>
      </c>
      <c r="F8" s="50">
        <f>E8+5</f>
        <v>115</v>
      </c>
      <c r="G8" s="50">
        <f>F8+6</f>
        <v>121</v>
      </c>
      <c r="H8" s="42"/>
      <c r="I8" s="17"/>
      <c r="J8" s="15"/>
      <c r="K8" s="59" t="s">
        <v>43</v>
      </c>
      <c r="L8" s="15"/>
      <c r="M8" s="60" t="s">
        <v>43</v>
      </c>
      <c r="N8" s="65" t="s">
        <v>44</v>
      </c>
    </row>
    <row r="9" spans="1:14" ht="19.5" customHeight="1">
      <c r="A9" s="50" t="s">
        <v>21</v>
      </c>
      <c r="B9" s="50">
        <f t="shared" ref="B9:C9" si="1">C9-1.2</f>
        <v>43.599999999999994</v>
      </c>
      <c r="C9" s="50">
        <f t="shared" si="1"/>
        <v>44.8</v>
      </c>
      <c r="D9" s="51">
        <v>46</v>
      </c>
      <c r="E9" s="50">
        <f t="shared" ref="E9:F9" si="2">D9+1.2</f>
        <v>47.2</v>
      </c>
      <c r="F9" s="50">
        <f t="shared" si="2"/>
        <v>48.400000000000006</v>
      </c>
      <c r="G9" s="50">
        <f t="shared" ref="G9" si="3">F9+1.4</f>
        <v>49.800000000000004</v>
      </c>
      <c r="H9" s="42"/>
      <c r="I9" s="17"/>
      <c r="J9" s="15"/>
      <c r="K9" s="59" t="s">
        <v>44</v>
      </c>
      <c r="L9" s="15"/>
      <c r="M9" s="59" t="s">
        <v>44</v>
      </c>
      <c r="N9" s="65" t="s">
        <v>55</v>
      </c>
    </row>
    <row r="10" spans="1:14" ht="19.5" customHeight="1">
      <c r="A10" s="50" t="s">
        <v>22</v>
      </c>
      <c r="B10" s="50">
        <f>C10-0.5</f>
        <v>19</v>
      </c>
      <c r="C10" s="50">
        <f>D10-0.5</f>
        <v>19.5</v>
      </c>
      <c r="D10" s="51">
        <v>20</v>
      </c>
      <c r="E10" s="50">
        <f>D10+0.5</f>
        <v>20.5</v>
      </c>
      <c r="F10" s="50">
        <f>E10+0.5</f>
        <v>21</v>
      </c>
      <c r="G10" s="50">
        <f>F10+0.5</f>
        <v>21.5</v>
      </c>
      <c r="H10" s="42"/>
      <c r="I10" s="20"/>
      <c r="J10" s="21"/>
      <c r="K10" s="59" t="s">
        <v>43</v>
      </c>
      <c r="L10" s="21"/>
      <c r="M10" s="61" t="s">
        <v>46</v>
      </c>
      <c r="N10" s="66" t="s">
        <v>43</v>
      </c>
    </row>
    <row r="11" spans="1:14" ht="19.5" customHeight="1">
      <c r="A11" s="50" t="s">
        <v>23</v>
      </c>
      <c r="B11" s="52">
        <f>C11-0.7</f>
        <v>18.100000000000001</v>
      </c>
      <c r="C11" s="52">
        <f>D11-0.7</f>
        <v>18.8</v>
      </c>
      <c r="D11" s="51">
        <v>19.5</v>
      </c>
      <c r="E11" s="52">
        <f>D11+0.7</f>
        <v>20.2</v>
      </c>
      <c r="F11" s="52">
        <f>E11+0.7</f>
        <v>20.9</v>
      </c>
      <c r="G11" s="52">
        <f>F11+0.95</f>
        <v>21.849999999999998</v>
      </c>
      <c r="H11" s="42"/>
      <c r="I11" s="14"/>
      <c r="J11" s="15"/>
      <c r="K11" s="59" t="s">
        <v>45</v>
      </c>
      <c r="L11" s="15"/>
      <c r="M11" s="59" t="s">
        <v>48</v>
      </c>
      <c r="N11" s="64" t="s">
        <v>45</v>
      </c>
    </row>
    <row r="12" spans="1:14" ht="19.5" customHeight="1">
      <c r="A12" s="50" t="s">
        <v>24</v>
      </c>
      <c r="B12" s="50">
        <f>C12-0.7</f>
        <v>15.600000000000001</v>
      </c>
      <c r="C12" s="50">
        <f>D12-0.7</f>
        <v>16.3</v>
      </c>
      <c r="D12" s="51">
        <v>17</v>
      </c>
      <c r="E12" s="50">
        <f>D12+0.7</f>
        <v>17.7</v>
      </c>
      <c r="F12" s="50">
        <f>E12+0.7</f>
        <v>18.399999999999999</v>
      </c>
      <c r="G12" s="50">
        <f>F12+0.95</f>
        <v>19.349999999999998</v>
      </c>
      <c r="H12" s="42"/>
      <c r="I12" s="14"/>
      <c r="J12" s="15"/>
      <c r="K12" s="59" t="s">
        <v>46</v>
      </c>
      <c r="L12" s="15"/>
      <c r="M12" s="59" t="s">
        <v>49</v>
      </c>
      <c r="N12" s="64" t="s">
        <v>56</v>
      </c>
    </row>
    <row r="13" spans="1:14" ht="19.5" customHeight="1">
      <c r="A13" s="50" t="s">
        <v>25</v>
      </c>
      <c r="B13" s="50">
        <f>C13-1</f>
        <v>43</v>
      </c>
      <c r="C13" s="50">
        <f>D13-1</f>
        <v>44</v>
      </c>
      <c r="D13" s="51">
        <v>45</v>
      </c>
      <c r="E13" s="50">
        <f>D13+1</f>
        <v>46</v>
      </c>
      <c r="F13" s="50">
        <f>E13+1</f>
        <v>47</v>
      </c>
      <c r="G13" s="50">
        <f>F13+1.5</f>
        <v>48.5</v>
      </c>
      <c r="H13" s="42"/>
      <c r="I13" s="14"/>
      <c r="J13" s="15"/>
      <c r="K13" s="59" t="s">
        <v>47</v>
      </c>
      <c r="L13" s="15"/>
      <c r="M13" s="59" t="s">
        <v>50</v>
      </c>
      <c r="N13" s="64" t="s">
        <v>47</v>
      </c>
    </row>
    <row r="14" spans="1:14" ht="19.5" customHeight="1">
      <c r="A14" s="13"/>
      <c r="B14" s="6"/>
      <c r="C14" s="9"/>
      <c r="D14" s="9"/>
      <c r="E14" s="9"/>
      <c r="F14" s="9"/>
      <c r="G14" s="10"/>
      <c r="H14" s="42"/>
      <c r="I14" s="14"/>
      <c r="J14" s="15"/>
      <c r="K14" s="15"/>
      <c r="L14" s="15"/>
      <c r="M14" s="59" t="s">
        <v>51</v>
      </c>
      <c r="N14" s="16"/>
    </row>
    <row r="15" spans="1:14" ht="19.5" customHeight="1">
      <c r="A15" s="13"/>
      <c r="B15" s="6"/>
      <c r="C15" s="22"/>
      <c r="D15" s="6"/>
      <c r="E15" s="22"/>
      <c r="F15" s="22"/>
      <c r="G15" s="23"/>
      <c r="H15" s="42"/>
      <c r="I15" s="14"/>
      <c r="J15" s="15"/>
      <c r="K15" s="15"/>
      <c r="L15" s="15"/>
      <c r="M15" s="15"/>
      <c r="N15" s="16"/>
    </row>
    <row r="16" spans="1:14" ht="19.5" customHeight="1">
      <c r="A16" s="13"/>
      <c r="B16" s="6"/>
      <c r="C16" s="6"/>
      <c r="D16" s="6"/>
      <c r="E16" s="6"/>
      <c r="F16" s="6"/>
      <c r="G16" s="24"/>
      <c r="H16" s="42"/>
      <c r="I16" s="17"/>
      <c r="J16" s="18"/>
      <c r="K16" s="15"/>
      <c r="L16" s="18"/>
      <c r="M16" s="18"/>
      <c r="N16" s="19"/>
    </row>
    <row r="17" spans="1:14" ht="19.5" customHeight="1">
      <c r="A17" s="13"/>
      <c r="B17" s="6"/>
      <c r="C17" s="22"/>
      <c r="D17" s="6"/>
      <c r="E17" s="22"/>
      <c r="F17" s="22"/>
      <c r="G17" s="23"/>
      <c r="H17" s="42"/>
      <c r="I17" s="14"/>
      <c r="J17" s="15"/>
      <c r="K17" s="15"/>
      <c r="L17" s="15"/>
      <c r="M17" s="15"/>
      <c r="N17" s="16"/>
    </row>
    <row r="18" spans="1:14" ht="19.5" customHeight="1">
      <c r="A18" s="13"/>
      <c r="B18" s="6"/>
      <c r="C18" s="22"/>
      <c r="D18" s="6"/>
      <c r="E18" s="6"/>
      <c r="F18" s="6"/>
      <c r="G18" s="24"/>
      <c r="H18" s="42"/>
      <c r="I18" s="17"/>
      <c r="J18" s="15"/>
      <c r="K18" s="15"/>
      <c r="L18" s="18"/>
      <c r="M18" s="18"/>
      <c r="N18" s="19"/>
    </row>
    <row r="19" spans="1:14" ht="19.5" customHeight="1">
      <c r="A19" s="13"/>
      <c r="B19" s="6"/>
      <c r="C19" s="22"/>
      <c r="D19" s="6"/>
      <c r="E19" s="6"/>
      <c r="F19" s="6"/>
      <c r="G19" s="24"/>
      <c r="H19" s="42"/>
      <c r="I19" s="17"/>
      <c r="J19" s="15"/>
      <c r="K19" s="15"/>
      <c r="L19" s="18"/>
      <c r="M19" s="18"/>
      <c r="N19" s="19"/>
    </row>
    <row r="20" spans="1:14" ht="15" thickBot="1">
      <c r="A20" s="25"/>
      <c r="B20" s="26"/>
      <c r="C20" s="26"/>
      <c r="D20" s="26"/>
      <c r="E20" s="27"/>
      <c r="F20" s="27"/>
      <c r="G20" s="28"/>
      <c r="H20" s="43"/>
      <c r="I20" s="29"/>
      <c r="J20" s="30"/>
      <c r="K20" s="31"/>
      <c r="L20" s="30"/>
      <c r="M20" s="30"/>
      <c r="N20" s="32"/>
    </row>
    <row r="21" spans="1:14" ht="15" thickTop="1">
      <c r="A21" s="33" t="s">
        <v>12</v>
      </c>
      <c r="B21" s="34"/>
      <c r="C21" s="34"/>
    </row>
    <row r="22" spans="1:14">
      <c r="A22" s="36" t="s">
        <v>13</v>
      </c>
      <c r="B22" s="36"/>
      <c r="C22" s="36"/>
      <c r="D22" s="36"/>
      <c r="E22" s="36"/>
      <c r="F22" s="36"/>
      <c r="G22" s="36"/>
    </row>
    <row r="23" spans="1:14">
      <c r="A23" s="36" t="s">
        <v>14</v>
      </c>
      <c r="B23" s="36"/>
      <c r="C23" s="36"/>
      <c r="D23" s="36"/>
      <c r="E23" s="36"/>
      <c r="F23" s="36"/>
      <c r="G23" s="36"/>
      <c r="I23" s="35" t="s">
        <v>15</v>
      </c>
      <c r="J23" s="56">
        <v>45109</v>
      </c>
      <c r="K23" s="33" t="s">
        <v>16</v>
      </c>
      <c r="L23" s="33"/>
      <c r="M23" s="33" t="s">
        <v>17</v>
      </c>
    </row>
  </sheetData>
  <mergeCells count="10">
    <mergeCell ref="A22:G22"/>
    <mergeCell ref="A23:G23"/>
    <mergeCell ref="A1:N1"/>
    <mergeCell ref="B2:C2"/>
    <mergeCell ref="E2:G2"/>
    <mergeCell ref="H2:H20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dcterms:created xsi:type="dcterms:W3CDTF">2022-08-10T08:27:56Z</dcterms:created>
  <dcterms:modified xsi:type="dcterms:W3CDTF">2023-07-02T07:26:49Z</dcterms:modified>
</cp:coreProperties>
</file>