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优溢23FW\QAEEAL94504\6-26尾期翻箱后复检合格\"/>
    </mc:Choice>
  </mc:AlternateContent>
  <xr:revisionPtr revIDLastSave="0" documentId="13_ncr:1_{EEC52189-B67E-43C5-A01B-9F36E991920F}" xr6:coauthVersionLast="47" xr6:coauthVersionMax="47" xr10:uidLastSave="{00000000-0000-0000-0000-000000000000}"/>
  <bookViews>
    <workbookView xWindow="-120" yWindow="-120" windowWidth="20730" windowHeight="11160" tabRatio="864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H5" i="12" l="1"/>
  <c r="H4" i="12"/>
  <c r="K6" i="8"/>
  <c r="K5" i="8"/>
  <c r="K4" i="8"/>
  <c r="N6" i="7"/>
  <c r="N5" i="7"/>
  <c r="N4" i="7"/>
  <c r="D13" i="17"/>
  <c r="E13" i="17" s="1"/>
  <c r="F13" i="17" s="1"/>
  <c r="G13" i="17" s="1"/>
  <c r="B13" i="17"/>
  <c r="D12" i="17"/>
  <c r="E12" i="17" s="1"/>
  <c r="F12" i="17" s="1"/>
  <c r="G12" i="17" s="1"/>
  <c r="B12" i="17"/>
  <c r="D11" i="17"/>
  <c r="E11" i="17" s="1"/>
  <c r="F11" i="17" s="1"/>
  <c r="G11" i="17" s="1"/>
  <c r="B11" i="17"/>
  <c r="D10" i="17"/>
  <c r="E10" i="17" s="1"/>
  <c r="F10" i="17" s="1"/>
  <c r="G10" i="17" s="1"/>
  <c r="B10" i="17"/>
  <c r="D9" i="17"/>
  <c r="E9" i="17" s="1"/>
  <c r="F9" i="17" s="1"/>
  <c r="G9" i="17" s="1"/>
  <c r="B9" i="17"/>
  <c r="D8" i="17"/>
  <c r="E8" i="17" s="1"/>
  <c r="F8" i="17" s="1"/>
  <c r="G8" i="17" s="1"/>
  <c r="B8" i="17"/>
  <c r="D7" i="17"/>
  <c r="E7" i="17" s="1"/>
  <c r="F7" i="17" s="1"/>
  <c r="G7" i="17" s="1"/>
  <c r="B7" i="17"/>
  <c r="D6" i="17"/>
  <c r="E6" i="17" s="1"/>
  <c r="F6" i="17" s="1"/>
  <c r="G6" i="17" s="1"/>
  <c r="B6" i="17"/>
  <c r="D17" i="15"/>
  <c r="E17" i="15" s="1"/>
  <c r="F17" i="15" s="1"/>
  <c r="G17" i="15" s="1"/>
  <c r="B17" i="15"/>
  <c r="E16" i="15"/>
  <c r="F16" i="15" s="1"/>
  <c r="G16" i="15" s="1"/>
  <c r="D16" i="15"/>
  <c r="B16" i="15"/>
  <c r="D14" i="15"/>
  <c r="E14" i="15" s="1"/>
  <c r="F14" i="15" s="1"/>
  <c r="G14" i="15" s="1"/>
  <c r="B14" i="15"/>
  <c r="E13" i="15"/>
  <c r="F13" i="15" s="1"/>
  <c r="G13" i="15" s="1"/>
  <c r="D13" i="15"/>
  <c r="B13" i="15"/>
  <c r="D12" i="15"/>
  <c r="E12" i="15" s="1"/>
  <c r="F12" i="15" s="1"/>
  <c r="G12" i="15" s="1"/>
  <c r="B12" i="15"/>
  <c r="E11" i="15"/>
  <c r="F11" i="15" s="1"/>
  <c r="G11" i="15" s="1"/>
  <c r="D11" i="15"/>
  <c r="B11" i="15"/>
  <c r="D10" i="15"/>
  <c r="E10" i="15" s="1"/>
  <c r="F10" i="15" s="1"/>
  <c r="G10" i="15" s="1"/>
  <c r="B10" i="15"/>
  <c r="E9" i="15"/>
  <c r="F9" i="15" s="1"/>
  <c r="G9" i="15" s="1"/>
  <c r="D9" i="15"/>
  <c r="B9" i="15"/>
  <c r="D8" i="15"/>
  <c r="E8" i="15" s="1"/>
  <c r="F8" i="15" s="1"/>
  <c r="G8" i="15" s="1"/>
  <c r="B8" i="15"/>
  <c r="E7" i="15"/>
  <c r="F7" i="15" s="1"/>
  <c r="G7" i="15" s="1"/>
  <c r="D7" i="15"/>
  <c r="B7" i="15"/>
  <c r="D6" i="15"/>
  <c r="E6" i="15" s="1"/>
  <c r="F6" i="15" s="1"/>
  <c r="G6" i="15" s="1"/>
  <c r="B6" i="15"/>
</calcChain>
</file>

<file path=xl/sharedStrings.xml><?xml version="1.0" encoding="utf-8"?>
<sst xmlns="http://schemas.openxmlformats.org/spreadsheetml/2006/main" count="850" uniqueCount="369">
  <si>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</si>
  <si>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</si>
  <si>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</si>
  <si>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</si>
  <si>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</si>
  <si>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</si>
  <si>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</si>
  <si>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</si>
  <si>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</si>
  <si>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</si>
  <si>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</si>
  <si>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</si>
  <si>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</si>
  <si>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</si>
  <si>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</si>
  <si>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</si>
  <si>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</si>
  <si>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</si>
  <si>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</si>
  <si>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</si>
  <si>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</si>
  <si>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</si>
  <si>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</si>
  <si>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</si>
  <si>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</si>
  <si>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</si>
  <si>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</si>
  <si>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</si>
  <si>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</si>
  <si>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</si>
  <si>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</si>
  <si>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</si>
  <si>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</si>
  <si>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</si>
  <si>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</si>
  <si>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</si>
  <si>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</si>
  <si>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</si>
  <si>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</si>
  <si>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</si>
  <si>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</si>
  <si>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</si>
  <si>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</si>
  <si>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</si>
  <si>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</si>
  <si>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</si>
  <si>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</si>
  <si>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</si>
  <si>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</si>
  <si>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</si>
  <si>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</si>
  <si>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</si>
  <si>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</si>
  <si>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</si>
  <si>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</si>
  <si>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</si>
  <si>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</si>
  <si>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</si>
  <si>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</si>
  <si>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</si>
  <si>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</si>
  <si>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</si>
  <si>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QAEEAL94504</t>
  </si>
  <si>
    <t>合同交期</t>
  </si>
  <si>
    <t>产前确认样</t>
  </si>
  <si>
    <t>有</t>
  </si>
  <si>
    <t>无</t>
  </si>
  <si>
    <t>品名</t>
  </si>
  <si>
    <t>儿童针织外套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</si>
  <si>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</si>
  <si>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</si>
  <si>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</si>
  <si>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</si>
  <si>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</si>
  <si>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</si>
  <si>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</si>
  <si>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</si>
  <si>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</si>
  <si>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</si>
  <si>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CGDD23033000085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</si>
  <si>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</si>
  <si>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</si>
  <si>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</si>
  <si>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</si>
  <si>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</si>
  <si>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</si>
  <si>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</si>
  <si>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</si>
  <si>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</si>
  <si>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</si>
  <si>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</si>
  <si>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</si>
  <si>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</si>
  <si>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</si>
  <si>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</si>
  <si>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</si>
  <si>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</si>
  <si>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</si>
  <si>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</si>
  <si>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</si>
  <si>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</si>
  <si>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</si>
  <si>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</si>
  <si>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</si>
  <si>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</si>
  <si>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</si>
  <si>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</si>
  <si>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</si>
  <si>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</si>
  <si>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</si>
  <si>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</si>
  <si>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欢愉红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</si>
  <si>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</si>
  <si>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</si>
  <si>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欢愉红2件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</si>
  <si>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</si>
  <si>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</si>
  <si>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</si>
  <si>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</si>
  <si>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</si>
  <si>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1、前袋省位左右高低不对称</t>
  </si>
  <si>
    <t>2、拼侧缝不顺直</t>
  </si>
  <si>
    <t>3、压帽口线起扭</t>
  </si>
  <si>
    <t>4、前中拉链容位不均匀，起皱，拉链间线大小不均匀</t>
  </si>
  <si>
    <t>5、冚袖口弯曲不烦直，止口不饱满，倒错骨位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</si>
  <si>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</si>
  <si>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</si>
  <si>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</si>
  <si>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</si>
  <si>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</si>
  <si>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</si>
  <si>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</si>
  <si>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</si>
  <si>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</si>
  <si>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</si>
  <si>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</si>
  <si>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</si>
  <si>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</si>
  <si>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</si>
  <si>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</si>
  <si>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</si>
  <si>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</si>
  <si>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</si>
  <si>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</si>
  <si>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</si>
  <si>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</si>
  <si>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</si>
  <si>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</si>
  <si>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</si>
  <si>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160/80A</t>
  </si>
  <si>
    <t>165/84A</t>
  </si>
  <si>
    <t>洗前</t>
  </si>
  <si>
    <t>洗后</t>
  </si>
  <si>
    <t>XXXL</t>
  </si>
  <si>
    <t>后中长</t>
  </si>
  <si>
    <t>+1</t>
  </si>
  <si>
    <t>/</t>
  </si>
  <si>
    <t>-0.5</t>
  </si>
  <si>
    <t>180/104B</t>
  </si>
  <si>
    <t>前中长</t>
  </si>
  <si>
    <t>胸围</t>
  </si>
  <si>
    <t>-0.8</t>
  </si>
  <si>
    <t>-1</t>
  </si>
  <si>
    <t>摆围</t>
  </si>
  <si>
    <t>-0.4</t>
  </si>
  <si>
    <t>下领围（不含拉链）</t>
  </si>
  <si>
    <t>后中袖长</t>
  </si>
  <si>
    <t>+0.3</t>
  </si>
  <si>
    <t>袖肥/2</t>
  </si>
  <si>
    <t>-0.3</t>
  </si>
  <si>
    <t>袖肘围/2</t>
  </si>
  <si>
    <t>-0.2</t>
  </si>
  <si>
    <t>袖口围/2</t>
  </si>
  <si>
    <t>+0.2</t>
  </si>
  <si>
    <t>插手袋长</t>
  </si>
  <si>
    <t>14,5</t>
  </si>
  <si>
    <t>帽高</t>
  </si>
  <si>
    <t>帽宽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</si>
  <si>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</si>
  <si>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</si>
  <si>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</si>
  <si>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</si>
  <si>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</si>
  <si>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</si>
  <si>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</si>
  <si>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</si>
  <si>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</si>
  <si>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</si>
  <si>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</si>
  <si>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</si>
  <si>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</si>
  <si>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</si>
  <si>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</si>
  <si>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</si>
  <si>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</si>
  <si>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</si>
  <si>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</si>
  <si>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</si>
  <si>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</si>
  <si>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</si>
  <si>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</si>
  <si>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</si>
  <si>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</si>
  <si>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</si>
  <si>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</si>
  <si>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</si>
  <si>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</si>
  <si>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</si>
  <si>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</si>
  <si>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</si>
  <si>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</si>
  <si>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</si>
  <si>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</si>
  <si>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</si>
  <si>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</si>
  <si>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</si>
  <si>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</si>
  <si>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</si>
  <si>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</si>
  <si>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</si>
  <si>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</si>
  <si>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</si>
  <si>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</si>
  <si>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采购凭证编号：CGDD23033000085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</si>
  <si>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</si>
  <si>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</si>
  <si>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</si>
  <si>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</si>
  <si>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</si>
  <si>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</si>
  <si>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</si>
  <si>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</si>
  <si>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</si>
  <si>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</si>
  <si>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</si>
  <si>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</si>
  <si>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</si>
  <si>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</si>
  <si>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</si>
  <si>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1、帽口压线起扭</t>
  </si>
  <si>
    <t>2、冚袖口过骨处弯曲不顺直</t>
  </si>
  <si>
    <t>3、线头要清理干净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</si>
  <si>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</si>
  <si>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</si>
  <si>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</si>
  <si>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</si>
  <si>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</si>
  <si>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</si>
  <si>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</si>
  <si>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</si>
  <si>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160/80</t>
  </si>
  <si>
    <t>170/88A</t>
  </si>
  <si>
    <t>+1  +0.5</t>
  </si>
  <si>
    <t>/  /</t>
  </si>
  <si>
    <t>+0.3  /</t>
  </si>
  <si>
    <t>-0.5  -0.5</t>
  </si>
  <si>
    <t>+0.5  -0.3</t>
  </si>
  <si>
    <t>+0.2  +0.2</t>
  </si>
  <si>
    <t>-0.8  -0.6</t>
  </si>
  <si>
    <t>-1  -1</t>
  </si>
  <si>
    <t>-0.5  /</t>
  </si>
  <si>
    <t>-1  /</t>
  </si>
  <si>
    <t>/  +0.5</t>
  </si>
  <si>
    <t>+0.5  /</t>
  </si>
  <si>
    <t>+0.2  /</t>
  </si>
  <si>
    <t>/  -0.2</t>
  </si>
  <si>
    <t>-0.3  -0.2</t>
  </si>
  <si>
    <t>-0.2  -0.2</t>
  </si>
  <si>
    <t>-0.2  -0.4</t>
  </si>
  <si>
    <t>/  -0.3</t>
  </si>
  <si>
    <t>-0.3  -0.3</t>
  </si>
  <si>
    <t>-0.2  -0.3</t>
  </si>
  <si>
    <t>+0.3  +0.2</t>
  </si>
  <si>
    <t>/  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</si>
  <si>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</si>
  <si>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</si>
  <si>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</si>
  <si>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</si>
  <si>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</si>
  <si>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</si>
  <si>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</si>
  <si>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</si>
  <si>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</si>
  <si>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</si>
  <si>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</si>
  <si>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</si>
  <si>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</si>
  <si>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</si>
  <si>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</si>
  <si>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</si>
  <si>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</si>
  <si>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2303Y0311</t>
  </si>
  <si>
    <t>FK08180</t>
  </si>
  <si>
    <t>19SS藏蓝</t>
  </si>
  <si>
    <t>三迈</t>
  </si>
  <si>
    <t>2303Y0310</t>
  </si>
  <si>
    <t>23FW欢愉红</t>
  </si>
  <si>
    <t>FK03701</t>
  </si>
  <si>
    <t>19SS明灰</t>
  </si>
  <si>
    <t>乾丰</t>
  </si>
  <si>
    <t>制表时间：2023/4/15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</si>
  <si>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</si>
  <si>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</si>
  <si>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</si>
  <si>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</si>
  <si>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</si>
  <si>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</si>
  <si>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</si>
  <si>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</si>
  <si>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</si>
  <si>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</si>
  <si>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</si>
  <si>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</si>
  <si>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</si>
  <si>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</si>
  <si>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</si>
  <si>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</si>
  <si>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</si>
  <si>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</si>
  <si>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</si>
  <si>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</si>
  <si>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</si>
  <si>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</si>
  <si>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</si>
  <si>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</si>
  <si>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</si>
  <si>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</si>
  <si>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</si>
  <si>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</si>
  <si>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>JB00324</t>
  </si>
  <si>
    <t>硅胶章</t>
  </si>
  <si>
    <t>南京嘉美</t>
  </si>
  <si>
    <t>YK00024</t>
  </si>
  <si>
    <t>拉链</t>
  </si>
  <si>
    <t>YKK</t>
  </si>
  <si>
    <t>BB00019</t>
  </si>
  <si>
    <t>弹力包边带</t>
  </si>
  <si>
    <t>锦湾</t>
  </si>
  <si>
    <t>制表时间：2022/4/1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</si>
  <si>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</si>
  <si>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</si>
  <si>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</si>
  <si>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</si>
  <si>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</si>
  <si>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</si>
  <si>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</si>
  <si>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</si>
  <si>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</si>
  <si>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</si>
  <si>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</si>
  <si>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</si>
  <si>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</si>
  <si>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</si>
  <si>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</si>
  <si>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</si>
  <si>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</si>
  <si>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平车订章仔</t>
  </si>
  <si>
    <t>制表时间：2023/5/16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</si>
  <si>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</si>
  <si>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</si>
  <si>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</si>
  <si>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</si>
  <si>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</si>
  <si>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弹力压花织带</t>
  </si>
  <si>
    <t>制表时间：2023/4/28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</si>
  <si>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</si>
  <si>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</si>
  <si>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②检验明细：齐色齐码抽验80件</t>
    <phoneticPr fontId="52" type="noConversion"/>
  </si>
  <si>
    <t>翻箱后复检，抽验80件，</t>
    <phoneticPr fontId="5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</si>
</sst>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_ "/>
    <numFmt numFmtId="179" formatCode="0.0_ "/>
    <numFmt numFmtId="180" formatCode="_ [$¥-804]* #,##0.00_ ;_ [$¥-804]* \-#,##0.00_ ;_ [$¥-804]* &quot;-&quot;??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微软雅黑"/>
      <family val="2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49" fillId="0" borderId="0">
      <alignment horizontal="center"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6" fillId="0" borderId="0">
      <alignment vertical="center"/>
    </xf>
    <xf numFmtId="0" fontId="14" fillId="0" borderId="0"/>
  </cellStyleXfs>
  <cellXfs count="44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2" fillId="0" borderId="2" xfId="0" applyFont="1" applyBorder="1" applyAlignment="1">
      <alignment horizontal="center"/>
    </xf>
    <xf numFmtId="10" fontId="6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9" fontId="6" fillId="0" borderId="2" xfId="0" applyNumberFormat="1" applyFont="1" applyBorder="1" applyAlignment="1">
      <alignment horizontal="center"/>
    </xf>
    <xf numFmtId="0" fontId="13" fillId="0" borderId="0" xfId="5" applyFont="1"/>
    <xf numFmtId="0" fontId="14" fillId="0" borderId="0" xfId="5"/>
    <xf numFmtId="0" fontId="13" fillId="0" borderId="0" xfId="5" applyFont="1" applyAlignment="1">
      <alignment horizontal="left"/>
    </xf>
    <xf numFmtId="0" fontId="16" fillId="0" borderId="9" xfId="4" applyFont="1" applyBorder="1" applyAlignment="1">
      <alignment horizontal="left" vertical="center"/>
    </xf>
    <xf numFmtId="0" fontId="16" fillId="0" borderId="10" xfId="4" applyFont="1" applyBorder="1">
      <alignment vertical="center"/>
    </xf>
    <xf numFmtId="0" fontId="22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6" fillId="0" borderId="11" xfId="0" applyFont="1" applyBorder="1" applyAlignment="1">
      <alignment horizontal="left" shrinkToFit="1"/>
    </xf>
    <xf numFmtId="0" fontId="27" fillId="0" borderId="2" xfId="0" applyFont="1" applyBorder="1" applyAlignment="1">
      <alignment horizontal="center" vertical="center"/>
    </xf>
    <xf numFmtId="0" fontId="27" fillId="0" borderId="11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3" applyFont="1" applyAlignment="1">
      <alignment horizontal="center" vertical="center"/>
    </xf>
    <xf numFmtId="178" fontId="27" fillId="0" borderId="0" xfId="0" applyNumberFormat="1" applyFont="1" applyAlignment="1">
      <alignment horizontal="center" vertical="center"/>
    </xf>
    <xf numFmtId="0" fontId="29" fillId="0" borderId="0" xfId="5" applyFont="1"/>
    <xf numFmtId="0" fontId="21" fillId="0" borderId="0" xfId="5" applyFont="1"/>
    <xf numFmtId="0" fontId="0" fillId="0" borderId="0" xfId="0" applyAlignment="1">
      <alignment horizontal="left" vertical="center"/>
    </xf>
    <xf numFmtId="0" fontId="16" fillId="0" borderId="10" xfId="4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9" fontId="29" fillId="0" borderId="19" xfId="6" applyNumberFormat="1" applyFont="1" applyBorder="1" applyAlignment="1">
      <alignment horizontal="center" vertical="center"/>
    </xf>
    <xf numFmtId="49" fontId="29" fillId="0" borderId="20" xfId="6" applyNumberFormat="1" applyFont="1" applyBorder="1" applyAlignment="1">
      <alignment horizontal="center" vertical="center"/>
    </xf>
    <xf numFmtId="49" fontId="29" fillId="0" borderId="21" xfId="6" applyNumberFormat="1" applyFont="1" applyBorder="1" applyAlignment="1">
      <alignment horizontal="center" vertical="center"/>
    </xf>
    <xf numFmtId="49" fontId="13" fillId="0" borderId="22" xfId="5" applyNumberFormat="1" applyFont="1" applyBorder="1" applyAlignment="1">
      <alignment horizontal="center"/>
    </xf>
    <xf numFmtId="49" fontId="29" fillId="0" borderId="22" xfId="6" applyNumberFormat="1" applyFont="1" applyBorder="1" applyAlignment="1">
      <alignment horizontal="center" vertical="center"/>
    </xf>
    <xf numFmtId="0" fontId="20" fillId="0" borderId="0" xfId="5" applyFont="1"/>
    <xf numFmtId="14" fontId="20" fillId="0" borderId="0" xfId="5" applyNumberFormat="1" applyFont="1"/>
    <xf numFmtId="0" fontId="14" fillId="0" borderId="0" xfId="4" applyAlignment="1">
      <alignment horizontal="left" vertical="center"/>
    </xf>
    <xf numFmtId="0" fontId="31" fillId="0" borderId="25" xfId="4" applyFont="1" applyBorder="1" applyAlignment="1">
      <alignment horizontal="left" vertical="center"/>
    </xf>
    <xf numFmtId="0" fontId="31" fillId="0" borderId="26" xfId="4" applyFont="1" applyBorder="1" applyAlignment="1">
      <alignment horizontal="center" vertical="center"/>
    </xf>
    <xf numFmtId="0" fontId="21" fillId="0" borderId="26" xfId="4" applyFont="1" applyBorder="1">
      <alignment vertical="center"/>
    </xf>
    <xf numFmtId="0" fontId="31" fillId="0" borderId="26" xfId="4" applyFont="1" applyBorder="1" applyAlignment="1">
      <alignment horizontal="right" vertical="center"/>
    </xf>
    <xf numFmtId="0" fontId="31" fillId="0" borderId="27" xfId="4" applyFont="1" applyBorder="1">
      <alignment vertical="center"/>
    </xf>
    <xf numFmtId="0" fontId="26" fillId="0" borderId="20" xfId="4" applyFont="1" applyBorder="1" applyAlignment="1">
      <alignment horizontal="left" vertical="center"/>
    </xf>
    <xf numFmtId="0" fontId="31" fillId="0" borderId="20" xfId="4" applyFont="1" applyBorder="1">
      <alignment vertical="center"/>
    </xf>
    <xf numFmtId="0" fontId="31" fillId="0" borderId="27" xfId="4" applyFont="1" applyBorder="1" applyAlignment="1">
      <alignment horizontal="left" vertical="center"/>
    </xf>
    <xf numFmtId="0" fontId="31" fillId="0" borderId="20" xfId="4" applyFont="1" applyBorder="1" applyAlignment="1">
      <alignment horizontal="left" vertical="center"/>
    </xf>
    <xf numFmtId="0" fontId="31" fillId="0" borderId="28" xfId="4" applyFont="1" applyBorder="1">
      <alignment vertical="center"/>
    </xf>
    <xf numFmtId="0" fontId="26" fillId="0" borderId="29" xfId="4" applyFont="1" applyBorder="1" applyAlignment="1">
      <alignment horizontal="left" vertical="center"/>
    </xf>
    <xf numFmtId="0" fontId="31" fillId="0" borderId="29" xfId="4" applyFont="1" applyBorder="1">
      <alignment vertical="center"/>
    </xf>
    <xf numFmtId="0" fontId="21" fillId="0" borderId="29" xfId="4" applyFont="1" applyBorder="1">
      <alignment vertical="center"/>
    </xf>
    <xf numFmtId="0" fontId="21" fillId="0" borderId="29" xfId="4" applyFont="1" applyBorder="1" applyAlignment="1">
      <alignment horizontal="left" vertical="center"/>
    </xf>
    <xf numFmtId="0" fontId="31" fillId="0" borderId="0" xfId="4" applyFont="1">
      <alignment vertical="center"/>
    </xf>
    <xf numFmtId="0" fontId="21" fillId="0" borderId="0" xfId="4" applyFont="1">
      <alignment vertical="center"/>
    </xf>
    <xf numFmtId="0" fontId="21" fillId="0" borderId="0" xfId="4" applyFont="1" applyAlignment="1">
      <alignment horizontal="left" vertical="center"/>
    </xf>
    <xf numFmtId="0" fontId="31" fillId="0" borderId="25" xfId="4" applyFont="1" applyBorder="1">
      <alignment vertical="center"/>
    </xf>
    <xf numFmtId="0" fontId="31" fillId="0" borderId="26" xfId="4" applyFont="1" applyBorder="1">
      <alignment vertical="center"/>
    </xf>
    <xf numFmtId="0" fontId="21" fillId="0" borderId="20" xfId="4" applyFont="1" applyBorder="1" applyAlignment="1">
      <alignment horizontal="left" vertical="center"/>
    </xf>
    <xf numFmtId="0" fontId="21" fillId="0" borderId="20" xfId="4" applyFont="1" applyBorder="1">
      <alignment vertical="center"/>
    </xf>
    <xf numFmtId="0" fontId="31" fillId="0" borderId="26" xfId="4" applyFont="1" applyBorder="1" applyAlignment="1">
      <alignment horizontal="left" vertical="center"/>
    </xf>
    <xf numFmtId="0" fontId="31" fillId="0" borderId="28" xfId="4" applyFont="1" applyBorder="1" applyAlignment="1">
      <alignment horizontal="left" vertical="center"/>
    </xf>
    <xf numFmtId="0" fontId="14" fillId="0" borderId="34" xfId="4" applyBorder="1">
      <alignment vertical="center"/>
    </xf>
    <xf numFmtId="0" fontId="14" fillId="0" borderId="33" xfId="4" applyBorder="1">
      <alignment vertical="center"/>
    </xf>
    <xf numFmtId="0" fontId="14" fillId="0" borderId="34" xfId="4" applyBorder="1" applyAlignment="1">
      <alignment horizontal="left" vertical="center"/>
    </xf>
    <xf numFmtId="0" fontId="14" fillId="0" borderId="33" xfId="4" applyBorder="1" applyAlignment="1">
      <alignment horizontal="left" vertical="center"/>
    </xf>
    <xf numFmtId="58" fontId="21" fillId="0" borderId="29" xfId="4" applyNumberFormat="1" applyFont="1" applyBorder="1">
      <alignment vertical="center"/>
    </xf>
    <xf numFmtId="0" fontId="21" fillId="0" borderId="41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31" fillId="0" borderId="41" xfId="4" applyFont="1" applyBorder="1" applyAlignment="1">
      <alignment horizontal="left" vertical="center"/>
    </xf>
    <xf numFmtId="0" fontId="14" fillId="0" borderId="44" xfId="4" applyBorder="1">
      <alignment vertical="center"/>
    </xf>
    <xf numFmtId="0" fontId="14" fillId="0" borderId="44" xfId="4" applyBorder="1" applyAlignment="1">
      <alignment horizontal="left" vertical="center"/>
    </xf>
    <xf numFmtId="0" fontId="33" fillId="0" borderId="46" xfId="0" applyFont="1" applyBorder="1" applyAlignment="1">
      <alignment vertical="center"/>
    </xf>
    <xf numFmtId="179" fontId="34" fillId="0" borderId="4" xfId="0" applyNumberFormat="1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3" fillId="0" borderId="11" xfId="0" applyFont="1" applyBorder="1" applyAlignment="1">
      <alignment vertical="center"/>
    </xf>
    <xf numFmtId="179" fontId="34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80" fontId="22" fillId="0" borderId="3" xfId="0" applyNumberFormat="1" applyFont="1" applyBorder="1" applyAlignment="1">
      <alignment horizontal="center" vertical="center"/>
    </xf>
    <xf numFmtId="0" fontId="35" fillId="3" borderId="47" xfId="0" applyFont="1" applyFill="1" applyBorder="1" applyAlignment="1">
      <alignment horizontal="center" vertical="center"/>
    </xf>
    <xf numFmtId="0" fontId="35" fillId="3" borderId="48" xfId="0" applyFont="1" applyFill="1" applyBorder="1" applyAlignment="1">
      <alignment horizontal="center" vertical="center"/>
    </xf>
    <xf numFmtId="180" fontId="22" fillId="0" borderId="2" xfId="0" applyNumberFormat="1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49" fontId="29" fillId="4" borderId="19" xfId="6" applyNumberFormat="1" applyFont="1" applyFill="1" applyBorder="1" applyAlignment="1">
      <alignment horizontal="center" vertical="center"/>
    </xf>
    <xf numFmtId="49" fontId="36" fillId="4" borderId="19" xfId="6" applyNumberFormat="1" applyFont="1" applyFill="1" applyBorder="1" applyAlignment="1">
      <alignment horizontal="center" vertical="center"/>
    </xf>
    <xf numFmtId="49" fontId="29" fillId="4" borderId="52" xfId="6" applyNumberFormat="1" applyFont="1" applyFill="1" applyBorder="1" applyAlignment="1">
      <alignment horizontal="center" vertical="center"/>
    </xf>
    <xf numFmtId="49" fontId="29" fillId="4" borderId="20" xfId="6" applyNumberFormat="1" applyFont="1" applyFill="1" applyBorder="1" applyAlignment="1">
      <alignment horizontal="center" vertical="center"/>
    </xf>
    <xf numFmtId="49" fontId="29" fillId="4" borderId="21" xfId="6" applyNumberFormat="1" applyFont="1" applyFill="1" applyBorder="1" applyAlignment="1">
      <alignment horizontal="center" vertical="center"/>
    </xf>
    <xf numFmtId="49" fontId="13" fillId="4" borderId="22" xfId="5" applyNumberFormat="1" applyFont="1" applyFill="1" applyBorder="1" applyAlignment="1">
      <alignment horizontal="center"/>
    </xf>
    <xf numFmtId="49" fontId="29" fillId="4" borderId="22" xfId="6" applyNumberFormat="1" applyFont="1" applyFill="1" applyBorder="1" applyAlignment="1">
      <alignment horizontal="center" vertical="center"/>
    </xf>
    <xf numFmtId="49" fontId="29" fillId="4" borderId="23" xfId="6" applyNumberFormat="1" applyFont="1" applyFill="1" applyBorder="1" applyAlignment="1">
      <alignment horizontal="center" vertical="center"/>
    </xf>
    <xf numFmtId="0" fontId="32" fillId="0" borderId="53" xfId="4" applyFont="1" applyBorder="1" applyAlignment="1">
      <alignment horizontal="left" vertical="center"/>
    </xf>
    <xf numFmtId="0" fontId="23" fillId="0" borderId="54" xfId="4" applyFont="1" applyBorder="1" applyAlignment="1">
      <alignment horizontal="left" vertical="center"/>
    </xf>
    <xf numFmtId="0" fontId="23" fillId="0" borderId="25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6" fillId="0" borderId="20" xfId="4" applyFont="1" applyBorder="1" applyAlignment="1">
      <alignment horizontal="center" vertical="center"/>
    </xf>
    <xf numFmtId="0" fontId="23" fillId="0" borderId="20" xfId="4" applyFont="1" applyBorder="1" applyAlignment="1">
      <alignment horizontal="left" vertical="center"/>
    </xf>
    <xf numFmtId="0" fontId="23" fillId="0" borderId="27" xfId="4" applyFont="1" applyBorder="1">
      <alignment vertical="center"/>
    </xf>
    <xf numFmtId="0" fontId="26" fillId="0" borderId="27" xfId="4" applyFont="1" applyBorder="1" applyAlignment="1">
      <alignment horizontal="left" vertical="center"/>
    </xf>
    <xf numFmtId="0" fontId="37" fillId="0" borderId="28" xfId="4" applyFont="1" applyBorder="1">
      <alignment vertical="center"/>
    </xf>
    <xf numFmtId="0" fontId="23" fillId="0" borderId="25" xfId="4" applyFont="1" applyBorder="1">
      <alignment vertical="center"/>
    </xf>
    <xf numFmtId="0" fontId="14" fillId="0" borderId="26" xfId="4" applyBorder="1" applyAlignment="1">
      <alignment horizontal="left" vertical="center"/>
    </xf>
    <xf numFmtId="0" fontId="26" fillId="0" borderId="26" xfId="4" applyFont="1" applyBorder="1" applyAlignment="1">
      <alignment horizontal="left" vertical="center"/>
    </xf>
    <xf numFmtId="0" fontId="14" fillId="0" borderId="26" xfId="4" applyBorder="1">
      <alignment vertical="center"/>
    </xf>
    <xf numFmtId="0" fontId="23" fillId="0" borderId="26" xfId="4" applyFont="1" applyBorder="1">
      <alignment vertical="center"/>
    </xf>
    <xf numFmtId="0" fontId="14" fillId="0" borderId="20" xfId="4" applyBorder="1" applyAlignment="1">
      <alignment horizontal="left" vertical="center"/>
    </xf>
    <xf numFmtId="0" fontId="14" fillId="0" borderId="20" xfId="4" applyBorder="1">
      <alignment vertical="center"/>
    </xf>
    <xf numFmtId="0" fontId="23" fillId="0" borderId="20" xfId="4" applyFont="1" applyBorder="1">
      <alignment vertical="center"/>
    </xf>
    <xf numFmtId="0" fontId="23" fillId="0" borderId="27" xfId="4" applyFont="1" applyBorder="1" applyAlignment="1">
      <alignment horizontal="center" vertical="center"/>
    </xf>
    <xf numFmtId="0" fontId="23" fillId="0" borderId="20" xfId="4" applyFont="1" applyBorder="1" applyAlignment="1">
      <alignment horizontal="center" vertical="center"/>
    </xf>
    <xf numFmtId="0" fontId="32" fillId="0" borderId="55" xfId="4" applyFont="1" applyBorder="1">
      <alignment vertical="center"/>
    </xf>
    <xf numFmtId="0" fontId="32" fillId="0" borderId="56" xfId="4" applyFont="1" applyBorder="1">
      <alignment vertical="center"/>
    </xf>
    <xf numFmtId="0" fontId="26" fillId="0" borderId="56" xfId="4" applyFont="1" applyBorder="1">
      <alignment vertical="center"/>
    </xf>
    <xf numFmtId="58" fontId="14" fillId="0" borderId="56" xfId="4" applyNumberFormat="1" applyBorder="1">
      <alignment vertical="center"/>
    </xf>
    <xf numFmtId="0" fontId="26" fillId="0" borderId="41" xfId="4" applyFont="1" applyBorder="1" applyAlignment="1">
      <alignment horizontal="left" vertical="center"/>
    </xf>
    <xf numFmtId="0" fontId="26" fillId="0" borderId="40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13" fillId="0" borderId="0" xfId="5" applyFont="1" applyAlignment="1">
      <alignment horizontal="center"/>
    </xf>
    <xf numFmtId="0" fontId="16" fillId="0" borderId="63" xfId="4" applyFont="1" applyBorder="1" applyAlignment="1">
      <alignment horizontal="left" vertical="center"/>
    </xf>
    <xf numFmtId="0" fontId="38" fillId="0" borderId="47" xfId="7" applyFont="1" applyBorder="1"/>
    <xf numFmtId="0" fontId="38" fillId="0" borderId="64" xfId="7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66" xfId="0" applyFont="1" applyBorder="1" applyAlignment="1">
      <alignment horizontal="left"/>
    </xf>
    <xf numFmtId="0" fontId="27" fillId="0" borderId="5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16" fillId="0" borderId="47" xfId="4" applyFont="1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180" fontId="22" fillId="0" borderId="8" xfId="0" applyNumberFormat="1" applyFont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5" fillId="3" borderId="69" xfId="0" applyFont="1" applyFill="1" applyBorder="1" applyAlignment="1">
      <alignment horizontal="center" vertical="center"/>
    </xf>
    <xf numFmtId="0" fontId="22" fillId="0" borderId="70" xfId="0" applyFont="1" applyBorder="1" applyAlignment="1">
      <alignment horizontal="center"/>
    </xf>
    <xf numFmtId="49" fontId="29" fillId="0" borderId="62" xfId="6" applyNumberFormat="1" applyFont="1" applyBorder="1" applyAlignment="1">
      <alignment horizontal="center" vertical="center"/>
    </xf>
    <xf numFmtId="49" fontId="29" fillId="0" borderId="41" xfId="6" applyNumberFormat="1" applyFont="1" applyBorder="1" applyAlignment="1">
      <alignment horizontal="center" vertical="center"/>
    </xf>
    <xf numFmtId="49" fontId="13" fillId="4" borderId="29" xfId="5" applyNumberFormat="1" applyFont="1" applyFill="1" applyBorder="1" applyAlignment="1">
      <alignment horizontal="center"/>
    </xf>
    <xf numFmtId="49" fontId="29" fillId="4" borderId="29" xfId="6" applyNumberFormat="1" applyFont="1" applyFill="1" applyBorder="1" applyAlignment="1">
      <alignment horizontal="center" vertical="center"/>
    </xf>
    <xf numFmtId="49" fontId="29" fillId="4" borderId="42" xfId="6" applyNumberFormat="1" applyFont="1" applyFill="1" applyBorder="1" applyAlignment="1">
      <alignment horizontal="center" vertical="center"/>
    </xf>
    <xf numFmtId="0" fontId="20" fillId="0" borderId="0" xfId="5" applyFont="1" applyAlignment="1">
      <alignment horizontal="center"/>
    </xf>
    <xf numFmtId="49" fontId="26" fillId="0" borderId="20" xfId="4" applyNumberFormat="1" applyFont="1" applyBorder="1">
      <alignment vertical="center"/>
    </xf>
    <xf numFmtId="0" fontId="23" fillId="0" borderId="58" xfId="4" applyFont="1" applyBorder="1">
      <alignment vertical="center"/>
    </xf>
    <xf numFmtId="0" fontId="14" fillId="0" borderId="19" xfId="4" applyBorder="1" applyAlignment="1">
      <alignment horizontal="left" vertical="center"/>
    </xf>
    <xf numFmtId="0" fontId="26" fillId="0" borderId="19" xfId="4" applyFont="1" applyBorder="1" applyAlignment="1">
      <alignment horizontal="left" vertical="center"/>
    </xf>
    <xf numFmtId="0" fontId="14" fillId="0" borderId="19" xfId="4" applyBorder="1">
      <alignment vertical="center"/>
    </xf>
    <xf numFmtId="0" fontId="23" fillId="0" borderId="19" xfId="4" applyFont="1" applyBorder="1">
      <alignment vertical="center"/>
    </xf>
    <xf numFmtId="0" fontId="23" fillId="0" borderId="58" xfId="4" applyFont="1" applyBorder="1" applyAlignment="1">
      <alignment horizontal="center" vertical="center"/>
    </xf>
    <xf numFmtId="0" fontId="26" fillId="0" borderId="19" xfId="4" applyFont="1" applyBorder="1" applyAlignment="1">
      <alignment horizontal="center" vertical="center"/>
    </xf>
    <xf numFmtId="0" fontId="23" fillId="0" borderId="19" xfId="4" applyFont="1" applyBorder="1" applyAlignment="1">
      <alignment horizontal="center" vertical="center"/>
    </xf>
    <xf numFmtId="0" fontId="14" fillId="0" borderId="19" xfId="4" applyBorder="1" applyAlignment="1">
      <alignment horizontal="center" vertical="center"/>
    </xf>
    <xf numFmtId="0" fontId="14" fillId="0" borderId="20" xfId="4" applyBorder="1" applyAlignment="1">
      <alignment horizontal="center" vertical="center"/>
    </xf>
    <xf numFmtId="0" fontId="40" fillId="0" borderId="73" xfId="4" applyFont="1" applyBorder="1" applyAlignment="1">
      <alignment horizontal="left" vertical="center" wrapText="1"/>
    </xf>
    <xf numFmtId="0" fontId="23" fillId="0" borderId="2" xfId="4" applyFont="1" applyBorder="1" applyAlignment="1">
      <alignment horizontal="center" vertical="center"/>
    </xf>
    <xf numFmtId="0" fontId="41" fillId="5" borderId="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shrinkToFit="1"/>
    </xf>
    <xf numFmtId="9" fontId="26" fillId="0" borderId="2" xfId="4" applyNumberFormat="1" applyFont="1" applyBorder="1" applyAlignment="1">
      <alignment horizontal="center" vertical="center"/>
    </xf>
    <xf numFmtId="9" fontId="26" fillId="0" borderId="19" xfId="4" applyNumberFormat="1" applyFont="1" applyBorder="1" applyAlignment="1">
      <alignment horizontal="center" vertical="center"/>
    </xf>
    <xf numFmtId="9" fontId="26" fillId="0" borderId="20" xfId="4" applyNumberFormat="1" applyFont="1" applyBorder="1" applyAlignment="1">
      <alignment horizontal="center" vertical="center"/>
    </xf>
    <xf numFmtId="0" fontId="26" fillId="0" borderId="75" xfId="4" applyFont="1" applyBorder="1">
      <alignment vertical="center"/>
    </xf>
    <xf numFmtId="0" fontId="26" fillId="0" borderId="76" xfId="4" applyFont="1" applyBorder="1">
      <alignment vertical="center"/>
    </xf>
    <xf numFmtId="0" fontId="26" fillId="0" borderId="34" xfId="4" applyFont="1" applyBorder="1">
      <alignment vertical="center"/>
    </xf>
    <xf numFmtId="0" fontId="26" fillId="0" borderId="33" xfId="4" applyFont="1" applyBorder="1">
      <alignment vertical="center"/>
    </xf>
    <xf numFmtId="0" fontId="32" fillId="0" borderId="53" xfId="4" applyFont="1" applyBorder="1">
      <alignment vertical="center"/>
    </xf>
    <xf numFmtId="0" fontId="32" fillId="0" borderId="54" xfId="4" applyFont="1" applyBorder="1">
      <alignment vertical="center"/>
    </xf>
    <xf numFmtId="0" fontId="26" fillId="0" borderId="77" xfId="4" applyFont="1" applyBorder="1">
      <alignment vertical="center"/>
    </xf>
    <xf numFmtId="0" fontId="32" fillId="0" borderId="77" xfId="4" applyFont="1" applyBorder="1">
      <alignment vertical="center"/>
    </xf>
    <xf numFmtId="58" fontId="14" fillId="0" borderId="54" xfId="4" applyNumberFormat="1" applyBorder="1">
      <alignment vertical="center"/>
    </xf>
    <xf numFmtId="0" fontId="26" fillId="0" borderId="62" xfId="4" applyFont="1" applyBorder="1" applyAlignment="1">
      <alignment horizontal="left" vertical="center"/>
    </xf>
    <xf numFmtId="0" fontId="23" fillId="0" borderId="0" xfId="4" applyFont="1">
      <alignment vertical="center"/>
    </xf>
    <xf numFmtId="0" fontId="43" fillId="0" borderId="41" xfId="4" applyFont="1" applyBorder="1" applyAlignment="1">
      <alignment horizontal="left" vertical="center" wrapText="1"/>
    </xf>
    <xf numFmtId="0" fontId="43" fillId="0" borderId="41" xfId="4" applyFont="1" applyBorder="1" applyAlignment="1">
      <alignment horizontal="left" vertical="center"/>
    </xf>
    <xf numFmtId="0" fontId="26" fillId="0" borderId="79" xfId="4" applyFont="1" applyBorder="1">
      <alignment vertical="center"/>
    </xf>
    <xf numFmtId="0" fontId="26" fillId="0" borderId="44" xfId="4" applyFont="1" applyBorder="1">
      <alignment vertical="center"/>
    </xf>
    <xf numFmtId="0" fontId="45" fillId="0" borderId="65" xfId="0" applyFont="1" applyBorder="1"/>
    <xf numFmtId="0" fontId="45" fillId="0" borderId="2" xfId="0" applyFont="1" applyBorder="1"/>
    <xf numFmtId="0" fontId="45" fillId="6" borderId="2" xfId="0" applyFont="1" applyFill="1" applyBorder="1"/>
    <xf numFmtId="0" fontId="0" fillId="0" borderId="65" xfId="0" applyBorder="1"/>
    <xf numFmtId="0" fontId="0" fillId="6" borderId="2" xfId="0" applyFill="1" applyBorder="1"/>
    <xf numFmtId="0" fontId="0" fillId="0" borderId="66" xfId="0" applyBorder="1"/>
    <xf numFmtId="0" fontId="0" fillId="0" borderId="50" xfId="0" applyBorder="1"/>
    <xf numFmtId="0" fontId="0" fillId="6" borderId="50" xfId="0" applyFill="1" applyBorder="1"/>
    <xf numFmtId="0" fontId="0" fillId="7" borderId="0" xfId="0" applyFill="1"/>
    <xf numFmtId="0" fontId="45" fillId="0" borderId="70" xfId="0" applyFont="1" applyBorder="1"/>
    <xf numFmtId="0" fontId="0" fillId="0" borderId="70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6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5" fillId="8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  <xf numFmtId="0" fontId="12" fillId="0" borderId="2" xfId="0" quotePrefix="1" applyFont="1" applyBorder="1" applyAlignment="1">
      <alignment horizontal="center"/>
    </xf>
    <xf numFmtId="0" fontId="44" fillId="0" borderId="63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4" fillId="0" borderId="69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/>
    </xf>
    <xf numFmtId="0" fontId="45" fillId="0" borderId="81" xfId="0" applyFont="1" applyBorder="1" applyAlignment="1">
      <alignment horizontal="center" vertical="center"/>
    </xf>
    <xf numFmtId="0" fontId="39" fillId="0" borderId="24" xfId="4" applyFont="1" applyBorder="1" applyAlignment="1">
      <alignment horizontal="center" vertical="top"/>
    </xf>
    <xf numFmtId="0" fontId="26" fillId="0" borderId="54" xfId="4" applyFont="1" applyBorder="1" applyAlignment="1">
      <alignment horizontal="center" vertical="center"/>
    </xf>
    <xf numFmtId="0" fontId="32" fillId="0" borderId="54" xfId="4" applyFont="1" applyBorder="1" applyAlignment="1">
      <alignment horizontal="center" vertical="center"/>
    </xf>
    <xf numFmtId="0" fontId="14" fillId="0" borderId="54" xfId="4" applyBorder="1" applyAlignment="1">
      <alignment horizontal="center" vertical="center"/>
    </xf>
    <xf numFmtId="0" fontId="14" fillId="0" borderId="59" xfId="4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40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0" fontId="32" fillId="0" borderId="40" xfId="4" applyFont="1" applyBorder="1" applyAlignment="1">
      <alignment horizontal="center" vertical="center"/>
    </xf>
    <xf numFmtId="0" fontId="26" fillId="0" borderId="20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3" fillId="0" borderId="27" xfId="4" applyFont="1" applyBorder="1" applyAlignment="1">
      <alignment horizontal="left" vertical="center"/>
    </xf>
    <xf numFmtId="0" fontId="23" fillId="0" borderId="20" xfId="4" applyFont="1" applyBorder="1" applyAlignment="1">
      <alignment horizontal="left" vertical="center"/>
    </xf>
    <xf numFmtId="14" fontId="26" fillId="0" borderId="20" xfId="4" applyNumberFormat="1" applyFont="1" applyBorder="1" applyAlignment="1">
      <alignment horizontal="center" vertical="center"/>
    </xf>
    <xf numFmtId="14" fontId="26" fillId="0" borderId="41" xfId="4" applyNumberFormat="1" applyFont="1" applyBorder="1" applyAlignment="1">
      <alignment horizontal="center" vertical="center"/>
    </xf>
    <xf numFmtId="0" fontId="26" fillId="0" borderId="32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29" xfId="4" applyFont="1" applyBorder="1" applyAlignment="1">
      <alignment horizontal="center" vertical="center"/>
    </xf>
    <xf numFmtId="0" fontId="26" fillId="0" borderId="42" xfId="4" applyFont="1" applyBorder="1" applyAlignment="1">
      <alignment horizontal="center" vertical="center"/>
    </xf>
    <xf numFmtId="0" fontId="23" fillId="0" borderId="28" xfId="4" applyFont="1" applyBorder="1" applyAlignment="1">
      <alignment horizontal="left" vertical="center"/>
    </xf>
    <xf numFmtId="0" fontId="23" fillId="0" borderId="29" xfId="4" applyFont="1" applyBorder="1" applyAlignment="1">
      <alignment horizontal="left" vertical="center"/>
    </xf>
    <xf numFmtId="14" fontId="26" fillId="0" borderId="29" xfId="4" applyNumberFormat="1" applyFont="1" applyBorder="1" applyAlignment="1">
      <alignment horizontal="center" vertical="center"/>
    </xf>
    <xf numFmtId="14" fontId="26" fillId="0" borderId="42" xfId="4" applyNumberFormat="1" applyFont="1" applyBorder="1" applyAlignment="1">
      <alignment horizontal="center" vertical="center"/>
    </xf>
    <xf numFmtId="0" fontId="23" fillId="0" borderId="71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78" xfId="4" applyFont="1" applyBorder="1" applyAlignment="1">
      <alignment horizontal="left" vertical="center"/>
    </xf>
    <xf numFmtId="0" fontId="32" fillId="0" borderId="57" xfId="4" applyFont="1" applyBorder="1" applyAlignment="1">
      <alignment horizontal="left" vertical="center"/>
    </xf>
    <xf numFmtId="0" fontId="32" fillId="0" borderId="56" xfId="4" applyFont="1" applyBorder="1" applyAlignment="1">
      <alignment horizontal="left" vertical="center"/>
    </xf>
    <xf numFmtId="0" fontId="32" fillId="0" borderId="61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 wrapText="1"/>
    </xf>
    <xf numFmtId="0" fontId="23" fillId="0" borderId="38" xfId="4" applyFont="1" applyBorder="1" applyAlignment="1">
      <alignment horizontal="left" vertical="center" wrapText="1"/>
    </xf>
    <xf numFmtId="0" fontId="23" fillId="0" borderId="45" xfId="4" applyFont="1" applyBorder="1" applyAlignment="1">
      <alignment horizontal="left" vertical="center" wrapText="1"/>
    </xf>
    <xf numFmtId="0" fontId="23" fillId="0" borderId="58" xfId="4" applyFont="1" applyBorder="1" applyAlignment="1">
      <alignment horizontal="left" vertical="center"/>
    </xf>
    <xf numFmtId="0" fontId="23" fillId="0" borderId="72" xfId="4" applyFont="1" applyBorder="1" applyAlignment="1">
      <alignment horizontal="left" vertical="center"/>
    </xf>
    <xf numFmtId="0" fontId="23" fillId="0" borderId="19" xfId="4" applyFont="1" applyBorder="1" applyAlignment="1">
      <alignment horizontal="left" vertical="center"/>
    </xf>
    <xf numFmtId="0" fontId="23" fillId="0" borderId="62" xfId="4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0" fontId="32" fillId="0" borderId="61" xfId="0" applyFont="1" applyBorder="1" applyAlignment="1">
      <alignment horizontal="left" vertical="center"/>
    </xf>
    <xf numFmtId="9" fontId="26" fillId="0" borderId="36" xfId="4" applyNumberFormat="1" applyFont="1" applyBorder="1" applyAlignment="1">
      <alignment horizontal="left" vertical="center"/>
    </xf>
    <xf numFmtId="9" fontId="26" fillId="0" borderId="31" xfId="4" applyNumberFormat="1" applyFont="1" applyBorder="1" applyAlignment="1">
      <alignment horizontal="left" vertical="center"/>
    </xf>
    <xf numFmtId="9" fontId="26" fillId="0" borderId="43" xfId="4" applyNumberFormat="1" applyFont="1" applyBorder="1" applyAlignment="1">
      <alignment horizontal="left" vertical="center"/>
    </xf>
    <xf numFmtId="9" fontId="26" fillId="0" borderId="37" xfId="4" applyNumberFormat="1" applyFont="1" applyBorder="1" applyAlignment="1">
      <alignment horizontal="left" vertical="center"/>
    </xf>
    <xf numFmtId="9" fontId="26" fillId="0" borderId="38" xfId="4" applyNumberFormat="1" applyFont="1" applyBorder="1" applyAlignment="1">
      <alignment horizontal="left" vertical="center"/>
    </xf>
    <xf numFmtId="9" fontId="26" fillId="0" borderId="45" xfId="4" applyNumberFormat="1" applyFont="1" applyBorder="1" applyAlignment="1">
      <alignment horizontal="left" vertical="center"/>
    </xf>
    <xf numFmtId="0" fontId="31" fillId="0" borderId="58" xfId="4" applyFont="1" applyBorder="1" applyAlignment="1">
      <alignment horizontal="left" vertical="center"/>
    </xf>
    <xf numFmtId="0" fontId="31" fillId="0" borderId="19" xfId="4" applyFont="1" applyBorder="1" applyAlignment="1">
      <alignment horizontal="left" vertical="center"/>
    </xf>
    <xf numFmtId="0" fontId="31" fillId="0" borderId="62" xfId="4" applyFont="1" applyBorder="1" applyAlignment="1">
      <alignment horizontal="left" vertical="center"/>
    </xf>
    <xf numFmtId="0" fontId="31" fillId="0" borderId="27" xfId="4" applyFont="1" applyBorder="1" applyAlignment="1">
      <alignment horizontal="left" vertical="center"/>
    </xf>
    <xf numFmtId="0" fontId="31" fillId="0" borderId="20" xfId="4" applyFont="1" applyBorder="1" applyAlignment="1">
      <alignment horizontal="left" vertical="center"/>
    </xf>
    <xf numFmtId="0" fontId="31" fillId="0" borderId="74" xfId="4" applyFont="1" applyBorder="1" applyAlignment="1">
      <alignment horizontal="left" vertical="center"/>
    </xf>
    <xf numFmtId="0" fontId="31" fillId="0" borderId="38" xfId="4" applyFont="1" applyBorder="1" applyAlignment="1">
      <alignment horizontal="left" vertical="center"/>
    </xf>
    <xf numFmtId="0" fontId="31" fillId="0" borderId="45" xfId="4" applyFont="1" applyBorder="1" applyAlignment="1">
      <alignment horizontal="left" vertical="center"/>
    </xf>
    <xf numFmtId="0" fontId="32" fillId="0" borderId="35" xfId="4" applyFont="1" applyBorder="1" applyAlignment="1">
      <alignment horizontal="left" vertical="center"/>
    </xf>
    <xf numFmtId="0" fontId="26" fillId="0" borderId="34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6" fillId="0" borderId="75" xfId="4" applyFont="1" applyBorder="1" applyAlignment="1">
      <alignment horizontal="left" vertical="center"/>
    </xf>
    <xf numFmtId="0" fontId="26" fillId="0" borderId="76" xfId="4" applyFont="1" applyBorder="1" applyAlignment="1">
      <alignment horizontal="left" vertical="center"/>
    </xf>
    <xf numFmtId="0" fontId="26" fillId="0" borderId="79" xfId="4" applyFont="1" applyBorder="1" applyAlignment="1">
      <alignment horizontal="left" vertical="center"/>
    </xf>
    <xf numFmtId="0" fontId="42" fillId="0" borderId="56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32" fillId="0" borderId="80" xfId="4" applyFont="1" applyBorder="1" applyAlignment="1">
      <alignment horizontal="center" vertical="center"/>
    </xf>
    <xf numFmtId="0" fontId="26" fillId="0" borderId="77" xfId="4" applyFont="1" applyBorder="1" applyAlignment="1">
      <alignment horizontal="center" vertical="center"/>
    </xf>
    <xf numFmtId="0" fontId="26" fillId="0" borderId="78" xfId="4" applyFont="1" applyBorder="1" applyAlignment="1">
      <alignment horizontal="center" vertical="center"/>
    </xf>
    <xf numFmtId="0" fontId="26" fillId="0" borderId="71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26" fillId="0" borderId="78" xfId="4" applyFont="1" applyBorder="1" applyAlignment="1">
      <alignment horizontal="left" vertical="center"/>
    </xf>
    <xf numFmtId="0" fontId="15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4" fillId="0" borderId="0" xfId="5" applyAlignment="1">
      <alignment horizontal="center" vertical="center"/>
    </xf>
    <xf numFmtId="0" fontId="0" fillId="0" borderId="47" xfId="4" applyFont="1" applyBorder="1" applyAlignment="1">
      <alignment horizontal="center" vertical="center"/>
    </xf>
    <xf numFmtId="0" fontId="17" fillId="0" borderId="47" xfId="4" applyFont="1" applyBorder="1" applyAlignment="1">
      <alignment horizontal="center" vertical="center"/>
    </xf>
    <xf numFmtId="0" fontId="18" fillId="0" borderId="47" xfId="4" applyFont="1" applyBorder="1" applyAlignment="1">
      <alignment horizontal="center" vertical="center"/>
    </xf>
    <xf numFmtId="0" fontId="13" fillId="0" borderId="47" xfId="4" applyFont="1" applyBorder="1" applyAlignment="1">
      <alignment horizontal="center" vertical="center"/>
    </xf>
    <xf numFmtId="0" fontId="13" fillId="0" borderId="48" xfId="4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0" fillId="0" borderId="50" xfId="5" applyFont="1" applyBorder="1" applyAlignment="1">
      <alignment horizontal="center" vertical="center"/>
    </xf>
    <xf numFmtId="0" fontId="20" fillId="0" borderId="51" xfId="5" applyFont="1" applyBorder="1" applyAlignment="1">
      <alignment horizontal="center" vertical="center"/>
    </xf>
    <xf numFmtId="0" fontId="19" fillId="0" borderId="65" xfId="5" applyFont="1" applyBorder="1" applyAlignment="1">
      <alignment horizontal="center" vertical="center"/>
    </xf>
    <xf numFmtId="0" fontId="30" fillId="0" borderId="24" xfId="4" applyFont="1" applyBorder="1" applyAlignment="1">
      <alignment horizontal="center" vertical="top"/>
    </xf>
    <xf numFmtId="0" fontId="26" fillId="0" borderId="20" xfId="4" applyFont="1" applyBorder="1" applyAlignment="1">
      <alignment horizontal="center" vertical="center"/>
    </xf>
    <xf numFmtId="0" fontId="26" fillId="0" borderId="41" xfId="4" applyFont="1" applyBorder="1" applyAlignment="1">
      <alignment horizontal="center" vertical="center"/>
    </xf>
    <xf numFmtId="0" fontId="21" fillId="0" borderId="20" xfId="4" applyFont="1" applyBorder="1" applyAlignment="1">
      <alignment horizontal="center" vertical="center"/>
    </xf>
    <xf numFmtId="0" fontId="21" fillId="0" borderId="41" xfId="4" applyFont="1" applyBorder="1" applyAlignment="1">
      <alignment horizontal="center" vertical="center"/>
    </xf>
    <xf numFmtId="0" fontId="23" fillId="0" borderId="41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1" fillId="0" borderId="25" xfId="4" applyFont="1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31" fillId="0" borderId="26" xfId="4" applyFont="1" applyBorder="1" applyAlignment="1">
      <alignment horizontal="left" vertical="center"/>
    </xf>
    <xf numFmtId="0" fontId="31" fillId="0" borderId="40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31" fillId="0" borderId="32" xfId="4" applyFont="1" applyBorder="1" applyAlignment="1">
      <alignment horizontal="left" vertical="center"/>
    </xf>
    <xf numFmtId="0" fontId="31" fillId="0" borderId="33" xfId="4" applyFont="1" applyBorder="1" applyAlignment="1">
      <alignment horizontal="left" vertical="center"/>
    </xf>
    <xf numFmtId="0" fontId="31" fillId="0" borderId="44" xfId="4" applyFont="1" applyBorder="1" applyAlignment="1">
      <alignment horizontal="left" vertical="center"/>
    </xf>
    <xf numFmtId="0" fontId="26" fillId="0" borderId="28" xfId="4" applyFont="1" applyBorder="1" applyAlignment="1">
      <alignment horizontal="left" vertical="center"/>
    </xf>
    <xf numFmtId="0" fontId="26" fillId="0" borderId="29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1" fillId="0" borderId="25" xfId="4" applyFont="1" applyBorder="1" applyAlignment="1">
      <alignment horizontal="left" vertical="center"/>
    </xf>
    <xf numFmtId="0" fontId="31" fillId="0" borderId="20" xfId="4" applyFont="1" applyBorder="1" applyAlignment="1">
      <alignment horizontal="center" vertical="center"/>
    </xf>
    <xf numFmtId="0" fontId="31" fillId="0" borderId="41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3" fillId="0" borderId="42" xfId="4" applyFont="1" applyBorder="1" applyAlignment="1">
      <alignment horizontal="center" vertical="center"/>
    </xf>
    <xf numFmtId="0" fontId="31" fillId="0" borderId="41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0" fontId="26" fillId="0" borderId="4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33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6" fillId="0" borderId="56" xfId="4" applyFont="1" applyBorder="1" applyAlignment="1">
      <alignment horizontal="center" vertical="center"/>
    </xf>
    <xf numFmtId="0" fontId="32" fillId="0" borderId="56" xfId="4" applyFont="1" applyBorder="1" applyAlignment="1">
      <alignment horizontal="center" vertical="center"/>
    </xf>
    <xf numFmtId="0" fontId="26" fillId="0" borderId="60" xfId="4" applyFont="1" applyBorder="1" applyAlignment="1">
      <alignment horizontal="center" vertical="center"/>
    </xf>
    <xf numFmtId="0" fontId="32" fillId="0" borderId="58" xfId="4" applyFont="1" applyBorder="1" applyAlignment="1">
      <alignment horizontal="center" vertical="center"/>
    </xf>
    <xf numFmtId="0" fontId="32" fillId="0" borderId="19" xfId="4" applyFont="1" applyBorder="1" applyAlignment="1">
      <alignment horizontal="center" vertical="center"/>
    </xf>
    <xf numFmtId="0" fontId="32" fillId="0" borderId="62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/>
    </xf>
    <xf numFmtId="0" fontId="32" fillId="0" borderId="42" xfId="4" applyFont="1" applyBorder="1" applyAlignment="1">
      <alignment horizontal="center" vertical="center"/>
    </xf>
    <xf numFmtId="0" fontId="14" fillId="0" borderId="56" xfId="4" applyBorder="1" applyAlignment="1">
      <alignment horizontal="center" vertical="center"/>
    </xf>
    <xf numFmtId="0" fontId="14" fillId="0" borderId="60" xfId="4" applyBorder="1" applyAlignment="1">
      <alignment horizontal="center" vertical="center"/>
    </xf>
    <xf numFmtId="0" fontId="0" fillId="0" borderId="10" xfId="4" applyFont="1" applyBorder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20" fillId="0" borderId="17" xfId="5" applyFont="1" applyBorder="1" applyAlignment="1">
      <alignment horizontal="center" vertical="center"/>
    </xf>
    <xf numFmtId="0" fontId="19" fillId="0" borderId="11" xfId="5" applyFont="1" applyBorder="1" applyAlignment="1">
      <alignment horizontal="center" vertical="center"/>
    </xf>
    <xf numFmtId="0" fontId="13" fillId="0" borderId="10" xfId="5" applyFont="1" applyBorder="1" applyAlignment="1">
      <alignment horizontal="center"/>
    </xf>
    <xf numFmtId="0" fontId="13" fillId="0" borderId="2" xfId="5" applyFont="1" applyBorder="1" applyAlignment="1">
      <alignment horizontal="center"/>
    </xf>
    <xf numFmtId="0" fontId="13" fillId="0" borderId="5" xfId="5" applyFont="1" applyBorder="1" applyAlignment="1">
      <alignment horizontal="center"/>
    </xf>
    <xf numFmtId="0" fontId="13" fillId="0" borderId="14" xfId="5" applyFont="1" applyBorder="1" applyAlignment="1">
      <alignment horizontal="center"/>
    </xf>
    <xf numFmtId="0" fontId="26" fillId="0" borderId="26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/>
    </xf>
    <xf numFmtId="58" fontId="21" fillId="0" borderId="20" xfId="4" applyNumberFormat="1" applyFont="1" applyBorder="1" applyAlignment="1">
      <alignment horizontal="center" vertical="center"/>
    </xf>
    <xf numFmtId="0" fontId="31" fillId="0" borderId="29" xfId="4" applyFont="1" applyBorder="1" applyAlignment="1">
      <alignment horizontal="left" vertical="center"/>
    </xf>
    <xf numFmtId="0" fontId="31" fillId="0" borderId="30" xfId="4" applyFont="1" applyBorder="1" applyAlignment="1">
      <alignment horizontal="left" vertical="center"/>
    </xf>
    <xf numFmtId="0" fontId="31" fillId="0" borderId="31" xfId="4" applyFont="1" applyBorder="1" applyAlignment="1">
      <alignment horizontal="left" vertical="center"/>
    </xf>
    <xf numFmtId="0" fontId="31" fillId="0" borderId="43" xfId="4" applyFont="1" applyBorder="1" applyAlignment="1">
      <alignment horizontal="left" vertical="center"/>
    </xf>
    <xf numFmtId="0" fontId="21" fillId="0" borderId="32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44" xfId="4" applyFont="1" applyBorder="1" applyAlignment="1">
      <alignment horizontal="center" vertical="center"/>
    </xf>
    <xf numFmtId="0" fontId="21" fillId="0" borderId="27" xfId="4" applyFont="1" applyBorder="1" applyAlignment="1">
      <alignment horizontal="left" vertical="center"/>
    </xf>
    <xf numFmtId="0" fontId="21" fillId="0" borderId="20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/>
    </xf>
    <xf numFmtId="0" fontId="21" fillId="0" borderId="27" xfId="4" applyFont="1" applyBorder="1" applyAlignment="1">
      <alignment horizontal="left" vertical="center" wrapText="1"/>
    </xf>
    <xf numFmtId="0" fontId="21" fillId="0" borderId="20" xfId="4" applyFont="1" applyBorder="1" applyAlignment="1">
      <alignment horizontal="left" vertical="center" wrapText="1"/>
    </xf>
    <xf numFmtId="0" fontId="21" fillId="0" borderId="41" xfId="4" applyFont="1" applyBorder="1" applyAlignment="1">
      <alignment horizontal="left" vertical="center" wrapText="1"/>
    </xf>
    <xf numFmtId="0" fontId="14" fillId="0" borderId="29" xfId="4" applyBorder="1" applyAlignment="1">
      <alignment horizontal="center" vertical="center"/>
    </xf>
    <xf numFmtId="0" fontId="14" fillId="0" borderId="42" xfId="4" applyBorder="1" applyAlignment="1">
      <alignment horizontal="center" vertical="center"/>
    </xf>
    <xf numFmtId="0" fontId="31" fillId="0" borderId="35" xfId="4" applyFont="1" applyBorder="1" applyAlignment="1">
      <alignment horizontal="center" vertical="center"/>
    </xf>
    <xf numFmtId="0" fontId="31" fillId="0" borderId="36" xfId="4" applyFont="1" applyBorder="1" applyAlignment="1">
      <alignment horizontal="left" vertical="center"/>
    </xf>
    <xf numFmtId="0" fontId="14" fillId="0" borderId="34" xfId="4" applyBorder="1" applyAlignment="1">
      <alignment horizontal="left" vertical="center"/>
    </xf>
    <xf numFmtId="0" fontId="14" fillId="0" borderId="33" xfId="4" applyBorder="1" applyAlignment="1">
      <alignment horizontal="left" vertical="center"/>
    </xf>
    <xf numFmtId="0" fontId="14" fillId="0" borderId="44" xfId="4" applyBorder="1" applyAlignment="1">
      <alignment horizontal="left" vertical="center"/>
    </xf>
    <xf numFmtId="0" fontId="32" fillId="0" borderId="34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31" fillId="0" borderId="39" xfId="4" applyFont="1" applyBorder="1" applyAlignment="1">
      <alignment horizontal="left" vertical="center"/>
    </xf>
    <xf numFmtId="0" fontId="21" fillId="0" borderId="29" xfId="4" applyFont="1" applyBorder="1" applyAlignment="1">
      <alignment horizontal="center" vertical="center"/>
    </xf>
    <xf numFmtId="0" fontId="31" fillId="0" borderId="29" xfId="4" applyFont="1" applyBorder="1" applyAlignment="1">
      <alignment horizontal="center" vertical="center"/>
    </xf>
    <xf numFmtId="0" fontId="21" fillId="0" borderId="42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2" customWidth="1"/>
    <col min="3" max="3" width="10.125" customWidth="1"/>
  </cols>
  <sheetData>
    <row r="1" spans="1:2" ht="21" customHeight="1">
      <c r="A1" s="213"/>
      <c r="B1" s="214" t="s">
        <v>0</v>
      </c>
    </row>
    <row r="2" spans="1:2">
      <c r="A2" s="6">
        <v>1</v>
      </c>
      <c r="B2" s="215" t="s">
        <v>1</v>
      </c>
    </row>
    <row r="3" spans="1:2">
      <c r="A3" s="6">
        <v>2</v>
      </c>
      <c r="B3" s="215" t="s">
        <v>2</v>
      </c>
    </row>
    <row r="4" spans="1:2">
      <c r="A4" s="6">
        <v>3</v>
      </c>
      <c r="B4" s="215" t="s">
        <v>3</v>
      </c>
    </row>
    <row r="5" spans="1:2">
      <c r="A5" s="6">
        <v>4</v>
      </c>
      <c r="B5" s="215" t="s">
        <v>4</v>
      </c>
    </row>
    <row r="6" spans="1:2">
      <c r="A6" s="6">
        <v>5</v>
      </c>
      <c r="B6" s="215" t="s">
        <v>5</v>
      </c>
    </row>
    <row r="7" spans="1:2">
      <c r="A7" s="6">
        <v>6</v>
      </c>
      <c r="B7" s="215" t="s">
        <v>6</v>
      </c>
    </row>
    <row r="8" spans="1:2" s="211" customFormat="1" ht="15" customHeight="1">
      <c r="A8" s="216">
        <v>7</v>
      </c>
      <c r="B8" s="217" t="s">
        <v>7</v>
      </c>
    </row>
    <row r="9" spans="1:2" ht="18.95" customHeight="1">
      <c r="A9" s="213"/>
      <c r="B9" s="218" t="s">
        <v>8</v>
      </c>
    </row>
    <row r="10" spans="1:2" ht="15.95" customHeight="1">
      <c r="A10" s="6">
        <v>1</v>
      </c>
      <c r="B10" s="219" t="s">
        <v>9</v>
      </c>
    </row>
    <row r="11" spans="1:2">
      <c r="A11" s="6">
        <v>2</v>
      </c>
      <c r="B11" s="215" t="s">
        <v>10</v>
      </c>
    </row>
    <row r="12" spans="1:2">
      <c r="A12" s="6">
        <v>3</v>
      </c>
      <c r="B12" s="217" t="s">
        <v>11</v>
      </c>
    </row>
    <row r="13" spans="1:2">
      <c r="A13" s="6">
        <v>4</v>
      </c>
      <c r="B13" s="215" t="s">
        <v>12</v>
      </c>
    </row>
    <row r="14" spans="1:2">
      <c r="A14" s="6">
        <v>5</v>
      </c>
      <c r="B14" s="215" t="s">
        <v>13</v>
      </c>
    </row>
    <row r="15" spans="1:2">
      <c r="A15" s="6">
        <v>6</v>
      </c>
      <c r="B15" s="215" t="s">
        <v>14</v>
      </c>
    </row>
    <row r="16" spans="1:2">
      <c r="A16" s="6">
        <v>7</v>
      </c>
      <c r="B16" s="215" t="s">
        <v>15</v>
      </c>
    </row>
    <row r="17" spans="1:2">
      <c r="A17" s="6">
        <v>8</v>
      </c>
      <c r="B17" s="215" t="s">
        <v>16</v>
      </c>
    </row>
    <row r="18" spans="1:2">
      <c r="A18" s="6">
        <v>9</v>
      </c>
      <c r="B18" s="215" t="s">
        <v>17</v>
      </c>
    </row>
    <row r="19" spans="1:2">
      <c r="A19" s="6"/>
      <c r="B19" s="215"/>
    </row>
    <row r="20" spans="1:2" ht="20.25">
      <c r="A20" s="213"/>
      <c r="B20" s="214" t="s">
        <v>18</v>
      </c>
    </row>
    <row r="21" spans="1:2">
      <c r="A21" s="6">
        <v>1</v>
      </c>
      <c r="B21" s="215" t="s">
        <v>19</v>
      </c>
    </row>
    <row r="22" spans="1:2">
      <c r="A22" s="6">
        <v>2</v>
      </c>
      <c r="B22" s="215" t="s">
        <v>20</v>
      </c>
    </row>
    <row r="23" spans="1:2">
      <c r="A23" s="6">
        <v>3</v>
      </c>
      <c r="B23" s="215" t="s">
        <v>21</v>
      </c>
    </row>
    <row r="24" spans="1:2">
      <c r="A24" s="6">
        <v>4</v>
      </c>
      <c r="B24" s="215" t="s">
        <v>22</v>
      </c>
    </row>
    <row r="25" spans="1:2">
      <c r="A25" s="6">
        <v>5</v>
      </c>
      <c r="B25" s="215" t="s">
        <v>23</v>
      </c>
    </row>
    <row r="26" spans="1:2">
      <c r="A26" s="6">
        <v>6</v>
      </c>
      <c r="B26" s="215" t="s">
        <v>24</v>
      </c>
    </row>
    <row r="27" spans="1:2">
      <c r="A27" s="6">
        <v>7</v>
      </c>
      <c r="B27" s="215" t="s">
        <v>25</v>
      </c>
    </row>
    <row r="28" spans="1:2">
      <c r="A28" s="6"/>
      <c r="B28" s="215"/>
    </row>
    <row r="29" spans="1:2" ht="20.25">
      <c r="A29" s="213"/>
      <c r="B29" s="214" t="s">
        <v>26</v>
      </c>
    </row>
    <row r="30" spans="1:2">
      <c r="A30" s="6">
        <v>1</v>
      </c>
      <c r="B30" s="215" t="s">
        <v>27</v>
      </c>
    </row>
    <row r="31" spans="1:2">
      <c r="A31" s="6">
        <v>2</v>
      </c>
      <c r="B31" s="215" t="s">
        <v>28</v>
      </c>
    </row>
    <row r="32" spans="1:2">
      <c r="A32" s="6">
        <v>3</v>
      </c>
      <c r="B32" s="215" t="s">
        <v>29</v>
      </c>
    </row>
    <row r="33" spans="1:2" ht="28.5">
      <c r="A33" s="6">
        <v>4</v>
      </c>
      <c r="B33" s="215" t="s">
        <v>30</v>
      </c>
    </row>
    <row r="34" spans="1:2">
      <c r="A34" s="6">
        <v>5</v>
      </c>
      <c r="B34" s="215" t="s">
        <v>31</v>
      </c>
    </row>
    <row r="35" spans="1:2">
      <c r="A35" s="6">
        <v>6</v>
      </c>
      <c r="B35" s="215" t="s">
        <v>32</v>
      </c>
    </row>
    <row r="36" spans="1:2">
      <c r="A36" s="6">
        <v>7</v>
      </c>
      <c r="B36" s="215" t="s">
        <v>33</v>
      </c>
    </row>
    <row r="37" spans="1:2">
      <c r="A37" s="6"/>
      <c r="B37" s="215"/>
    </row>
    <row r="39" spans="1:2">
      <c r="A39" s="220" t="s">
        <v>34</v>
      </c>
      <c r="B39" s="221"/>
    </row>
  </sheetData>
  <phoneticPr fontId="5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F24" sqref="F2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2" t="s">
        <v>303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</row>
    <row r="2" spans="1:13" s="1" customFormat="1" ht="16.5">
      <c r="A2" s="421" t="s">
        <v>275</v>
      </c>
      <c r="B2" s="422" t="s">
        <v>280</v>
      </c>
      <c r="C2" s="422" t="s">
        <v>276</v>
      </c>
      <c r="D2" s="422" t="s">
        <v>277</v>
      </c>
      <c r="E2" s="422" t="s">
        <v>278</v>
      </c>
      <c r="F2" s="422" t="s">
        <v>279</v>
      </c>
      <c r="G2" s="421" t="s">
        <v>304</v>
      </c>
      <c r="H2" s="421"/>
      <c r="I2" s="421" t="s">
        <v>305</v>
      </c>
      <c r="J2" s="421"/>
      <c r="K2" s="427" t="s">
        <v>306</v>
      </c>
      <c r="L2" s="429" t="s">
        <v>307</v>
      </c>
      <c r="M2" s="431" t="s">
        <v>308</v>
      </c>
    </row>
    <row r="3" spans="1:13" s="1" customFormat="1" ht="16.5">
      <c r="A3" s="421"/>
      <c r="B3" s="423"/>
      <c r="C3" s="423"/>
      <c r="D3" s="423"/>
      <c r="E3" s="423"/>
      <c r="F3" s="423"/>
      <c r="G3" s="3" t="s">
        <v>309</v>
      </c>
      <c r="H3" s="3" t="s">
        <v>310</v>
      </c>
      <c r="I3" s="3" t="s">
        <v>309</v>
      </c>
      <c r="J3" s="3" t="s">
        <v>310</v>
      </c>
      <c r="K3" s="428"/>
      <c r="L3" s="430"/>
      <c r="M3" s="432"/>
    </row>
    <row r="4" spans="1:13">
      <c r="A4" s="5">
        <v>1</v>
      </c>
      <c r="B4" s="13" t="s">
        <v>294</v>
      </c>
      <c r="C4" s="13" t="s">
        <v>291</v>
      </c>
      <c r="D4" s="13" t="s">
        <v>292</v>
      </c>
      <c r="E4" s="13" t="s">
        <v>293</v>
      </c>
      <c r="F4" s="13" t="s">
        <v>62</v>
      </c>
      <c r="G4" s="25">
        <v>-1.4999999999999999E-2</v>
      </c>
      <c r="H4" s="25">
        <v>-0.01</v>
      </c>
      <c r="I4" s="25">
        <v>-0.03</v>
      </c>
      <c r="J4" s="25">
        <v>-0.01</v>
      </c>
      <c r="K4" s="16">
        <f t="shared" ref="K4:K6" si="0">SUM(G4:J4)</f>
        <v>-6.5000000000000002E-2</v>
      </c>
      <c r="L4" s="5"/>
      <c r="M4" s="5" t="s">
        <v>311</v>
      </c>
    </row>
    <row r="5" spans="1:13">
      <c r="A5" s="5">
        <v>2</v>
      </c>
      <c r="B5" s="13" t="s">
        <v>294</v>
      </c>
      <c r="C5" s="13" t="s">
        <v>295</v>
      </c>
      <c r="D5" s="13" t="s">
        <v>292</v>
      </c>
      <c r="E5" s="13" t="s">
        <v>296</v>
      </c>
      <c r="F5" s="13" t="s">
        <v>62</v>
      </c>
      <c r="G5" s="25">
        <v>-0.01</v>
      </c>
      <c r="H5" s="25">
        <v>-0.02</v>
      </c>
      <c r="I5" s="25">
        <v>-0.01</v>
      </c>
      <c r="J5" s="25">
        <v>-0.03</v>
      </c>
      <c r="K5" s="16">
        <f t="shared" si="0"/>
        <v>-7.0000000000000007E-2</v>
      </c>
      <c r="L5" s="5"/>
      <c r="M5" s="5" t="s">
        <v>311</v>
      </c>
    </row>
    <row r="6" spans="1:13">
      <c r="A6" s="5">
        <v>3</v>
      </c>
      <c r="B6" s="26" t="s">
        <v>299</v>
      </c>
      <c r="C6" s="8"/>
      <c r="D6" s="13" t="s">
        <v>297</v>
      </c>
      <c r="E6" s="13" t="s">
        <v>298</v>
      </c>
      <c r="F6" s="13" t="s">
        <v>62</v>
      </c>
      <c r="G6" s="25">
        <v>-0.01</v>
      </c>
      <c r="H6" s="25">
        <v>-0.01</v>
      </c>
      <c r="I6" s="25">
        <v>-0.02</v>
      </c>
      <c r="J6" s="25">
        <v>-0.01</v>
      </c>
      <c r="K6" s="16">
        <f t="shared" si="0"/>
        <v>-0.05</v>
      </c>
      <c r="L6" s="5"/>
      <c r="M6" s="5" t="s">
        <v>311</v>
      </c>
    </row>
    <row r="7" spans="1:13">
      <c r="A7" s="5"/>
      <c r="B7" s="12"/>
      <c r="C7" s="8"/>
      <c r="D7" s="13"/>
      <c r="E7" s="8"/>
      <c r="F7" s="8"/>
      <c r="G7" s="25"/>
      <c r="H7" s="25"/>
      <c r="I7" s="27"/>
      <c r="J7" s="16"/>
      <c r="K7" s="16"/>
      <c r="L7" s="6"/>
      <c r="M7" s="5"/>
    </row>
    <row r="8" spans="1:13">
      <c r="A8" s="5"/>
      <c r="B8" s="12"/>
      <c r="C8" s="8"/>
      <c r="D8" s="13"/>
      <c r="E8" s="8"/>
      <c r="F8" s="8"/>
      <c r="G8" s="6"/>
      <c r="H8" s="6"/>
      <c r="I8" s="6"/>
      <c r="J8" s="6"/>
      <c r="K8" s="1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8.75">
      <c r="A11" s="413" t="s">
        <v>300</v>
      </c>
      <c r="B11" s="414"/>
      <c r="C11" s="414"/>
      <c r="D11" s="414"/>
      <c r="E11" s="415"/>
      <c r="F11" s="416"/>
      <c r="G11" s="418"/>
      <c r="H11" s="413" t="s">
        <v>301</v>
      </c>
      <c r="I11" s="414"/>
      <c r="J11" s="414"/>
      <c r="K11" s="415"/>
      <c r="L11" s="424"/>
      <c r="M11" s="425"/>
    </row>
    <row r="12" spans="1:13" ht="16.5">
      <c r="A12" s="426" t="s">
        <v>312</v>
      </c>
      <c r="B12" s="426"/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52" type="noConversion"/>
  <dataValidations count="1">
    <dataValidation type="list" allowBlank="1" showInputMessage="1" showErrorMessage="1" sqref="M5 M1:M4 M6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H24" sqref="H24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2" t="s">
        <v>313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</row>
    <row r="2" spans="1:23" s="1" customFormat="1" ht="15.95" customHeight="1">
      <c r="A2" s="422" t="s">
        <v>314</v>
      </c>
      <c r="B2" s="422" t="s">
        <v>280</v>
      </c>
      <c r="C2" s="422" t="s">
        <v>276</v>
      </c>
      <c r="D2" s="422" t="s">
        <v>277</v>
      </c>
      <c r="E2" s="422" t="s">
        <v>278</v>
      </c>
      <c r="F2" s="422" t="s">
        <v>279</v>
      </c>
      <c r="G2" s="433" t="s">
        <v>315</v>
      </c>
      <c r="H2" s="434"/>
      <c r="I2" s="435"/>
      <c r="J2" s="433" t="s">
        <v>316</v>
      </c>
      <c r="K2" s="434"/>
      <c r="L2" s="435"/>
      <c r="M2" s="433" t="s">
        <v>317</v>
      </c>
      <c r="N2" s="434"/>
      <c r="O2" s="435"/>
      <c r="P2" s="433" t="s">
        <v>318</v>
      </c>
      <c r="Q2" s="434"/>
      <c r="R2" s="435"/>
      <c r="S2" s="434" t="s">
        <v>319</v>
      </c>
      <c r="T2" s="434"/>
      <c r="U2" s="435"/>
      <c r="V2" s="445" t="s">
        <v>320</v>
      </c>
      <c r="W2" s="445" t="s">
        <v>289</v>
      </c>
    </row>
    <row r="3" spans="1:23" s="1" customFormat="1" ht="16.5">
      <c r="A3" s="423"/>
      <c r="B3" s="441"/>
      <c r="C3" s="441"/>
      <c r="D3" s="441"/>
      <c r="E3" s="441"/>
      <c r="F3" s="441"/>
      <c r="G3" s="3" t="s">
        <v>321</v>
      </c>
      <c r="H3" s="3" t="s">
        <v>67</v>
      </c>
      <c r="I3" s="3" t="s">
        <v>280</v>
      </c>
      <c r="J3" s="3" t="s">
        <v>321</v>
      </c>
      <c r="K3" s="3" t="s">
        <v>67</v>
      </c>
      <c r="L3" s="3" t="s">
        <v>280</v>
      </c>
      <c r="M3" s="3" t="s">
        <v>321</v>
      </c>
      <c r="N3" s="3" t="s">
        <v>67</v>
      </c>
      <c r="O3" s="3" t="s">
        <v>280</v>
      </c>
      <c r="P3" s="3" t="s">
        <v>321</v>
      </c>
      <c r="Q3" s="3" t="s">
        <v>67</v>
      </c>
      <c r="R3" s="3" t="s">
        <v>280</v>
      </c>
      <c r="S3" s="3" t="s">
        <v>321</v>
      </c>
      <c r="T3" s="3" t="s">
        <v>67</v>
      </c>
      <c r="U3" s="3" t="s">
        <v>280</v>
      </c>
      <c r="V3" s="446"/>
      <c r="W3" s="446"/>
    </row>
    <row r="4" spans="1:23">
      <c r="A4" s="436" t="s">
        <v>322</v>
      </c>
      <c r="B4" s="436"/>
      <c r="C4" s="13" t="s">
        <v>291</v>
      </c>
      <c r="D4" s="13" t="s">
        <v>292</v>
      </c>
      <c r="E4" s="13" t="s">
        <v>293</v>
      </c>
      <c r="F4" s="8" t="s">
        <v>62</v>
      </c>
      <c r="G4" s="5"/>
      <c r="H4" s="5"/>
      <c r="I4" s="5" t="s">
        <v>294</v>
      </c>
      <c r="J4" s="5"/>
      <c r="K4" s="5"/>
      <c r="L4" s="5" t="s">
        <v>294</v>
      </c>
      <c r="M4" s="5"/>
      <c r="N4" s="5"/>
      <c r="O4" s="5" t="s">
        <v>299</v>
      </c>
      <c r="P4" s="5"/>
      <c r="Q4" s="5"/>
      <c r="R4" s="5"/>
      <c r="S4" s="5"/>
      <c r="T4" s="5"/>
      <c r="U4" s="5"/>
      <c r="V4" s="5" t="s">
        <v>323</v>
      </c>
      <c r="W4" s="5"/>
    </row>
    <row r="5" spans="1:23" ht="16.5">
      <c r="A5" s="437"/>
      <c r="B5" s="437"/>
      <c r="C5" s="13" t="s">
        <v>295</v>
      </c>
      <c r="D5" s="13" t="s">
        <v>292</v>
      </c>
      <c r="E5" s="13" t="s">
        <v>296</v>
      </c>
      <c r="F5" s="8" t="s">
        <v>62</v>
      </c>
      <c r="G5" s="433" t="s">
        <v>324</v>
      </c>
      <c r="H5" s="434"/>
      <c r="I5" s="435"/>
      <c r="J5" s="433" t="s">
        <v>325</v>
      </c>
      <c r="K5" s="434"/>
      <c r="L5" s="435"/>
      <c r="M5" s="433" t="s">
        <v>326</v>
      </c>
      <c r="N5" s="434"/>
      <c r="O5" s="435"/>
      <c r="P5" s="433" t="s">
        <v>327</v>
      </c>
      <c r="Q5" s="434"/>
      <c r="R5" s="435"/>
      <c r="S5" s="434" t="s">
        <v>328</v>
      </c>
      <c r="T5" s="434"/>
      <c r="U5" s="435"/>
      <c r="V5" s="5"/>
      <c r="W5" s="5"/>
    </row>
    <row r="6" spans="1:23" ht="16.5">
      <c r="A6" s="437"/>
      <c r="B6" s="437"/>
      <c r="C6" s="8"/>
      <c r="D6" s="13" t="s">
        <v>297</v>
      </c>
      <c r="E6" s="13" t="s">
        <v>298</v>
      </c>
      <c r="F6" s="8" t="s">
        <v>62</v>
      </c>
      <c r="G6" s="3" t="s">
        <v>321</v>
      </c>
      <c r="H6" s="3" t="s">
        <v>67</v>
      </c>
      <c r="I6" s="3" t="s">
        <v>280</v>
      </c>
      <c r="J6" s="3" t="s">
        <v>321</v>
      </c>
      <c r="K6" s="3" t="s">
        <v>67</v>
      </c>
      <c r="L6" s="3" t="s">
        <v>280</v>
      </c>
      <c r="M6" s="3" t="s">
        <v>321</v>
      </c>
      <c r="N6" s="3" t="s">
        <v>67</v>
      </c>
      <c r="O6" s="3" t="s">
        <v>280</v>
      </c>
      <c r="P6" s="3" t="s">
        <v>321</v>
      </c>
      <c r="Q6" s="3" t="s">
        <v>67</v>
      </c>
      <c r="R6" s="3" t="s">
        <v>280</v>
      </c>
      <c r="S6" s="3" t="s">
        <v>321</v>
      </c>
      <c r="T6" s="3" t="s">
        <v>67</v>
      </c>
      <c r="U6" s="3" t="s">
        <v>280</v>
      </c>
      <c r="V6" s="5"/>
      <c r="W6" s="5"/>
    </row>
    <row r="7" spans="1:23">
      <c r="A7" s="438"/>
      <c r="B7" s="438"/>
      <c r="C7" s="13"/>
      <c r="D7" s="13"/>
      <c r="E7" s="23"/>
      <c r="F7" s="8" t="s">
        <v>62</v>
      </c>
      <c r="G7" s="24" t="s">
        <v>329</v>
      </c>
      <c r="H7" s="24" t="s">
        <v>330</v>
      </c>
      <c r="I7" s="24" t="s">
        <v>331</v>
      </c>
      <c r="J7" s="222" t="s">
        <v>332</v>
      </c>
      <c r="K7" s="24" t="s">
        <v>333</v>
      </c>
      <c r="L7" s="24" t="s">
        <v>334</v>
      </c>
      <c r="M7" s="24" t="s">
        <v>335</v>
      </c>
      <c r="N7" s="24" t="s">
        <v>336</v>
      </c>
      <c r="O7" s="24" t="s">
        <v>337</v>
      </c>
      <c r="P7" s="24"/>
      <c r="Q7" s="5"/>
      <c r="R7" s="5"/>
      <c r="S7" s="5"/>
      <c r="T7" s="5"/>
      <c r="U7" s="5"/>
      <c r="V7" s="5"/>
      <c r="W7" s="5"/>
    </row>
    <row r="8" spans="1:23">
      <c r="A8" s="436"/>
      <c r="B8" s="436"/>
      <c r="C8" s="442"/>
      <c r="D8" s="436"/>
      <c r="E8" s="443"/>
      <c r="F8" s="44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323</v>
      </c>
      <c r="W8" s="5"/>
    </row>
    <row r="9" spans="1:23" ht="27" customHeight="1">
      <c r="A9" s="438"/>
      <c r="B9" s="438"/>
      <c r="C9" s="438"/>
      <c r="D9" s="438"/>
      <c r="E9" s="444"/>
      <c r="F9" s="43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39"/>
      <c r="B10" s="439"/>
      <c r="C10" s="439"/>
      <c r="D10" s="439"/>
      <c r="E10" s="439"/>
      <c r="F10" s="43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40"/>
      <c r="B11" s="440"/>
      <c r="C11" s="440"/>
      <c r="D11" s="440"/>
      <c r="E11" s="440"/>
      <c r="F11" s="44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39"/>
      <c r="B12" s="439"/>
      <c r="C12" s="439"/>
      <c r="D12" s="439"/>
      <c r="E12" s="439"/>
      <c r="F12" s="43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40"/>
      <c r="B13" s="440"/>
      <c r="C13" s="440"/>
      <c r="D13" s="440"/>
      <c r="E13" s="440"/>
      <c r="F13" s="44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39"/>
      <c r="B14" s="439"/>
      <c r="C14" s="439"/>
      <c r="D14" s="439"/>
      <c r="E14" s="439"/>
      <c r="F14" s="43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40"/>
      <c r="B15" s="440"/>
      <c r="C15" s="440"/>
      <c r="D15" s="440"/>
      <c r="E15" s="440"/>
      <c r="F15" s="44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413" t="s">
        <v>338</v>
      </c>
      <c r="B17" s="414"/>
      <c r="C17" s="414"/>
      <c r="D17" s="414"/>
      <c r="E17" s="415"/>
      <c r="F17" s="416"/>
      <c r="G17" s="418"/>
      <c r="H17" s="22"/>
      <c r="I17" s="22"/>
      <c r="J17" s="413" t="s">
        <v>301</v>
      </c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5"/>
      <c r="V17" s="9"/>
      <c r="W17" s="11"/>
    </row>
    <row r="18" spans="1:23" ht="16.5">
      <c r="A18" s="419" t="s">
        <v>339</v>
      </c>
      <c r="B18" s="419"/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</row>
  </sheetData>
  <mergeCells count="49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5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2" t="s">
        <v>340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</row>
    <row r="2" spans="1:14" s="1" customFormat="1" ht="16.5">
      <c r="A2" s="18" t="s">
        <v>341</v>
      </c>
      <c r="B2" s="19" t="s">
        <v>276</v>
      </c>
      <c r="C2" s="19" t="s">
        <v>277</v>
      </c>
      <c r="D2" s="19" t="s">
        <v>278</v>
      </c>
      <c r="E2" s="19" t="s">
        <v>279</v>
      </c>
      <c r="F2" s="19" t="s">
        <v>280</v>
      </c>
      <c r="G2" s="18" t="s">
        <v>342</v>
      </c>
      <c r="H2" s="18" t="s">
        <v>343</v>
      </c>
      <c r="I2" s="18" t="s">
        <v>344</v>
      </c>
      <c r="J2" s="18" t="s">
        <v>343</v>
      </c>
      <c r="K2" s="18" t="s">
        <v>345</v>
      </c>
      <c r="L2" s="18" t="s">
        <v>343</v>
      </c>
      <c r="M2" s="19" t="s">
        <v>320</v>
      </c>
      <c r="N2" s="19" t="s">
        <v>289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0" t="s">
        <v>341</v>
      </c>
      <c r="B4" s="21" t="s">
        <v>346</v>
      </c>
      <c r="C4" s="21" t="s">
        <v>321</v>
      </c>
      <c r="D4" s="21" t="s">
        <v>278</v>
      </c>
      <c r="E4" s="19" t="s">
        <v>279</v>
      </c>
      <c r="F4" s="19" t="s">
        <v>280</v>
      </c>
      <c r="G4" s="18" t="s">
        <v>342</v>
      </c>
      <c r="H4" s="18" t="s">
        <v>343</v>
      </c>
      <c r="I4" s="18" t="s">
        <v>344</v>
      </c>
      <c r="J4" s="18" t="s">
        <v>343</v>
      </c>
      <c r="K4" s="18" t="s">
        <v>345</v>
      </c>
      <c r="L4" s="18" t="s">
        <v>343</v>
      </c>
      <c r="M4" s="19" t="s">
        <v>320</v>
      </c>
      <c r="N4" s="19" t="s">
        <v>289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13" t="s">
        <v>347</v>
      </c>
      <c r="B11" s="414"/>
      <c r="C11" s="414"/>
      <c r="D11" s="415"/>
      <c r="E11" s="416"/>
      <c r="F11" s="417"/>
      <c r="G11" s="418"/>
      <c r="H11" s="22"/>
      <c r="I11" s="413" t="s">
        <v>348</v>
      </c>
      <c r="J11" s="414"/>
      <c r="K11" s="414"/>
      <c r="L11" s="9"/>
      <c r="M11" s="9"/>
      <c r="N11" s="11"/>
    </row>
    <row r="12" spans="1:14" ht="16.5">
      <c r="A12" s="419" t="s">
        <v>349</v>
      </c>
      <c r="B12" s="420"/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</row>
  </sheetData>
  <mergeCells count="5">
    <mergeCell ref="A1:N1"/>
    <mergeCell ref="A11:D11"/>
    <mergeCell ref="E11:G11"/>
    <mergeCell ref="I11:K11"/>
    <mergeCell ref="A12:N12"/>
  </mergeCells>
  <phoneticPr fontId="5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I24" sqref="I23:I24"/>
    </sheetView>
  </sheetViews>
  <sheetFormatPr defaultColWidth="9" defaultRowHeight="14.25"/>
  <cols>
    <col min="1" max="1" width="8.6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12" t="s">
        <v>350</v>
      </c>
      <c r="B1" s="412"/>
      <c r="C1" s="412"/>
      <c r="D1" s="412"/>
      <c r="E1" s="412"/>
      <c r="F1" s="412"/>
      <c r="G1" s="412"/>
      <c r="H1" s="412"/>
      <c r="I1" s="412"/>
      <c r="J1" s="412"/>
    </row>
    <row r="2" spans="1:12" s="1" customFormat="1" ht="16.5">
      <c r="A2" s="3" t="s">
        <v>314</v>
      </c>
      <c r="B2" s="4" t="s">
        <v>280</v>
      </c>
      <c r="C2" s="4" t="s">
        <v>276</v>
      </c>
      <c r="D2" s="4" t="s">
        <v>277</v>
      </c>
      <c r="E2" s="4" t="s">
        <v>278</v>
      </c>
      <c r="F2" s="4" t="s">
        <v>279</v>
      </c>
      <c r="G2" s="3" t="s">
        <v>351</v>
      </c>
      <c r="H2" s="3" t="s">
        <v>352</v>
      </c>
      <c r="I2" s="3" t="s">
        <v>353</v>
      </c>
      <c r="J2" s="3" t="s">
        <v>354</v>
      </c>
      <c r="K2" s="4" t="s">
        <v>320</v>
      </c>
      <c r="L2" s="4" t="s">
        <v>289</v>
      </c>
    </row>
    <row r="3" spans="1:12">
      <c r="A3" s="6" t="s">
        <v>322</v>
      </c>
      <c r="B3" s="12"/>
      <c r="C3" s="13" t="s">
        <v>291</v>
      </c>
      <c r="D3" s="13" t="s">
        <v>292</v>
      </c>
      <c r="E3" s="13" t="s">
        <v>293</v>
      </c>
      <c r="F3" s="8" t="s">
        <v>62</v>
      </c>
      <c r="G3" s="5" t="s">
        <v>355</v>
      </c>
      <c r="H3" s="14" t="s">
        <v>356</v>
      </c>
      <c r="I3" s="17"/>
      <c r="J3" s="5"/>
      <c r="K3" s="5"/>
      <c r="L3" s="5" t="s">
        <v>311</v>
      </c>
    </row>
    <row r="4" spans="1:12">
      <c r="A4" s="6" t="s">
        <v>322</v>
      </c>
      <c r="B4" s="12"/>
      <c r="C4" s="13" t="s">
        <v>291</v>
      </c>
      <c r="D4" s="13" t="s">
        <v>292</v>
      </c>
      <c r="E4" s="13" t="s">
        <v>296</v>
      </c>
      <c r="F4" s="8" t="s">
        <v>62</v>
      </c>
      <c r="G4" s="5" t="s">
        <v>355</v>
      </c>
      <c r="H4" s="14" t="s">
        <v>356</v>
      </c>
      <c r="I4" s="17"/>
      <c r="J4" s="5"/>
      <c r="K4" s="5"/>
      <c r="L4" s="5" t="s">
        <v>311</v>
      </c>
    </row>
    <row r="5" spans="1:12">
      <c r="A5" s="6"/>
      <c r="B5" s="12"/>
      <c r="C5" s="8"/>
      <c r="D5" s="13"/>
      <c r="E5" s="8"/>
      <c r="F5" s="8"/>
      <c r="G5" s="5"/>
      <c r="H5" s="14"/>
      <c r="I5" s="5"/>
      <c r="J5" s="5"/>
      <c r="K5" s="5"/>
      <c r="L5" s="5"/>
    </row>
    <row r="6" spans="1:12">
      <c r="A6" s="6"/>
      <c r="B6" s="15"/>
      <c r="C6" s="8"/>
      <c r="D6" s="16"/>
      <c r="E6" s="8"/>
      <c r="F6" s="8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13" t="s">
        <v>357</v>
      </c>
      <c r="B10" s="414"/>
      <c r="C10" s="414"/>
      <c r="D10" s="414"/>
      <c r="E10" s="415"/>
      <c r="F10" s="416"/>
      <c r="G10" s="418"/>
      <c r="H10" s="413" t="s">
        <v>358</v>
      </c>
      <c r="I10" s="414"/>
      <c r="J10" s="414"/>
      <c r="K10" s="9"/>
      <c r="L10" s="11"/>
    </row>
    <row r="11" spans="1:12" ht="16.5">
      <c r="A11" s="419" t="s">
        <v>359</v>
      </c>
      <c r="B11" s="419"/>
      <c r="C11" s="420"/>
      <c r="D11" s="420"/>
      <c r="E11" s="420"/>
      <c r="F11" s="420"/>
      <c r="G11" s="420"/>
      <c r="H11" s="420"/>
      <c r="I11" s="420"/>
      <c r="J11" s="420"/>
      <c r="K11" s="420"/>
      <c r="L11" s="420"/>
    </row>
  </sheetData>
  <mergeCells count="5">
    <mergeCell ref="A1:J1"/>
    <mergeCell ref="A10:E10"/>
    <mergeCell ref="F10:G10"/>
    <mergeCell ref="H10:J10"/>
    <mergeCell ref="A11:L11"/>
  </mergeCells>
  <phoneticPr fontId="52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L12" sqref="L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2" t="s">
        <v>360</v>
      </c>
      <c r="B1" s="412"/>
      <c r="C1" s="412"/>
      <c r="D1" s="412"/>
      <c r="E1" s="412"/>
      <c r="F1" s="412"/>
      <c r="G1" s="412"/>
      <c r="H1" s="412"/>
      <c r="I1" s="412"/>
    </row>
    <row r="2" spans="1:9" s="1" customFormat="1" ht="16.5">
      <c r="A2" s="421" t="s">
        <v>275</v>
      </c>
      <c r="B2" s="422" t="s">
        <v>280</v>
      </c>
      <c r="C2" s="422" t="s">
        <v>321</v>
      </c>
      <c r="D2" s="422" t="s">
        <v>278</v>
      </c>
      <c r="E2" s="422" t="s">
        <v>279</v>
      </c>
      <c r="F2" s="3" t="s">
        <v>361</v>
      </c>
      <c r="G2" s="3" t="s">
        <v>305</v>
      </c>
      <c r="H2" s="427" t="s">
        <v>306</v>
      </c>
      <c r="I2" s="431" t="s">
        <v>308</v>
      </c>
    </row>
    <row r="3" spans="1:9" s="1" customFormat="1" ht="16.5">
      <c r="A3" s="421"/>
      <c r="B3" s="423"/>
      <c r="C3" s="423"/>
      <c r="D3" s="423"/>
      <c r="E3" s="423"/>
      <c r="F3" s="3" t="s">
        <v>362</v>
      </c>
      <c r="G3" s="3" t="s">
        <v>309</v>
      </c>
      <c r="H3" s="428"/>
      <c r="I3" s="432"/>
    </row>
    <row r="4" spans="1:9">
      <c r="A4" s="5">
        <v>1</v>
      </c>
      <c r="B4" s="6" t="s">
        <v>337</v>
      </c>
      <c r="C4" s="5" t="s">
        <v>363</v>
      </c>
      <c r="D4" s="7" t="s">
        <v>111</v>
      </c>
      <c r="E4" s="8" t="s">
        <v>62</v>
      </c>
      <c r="F4" s="5">
        <v>-6</v>
      </c>
      <c r="G4" s="5">
        <v>-4</v>
      </c>
      <c r="H4" s="5">
        <f>SUM(F4:G4)</f>
        <v>-10</v>
      </c>
      <c r="I4" s="5" t="s">
        <v>311</v>
      </c>
    </row>
    <row r="5" spans="1:9">
      <c r="A5" s="5">
        <v>2</v>
      </c>
      <c r="B5" s="6" t="s">
        <v>337</v>
      </c>
      <c r="C5" s="5" t="s">
        <v>363</v>
      </c>
      <c r="D5" s="7" t="s">
        <v>112</v>
      </c>
      <c r="E5" s="8" t="s">
        <v>62</v>
      </c>
      <c r="F5" s="5">
        <v>-8</v>
      </c>
      <c r="G5" s="5">
        <v>-3</v>
      </c>
      <c r="H5" s="5">
        <f>SUM(F5:G5)</f>
        <v>-11</v>
      </c>
      <c r="I5" s="5" t="s">
        <v>311</v>
      </c>
    </row>
    <row r="6" spans="1:9">
      <c r="A6" s="5"/>
      <c r="B6" s="6"/>
      <c r="C6" s="5"/>
      <c r="D6" s="7"/>
      <c r="E6" s="8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13" t="s">
        <v>364</v>
      </c>
      <c r="B12" s="414"/>
      <c r="C12" s="414"/>
      <c r="D12" s="415"/>
      <c r="E12" s="10"/>
      <c r="F12" s="413" t="s">
        <v>365</v>
      </c>
      <c r="G12" s="414"/>
      <c r="H12" s="415"/>
      <c r="I12" s="11"/>
    </row>
    <row r="13" spans="1:9" ht="16.5">
      <c r="A13" s="419" t="s">
        <v>366</v>
      </c>
      <c r="B13" s="419"/>
      <c r="C13" s="420"/>
      <c r="D13" s="420"/>
      <c r="E13" s="420"/>
      <c r="F13" s="420"/>
      <c r="G13" s="420"/>
      <c r="H13" s="420"/>
      <c r="I13" s="4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2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3" t="s">
        <v>35</v>
      </c>
      <c r="C2" s="224"/>
      <c r="D2" s="224"/>
      <c r="E2" s="224"/>
      <c r="F2" s="224"/>
      <c r="G2" s="224"/>
      <c r="H2" s="224"/>
      <c r="I2" s="225"/>
    </row>
    <row r="3" spans="2:9" ht="27.95" customHeight="1">
      <c r="B3" s="199"/>
      <c r="C3" s="200"/>
      <c r="D3" s="226" t="s">
        <v>36</v>
      </c>
      <c r="E3" s="227"/>
      <c r="F3" s="228" t="s">
        <v>37</v>
      </c>
      <c r="G3" s="229"/>
      <c r="H3" s="226" t="s">
        <v>38</v>
      </c>
      <c r="I3" s="230"/>
    </row>
    <row r="4" spans="2:9" ht="27.95" customHeight="1">
      <c r="B4" s="199" t="s">
        <v>39</v>
      </c>
      <c r="C4" s="200" t="s">
        <v>40</v>
      </c>
      <c r="D4" s="200" t="s">
        <v>41</v>
      </c>
      <c r="E4" s="200" t="s">
        <v>42</v>
      </c>
      <c r="F4" s="201" t="s">
        <v>41</v>
      </c>
      <c r="G4" s="201" t="s">
        <v>42</v>
      </c>
      <c r="H4" s="200" t="s">
        <v>41</v>
      </c>
      <c r="I4" s="208" t="s">
        <v>42</v>
      </c>
    </row>
    <row r="5" spans="2:9" ht="27.95" customHeight="1">
      <c r="B5" s="202" t="s">
        <v>43</v>
      </c>
      <c r="C5" s="6">
        <v>13</v>
      </c>
      <c r="D5" s="6">
        <v>0</v>
      </c>
      <c r="E5" s="6">
        <v>1</v>
      </c>
      <c r="F5" s="203">
        <v>0</v>
      </c>
      <c r="G5" s="203">
        <v>1</v>
      </c>
      <c r="H5" s="6">
        <v>1</v>
      </c>
      <c r="I5" s="209">
        <v>2</v>
      </c>
    </row>
    <row r="6" spans="2:9" ht="27.95" customHeight="1">
      <c r="B6" s="202" t="s">
        <v>44</v>
      </c>
      <c r="C6" s="6">
        <v>20</v>
      </c>
      <c r="D6" s="6">
        <v>0</v>
      </c>
      <c r="E6" s="6">
        <v>1</v>
      </c>
      <c r="F6" s="203">
        <v>1</v>
      </c>
      <c r="G6" s="203">
        <v>2</v>
      </c>
      <c r="H6" s="6">
        <v>2</v>
      </c>
      <c r="I6" s="209">
        <v>3</v>
      </c>
    </row>
    <row r="7" spans="2:9" ht="27.95" customHeight="1">
      <c r="B7" s="202" t="s">
        <v>45</v>
      </c>
      <c r="C7" s="6">
        <v>32</v>
      </c>
      <c r="D7" s="6">
        <v>0</v>
      </c>
      <c r="E7" s="6">
        <v>1</v>
      </c>
      <c r="F7" s="203">
        <v>2</v>
      </c>
      <c r="G7" s="203">
        <v>3</v>
      </c>
      <c r="H7" s="6">
        <v>3</v>
      </c>
      <c r="I7" s="209">
        <v>4</v>
      </c>
    </row>
    <row r="8" spans="2:9" ht="27.95" customHeight="1">
      <c r="B8" s="202" t="s">
        <v>46</v>
      </c>
      <c r="C8" s="6">
        <v>50</v>
      </c>
      <c r="D8" s="6">
        <v>1</v>
      </c>
      <c r="E8" s="6">
        <v>2</v>
      </c>
      <c r="F8" s="203">
        <v>3</v>
      </c>
      <c r="G8" s="203">
        <v>4</v>
      </c>
      <c r="H8" s="6">
        <v>5</v>
      </c>
      <c r="I8" s="209">
        <v>6</v>
      </c>
    </row>
    <row r="9" spans="2:9" ht="27.95" customHeight="1">
      <c r="B9" s="202" t="s">
        <v>47</v>
      </c>
      <c r="C9" s="6">
        <v>80</v>
      </c>
      <c r="D9" s="6">
        <v>2</v>
      </c>
      <c r="E9" s="6">
        <v>3</v>
      </c>
      <c r="F9" s="203">
        <v>5</v>
      </c>
      <c r="G9" s="203">
        <v>6</v>
      </c>
      <c r="H9" s="6">
        <v>7</v>
      </c>
      <c r="I9" s="209">
        <v>8</v>
      </c>
    </row>
    <row r="10" spans="2:9" ht="27.95" customHeight="1">
      <c r="B10" s="202" t="s">
        <v>48</v>
      </c>
      <c r="C10" s="6">
        <v>125</v>
      </c>
      <c r="D10" s="6">
        <v>3</v>
      </c>
      <c r="E10" s="6">
        <v>4</v>
      </c>
      <c r="F10" s="203">
        <v>7</v>
      </c>
      <c r="G10" s="203">
        <v>8</v>
      </c>
      <c r="H10" s="6">
        <v>10</v>
      </c>
      <c r="I10" s="209">
        <v>11</v>
      </c>
    </row>
    <row r="11" spans="2:9" ht="27.95" customHeight="1">
      <c r="B11" s="202" t="s">
        <v>49</v>
      </c>
      <c r="C11" s="6">
        <v>200</v>
      </c>
      <c r="D11" s="6">
        <v>5</v>
      </c>
      <c r="E11" s="6">
        <v>6</v>
      </c>
      <c r="F11" s="203">
        <v>10</v>
      </c>
      <c r="G11" s="203">
        <v>11</v>
      </c>
      <c r="H11" s="6">
        <v>14</v>
      </c>
      <c r="I11" s="209">
        <v>15</v>
      </c>
    </row>
    <row r="12" spans="2:9" ht="27.95" customHeight="1">
      <c r="B12" s="204" t="s">
        <v>50</v>
      </c>
      <c r="C12" s="205">
        <v>315</v>
      </c>
      <c r="D12" s="205">
        <v>7</v>
      </c>
      <c r="E12" s="205">
        <v>8</v>
      </c>
      <c r="F12" s="206">
        <v>14</v>
      </c>
      <c r="G12" s="206">
        <v>15</v>
      </c>
      <c r="H12" s="205">
        <v>21</v>
      </c>
      <c r="I12" s="210">
        <v>22</v>
      </c>
    </row>
    <row r="14" spans="2:9">
      <c r="B14" s="207" t="s">
        <v>51</v>
      </c>
      <c r="C14" s="207"/>
      <c r="D14" s="207"/>
    </row>
  </sheetData>
  <mergeCells count="4">
    <mergeCell ref="B2:I2"/>
    <mergeCell ref="D3:E3"/>
    <mergeCell ref="F3:G3"/>
    <mergeCell ref="H3:I3"/>
  </mergeCells>
  <phoneticPr fontId="5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F37" sqref="F37"/>
    </sheetView>
  </sheetViews>
  <sheetFormatPr defaultColWidth="10.375" defaultRowHeight="16.5" customHeight="1"/>
  <cols>
    <col min="1" max="1" width="11.125" style="62" customWidth="1"/>
    <col min="2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>
      <c r="A1" s="231" t="s">
        <v>52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ht="14.25">
      <c r="A2" s="117" t="s">
        <v>53</v>
      </c>
      <c r="B2" s="232" t="s">
        <v>54</v>
      </c>
      <c r="C2" s="232"/>
      <c r="D2" s="233" t="s">
        <v>55</v>
      </c>
      <c r="E2" s="233"/>
      <c r="F2" s="232"/>
      <c r="G2" s="232"/>
      <c r="H2" s="118" t="s">
        <v>56</v>
      </c>
      <c r="I2" s="234" t="s">
        <v>57</v>
      </c>
      <c r="J2" s="234"/>
      <c r="K2" s="235"/>
    </row>
    <row r="3" spans="1:11" ht="14.25">
      <c r="A3" s="236" t="s">
        <v>58</v>
      </c>
      <c r="B3" s="237"/>
      <c r="C3" s="238"/>
      <c r="D3" s="239" t="s">
        <v>59</v>
      </c>
      <c r="E3" s="240"/>
      <c r="F3" s="240"/>
      <c r="G3" s="241"/>
      <c r="H3" s="239" t="s">
        <v>60</v>
      </c>
      <c r="I3" s="240"/>
      <c r="J3" s="240"/>
      <c r="K3" s="241"/>
    </row>
    <row r="4" spans="1:11" ht="14.25">
      <c r="A4" s="121" t="s">
        <v>61</v>
      </c>
      <c r="B4" s="242" t="s">
        <v>62</v>
      </c>
      <c r="C4" s="243"/>
      <c r="D4" s="244" t="s">
        <v>63</v>
      </c>
      <c r="E4" s="245"/>
      <c r="F4" s="246">
        <v>45072</v>
      </c>
      <c r="G4" s="247"/>
      <c r="H4" s="244" t="s">
        <v>64</v>
      </c>
      <c r="I4" s="245"/>
      <c r="J4" s="68" t="s">
        <v>65</v>
      </c>
      <c r="K4" s="141" t="s">
        <v>66</v>
      </c>
    </row>
    <row r="5" spans="1:11" ht="14.25">
      <c r="A5" s="124" t="s">
        <v>67</v>
      </c>
      <c r="B5" s="242" t="s">
        <v>68</v>
      </c>
      <c r="C5" s="243"/>
      <c r="D5" s="244" t="s">
        <v>69</v>
      </c>
      <c r="E5" s="245"/>
      <c r="F5" s="246">
        <v>45061</v>
      </c>
      <c r="G5" s="247"/>
      <c r="H5" s="244" t="s">
        <v>70</v>
      </c>
      <c r="I5" s="245"/>
      <c r="J5" s="68" t="s">
        <v>65</v>
      </c>
      <c r="K5" s="141" t="s">
        <v>66</v>
      </c>
    </row>
    <row r="6" spans="1:11" ht="14.25">
      <c r="A6" s="121" t="s">
        <v>71</v>
      </c>
      <c r="B6" s="166" t="s">
        <v>72</v>
      </c>
      <c r="C6" s="141">
        <v>6</v>
      </c>
      <c r="D6" s="124" t="s">
        <v>73</v>
      </c>
      <c r="E6" s="134"/>
      <c r="F6" s="246">
        <v>45068</v>
      </c>
      <c r="G6" s="247"/>
      <c r="H6" s="244" t="s">
        <v>74</v>
      </c>
      <c r="I6" s="245"/>
      <c r="J6" s="68" t="s">
        <v>65</v>
      </c>
      <c r="K6" s="141" t="s">
        <v>66</v>
      </c>
    </row>
    <row r="7" spans="1:11" ht="14.25">
      <c r="A7" s="121" t="s">
        <v>75</v>
      </c>
      <c r="B7" s="248">
        <v>700</v>
      </c>
      <c r="C7" s="249"/>
      <c r="D7" s="124" t="s">
        <v>76</v>
      </c>
      <c r="E7" s="133"/>
      <c r="F7" s="246">
        <v>45069</v>
      </c>
      <c r="G7" s="247"/>
      <c r="H7" s="244" t="s">
        <v>77</v>
      </c>
      <c r="I7" s="245"/>
      <c r="J7" s="68" t="s">
        <v>65</v>
      </c>
      <c r="K7" s="141" t="s">
        <v>66</v>
      </c>
    </row>
    <row r="8" spans="1:11" ht="14.25">
      <c r="A8" s="126" t="s">
        <v>78</v>
      </c>
      <c r="B8" s="250" t="s">
        <v>79</v>
      </c>
      <c r="C8" s="251"/>
      <c r="D8" s="252" t="s">
        <v>80</v>
      </c>
      <c r="E8" s="253"/>
      <c r="F8" s="254">
        <v>45070</v>
      </c>
      <c r="G8" s="255"/>
      <c r="H8" s="252" t="s">
        <v>81</v>
      </c>
      <c r="I8" s="253"/>
      <c r="J8" s="73" t="s">
        <v>65</v>
      </c>
      <c r="K8" s="143" t="s">
        <v>66</v>
      </c>
    </row>
    <row r="9" spans="1:11" ht="14.25">
      <c r="A9" s="256" t="s">
        <v>82</v>
      </c>
      <c r="B9" s="257"/>
      <c r="C9" s="257"/>
      <c r="D9" s="257"/>
      <c r="E9" s="257"/>
      <c r="F9" s="257"/>
      <c r="G9" s="257"/>
      <c r="H9" s="257"/>
      <c r="I9" s="257"/>
      <c r="J9" s="257"/>
      <c r="K9" s="258"/>
    </row>
    <row r="10" spans="1:11" ht="14.25">
      <c r="A10" s="259" t="s">
        <v>83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1"/>
    </row>
    <row r="11" spans="1:11" ht="14.25">
      <c r="A11" s="167" t="s">
        <v>84</v>
      </c>
      <c r="B11" s="168" t="s">
        <v>85</v>
      </c>
      <c r="C11" s="169" t="s">
        <v>86</v>
      </c>
      <c r="D11" s="170"/>
      <c r="E11" s="171" t="s">
        <v>87</v>
      </c>
      <c r="F11" s="168" t="s">
        <v>85</v>
      </c>
      <c r="G11" s="169" t="s">
        <v>86</v>
      </c>
      <c r="H11" s="169" t="s">
        <v>88</v>
      </c>
      <c r="I11" s="171" t="s">
        <v>89</v>
      </c>
      <c r="J11" s="168" t="s">
        <v>85</v>
      </c>
      <c r="K11" s="193" t="s">
        <v>86</v>
      </c>
    </row>
    <row r="12" spans="1:11" ht="14.25">
      <c r="A12" s="124" t="s">
        <v>90</v>
      </c>
      <c r="B12" s="132" t="s">
        <v>85</v>
      </c>
      <c r="C12" s="68" t="s">
        <v>86</v>
      </c>
      <c r="D12" s="133"/>
      <c r="E12" s="134" t="s">
        <v>91</v>
      </c>
      <c r="F12" s="132" t="s">
        <v>85</v>
      </c>
      <c r="G12" s="68" t="s">
        <v>86</v>
      </c>
      <c r="H12" s="68" t="s">
        <v>88</v>
      </c>
      <c r="I12" s="134" t="s">
        <v>92</v>
      </c>
      <c r="J12" s="132" t="s">
        <v>85</v>
      </c>
      <c r="K12" s="141" t="s">
        <v>86</v>
      </c>
    </row>
    <row r="13" spans="1:11" ht="14.25">
      <c r="A13" s="124" t="s">
        <v>93</v>
      </c>
      <c r="B13" s="132" t="s">
        <v>85</v>
      </c>
      <c r="C13" s="68" t="s">
        <v>86</v>
      </c>
      <c r="D13" s="133"/>
      <c r="E13" s="134" t="s">
        <v>94</v>
      </c>
      <c r="F13" s="68" t="s">
        <v>95</v>
      </c>
      <c r="G13" s="68" t="s">
        <v>96</v>
      </c>
      <c r="H13" s="68" t="s">
        <v>88</v>
      </c>
      <c r="I13" s="134" t="s">
        <v>97</v>
      </c>
      <c r="J13" s="132" t="s">
        <v>85</v>
      </c>
      <c r="K13" s="141" t="s">
        <v>86</v>
      </c>
    </row>
    <row r="14" spans="1:11" ht="14.25">
      <c r="A14" s="252" t="s">
        <v>98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62"/>
    </row>
    <row r="15" spans="1:11" ht="14.25">
      <c r="A15" s="259" t="s">
        <v>99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61"/>
    </row>
    <row r="16" spans="1:11" ht="14.25">
      <c r="A16" s="172" t="s">
        <v>100</v>
      </c>
      <c r="B16" s="169" t="s">
        <v>95</v>
      </c>
      <c r="C16" s="169" t="s">
        <v>96</v>
      </c>
      <c r="D16" s="173"/>
      <c r="E16" s="174" t="s">
        <v>101</v>
      </c>
      <c r="F16" s="169" t="s">
        <v>95</v>
      </c>
      <c r="G16" s="169" t="s">
        <v>96</v>
      </c>
      <c r="H16" s="175"/>
      <c r="I16" s="174" t="s">
        <v>102</v>
      </c>
      <c r="J16" s="169" t="s">
        <v>95</v>
      </c>
      <c r="K16" s="193" t="s">
        <v>96</v>
      </c>
    </row>
    <row r="17" spans="1:22" ht="16.5" customHeight="1">
      <c r="A17" s="135" t="s">
        <v>103</v>
      </c>
      <c r="B17" s="68" t="s">
        <v>95</v>
      </c>
      <c r="C17" s="68" t="s">
        <v>96</v>
      </c>
      <c r="D17" s="122"/>
      <c r="E17" s="136" t="s">
        <v>104</v>
      </c>
      <c r="F17" s="68" t="s">
        <v>95</v>
      </c>
      <c r="G17" s="68" t="s">
        <v>96</v>
      </c>
      <c r="H17" s="176"/>
      <c r="I17" s="136" t="s">
        <v>105</v>
      </c>
      <c r="J17" s="68" t="s">
        <v>95</v>
      </c>
      <c r="K17" s="141" t="s">
        <v>96</v>
      </c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</row>
    <row r="18" spans="1:22" ht="18" customHeight="1">
      <c r="A18" s="263" t="s">
        <v>106</v>
      </c>
      <c r="B18" s="264"/>
      <c r="C18" s="264"/>
      <c r="D18" s="264"/>
      <c r="E18" s="264"/>
      <c r="F18" s="264"/>
      <c r="G18" s="264"/>
      <c r="H18" s="264"/>
      <c r="I18" s="264"/>
      <c r="J18" s="264"/>
      <c r="K18" s="265"/>
    </row>
    <row r="19" spans="1:22" ht="18" customHeight="1">
      <c r="A19" s="259" t="s">
        <v>107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61"/>
    </row>
    <row r="20" spans="1:22" ht="16.5" customHeight="1">
      <c r="A20" s="266" t="s">
        <v>108</v>
      </c>
      <c r="B20" s="267"/>
      <c r="C20" s="268"/>
      <c r="D20" s="268"/>
      <c r="E20" s="268"/>
      <c r="F20" s="268"/>
      <c r="G20" s="268"/>
      <c r="H20" s="268"/>
      <c r="I20" s="268"/>
      <c r="J20" s="268"/>
      <c r="K20" s="269"/>
    </row>
    <row r="21" spans="1:22" ht="21.75" customHeight="1">
      <c r="A21" s="177" t="s">
        <v>109</v>
      </c>
      <c r="B21" s="178"/>
      <c r="C21" s="179">
        <v>120</v>
      </c>
      <c r="D21" s="179">
        <v>130</v>
      </c>
      <c r="E21" s="179">
        <v>140</v>
      </c>
      <c r="F21" s="179">
        <v>150</v>
      </c>
      <c r="G21" s="179">
        <v>160</v>
      </c>
      <c r="H21" s="179">
        <v>170</v>
      </c>
      <c r="J21" s="136"/>
      <c r="K21" s="93" t="s">
        <v>110</v>
      </c>
    </row>
    <row r="22" spans="1:22" ht="23.1" customHeight="1">
      <c r="A22" s="180" t="s">
        <v>111</v>
      </c>
      <c r="B22" s="181"/>
      <c r="C22" s="8" t="s">
        <v>95</v>
      </c>
      <c r="D22" s="8" t="s">
        <v>95</v>
      </c>
      <c r="E22" s="8" t="s">
        <v>95</v>
      </c>
      <c r="F22" s="8" t="s">
        <v>95</v>
      </c>
      <c r="G22" s="8" t="s">
        <v>95</v>
      </c>
      <c r="H22" s="8" t="s">
        <v>95</v>
      </c>
      <c r="I22" s="183"/>
      <c r="J22" s="183"/>
      <c r="K22" s="195"/>
    </row>
    <row r="23" spans="1:22" ht="23.1" customHeight="1">
      <c r="A23" s="180" t="s">
        <v>112</v>
      </c>
      <c r="B23" s="181"/>
      <c r="C23" s="8" t="s">
        <v>95</v>
      </c>
      <c r="D23" s="8" t="s">
        <v>95</v>
      </c>
      <c r="E23" s="8" t="s">
        <v>95</v>
      </c>
      <c r="F23" s="8" t="s">
        <v>95</v>
      </c>
      <c r="G23" s="8" t="s">
        <v>95</v>
      </c>
      <c r="H23" s="8" t="s">
        <v>95</v>
      </c>
      <c r="I23" s="183"/>
      <c r="J23" s="183"/>
      <c r="K23" s="196"/>
    </row>
    <row r="24" spans="1:22" ht="23.1" customHeight="1">
      <c r="A24" s="180"/>
      <c r="B24" s="181"/>
      <c r="C24" s="8"/>
      <c r="D24" s="8"/>
      <c r="E24" s="8"/>
      <c r="F24" s="8"/>
      <c r="G24" s="8"/>
      <c r="H24" s="8"/>
      <c r="I24" s="183"/>
      <c r="J24" s="183"/>
      <c r="K24" s="196"/>
    </row>
    <row r="25" spans="1:22" ht="23.1" customHeight="1">
      <c r="A25" s="125"/>
      <c r="B25" s="182"/>
      <c r="C25" s="183"/>
      <c r="D25" s="183"/>
      <c r="E25" s="183"/>
      <c r="F25" s="183"/>
      <c r="G25" s="183"/>
      <c r="H25" s="183"/>
      <c r="I25" s="183"/>
      <c r="J25" s="183"/>
      <c r="K25" s="91"/>
    </row>
    <row r="26" spans="1:22" ht="23.1" customHeight="1">
      <c r="A26" s="125"/>
      <c r="B26" s="183"/>
      <c r="C26" s="183"/>
      <c r="D26" s="183"/>
      <c r="E26" s="183"/>
      <c r="F26" s="183"/>
      <c r="G26" s="183"/>
      <c r="H26" s="183"/>
      <c r="I26" s="183"/>
      <c r="J26" s="183"/>
      <c r="K26" s="91"/>
    </row>
    <row r="27" spans="1:22" ht="23.1" customHeight="1">
      <c r="A27" s="125"/>
      <c r="B27" s="183"/>
      <c r="C27" s="183"/>
      <c r="D27" s="183"/>
      <c r="E27" s="183"/>
      <c r="F27" s="183"/>
      <c r="G27" s="183"/>
      <c r="H27" s="183"/>
      <c r="I27" s="183"/>
      <c r="J27" s="183"/>
      <c r="K27" s="91"/>
    </row>
    <row r="28" spans="1:22" ht="23.1" customHeight="1">
      <c r="A28" s="125"/>
      <c r="B28" s="183"/>
      <c r="C28" s="183"/>
      <c r="D28" s="183"/>
      <c r="E28" s="183"/>
      <c r="F28" s="183"/>
      <c r="G28" s="183"/>
      <c r="H28" s="183"/>
      <c r="I28" s="183"/>
      <c r="J28" s="183"/>
      <c r="K28" s="91"/>
    </row>
    <row r="29" spans="1:22" ht="18" customHeight="1">
      <c r="A29" s="270" t="s">
        <v>113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2"/>
    </row>
    <row r="30" spans="1:22" ht="18.75" customHeight="1">
      <c r="A30" s="273" t="s">
        <v>114</v>
      </c>
      <c r="B30" s="274"/>
      <c r="C30" s="274"/>
      <c r="D30" s="274"/>
      <c r="E30" s="274"/>
      <c r="F30" s="274"/>
      <c r="G30" s="274"/>
      <c r="H30" s="274"/>
      <c r="I30" s="274"/>
      <c r="J30" s="274"/>
      <c r="K30" s="275"/>
    </row>
    <row r="31" spans="1:22" ht="18.75" customHeight="1">
      <c r="A31" s="276"/>
      <c r="B31" s="277"/>
      <c r="C31" s="277"/>
      <c r="D31" s="277"/>
      <c r="E31" s="277"/>
      <c r="F31" s="277"/>
      <c r="G31" s="277"/>
      <c r="H31" s="277"/>
      <c r="I31" s="277"/>
      <c r="J31" s="277"/>
      <c r="K31" s="278"/>
    </row>
    <row r="32" spans="1:22" ht="18" customHeight="1">
      <c r="A32" s="270" t="s">
        <v>115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2"/>
    </row>
    <row r="33" spans="1:11" ht="14.25">
      <c r="A33" s="279" t="s">
        <v>116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1"/>
    </row>
    <row r="34" spans="1:11" ht="14.25">
      <c r="A34" s="282" t="s">
        <v>117</v>
      </c>
      <c r="B34" s="283"/>
      <c r="C34" s="68" t="s">
        <v>65</v>
      </c>
      <c r="D34" s="68" t="s">
        <v>66</v>
      </c>
      <c r="E34" s="284" t="s">
        <v>118</v>
      </c>
      <c r="F34" s="285"/>
      <c r="G34" s="285"/>
      <c r="H34" s="285"/>
      <c r="I34" s="285"/>
      <c r="J34" s="285"/>
      <c r="K34" s="286"/>
    </row>
    <row r="35" spans="1:11" ht="14.25">
      <c r="A35" s="287" t="s">
        <v>119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</row>
    <row r="36" spans="1:11" ht="21" customHeight="1">
      <c r="A36" s="184" t="s">
        <v>120</v>
      </c>
      <c r="B36" s="185"/>
      <c r="C36" s="185"/>
      <c r="D36" s="185"/>
      <c r="E36" s="185"/>
      <c r="F36" s="185"/>
      <c r="G36" s="185"/>
      <c r="H36" s="185"/>
      <c r="I36" s="185"/>
      <c r="J36" s="185">
        <v>1</v>
      </c>
      <c r="K36" s="197"/>
    </row>
    <row r="37" spans="1:11" ht="21" customHeight="1">
      <c r="A37" s="186" t="s">
        <v>121</v>
      </c>
      <c r="B37" s="187"/>
      <c r="C37" s="187"/>
      <c r="D37" s="187"/>
      <c r="E37" s="187"/>
      <c r="F37" s="187"/>
      <c r="G37" s="187"/>
      <c r="H37" s="187"/>
      <c r="I37" s="187"/>
      <c r="J37" s="185">
        <v>1</v>
      </c>
      <c r="K37" s="198"/>
    </row>
    <row r="38" spans="1:11" ht="21" customHeight="1">
      <c r="A38" s="186" t="s">
        <v>122</v>
      </c>
      <c r="B38" s="187"/>
      <c r="C38" s="187"/>
      <c r="D38" s="187"/>
      <c r="E38" s="187"/>
      <c r="F38" s="187"/>
      <c r="G38" s="187"/>
      <c r="H38" s="187"/>
      <c r="I38" s="187"/>
      <c r="J38" s="185">
        <v>1</v>
      </c>
      <c r="K38" s="198"/>
    </row>
    <row r="39" spans="1:11" ht="21" customHeight="1">
      <c r="A39" s="186" t="s">
        <v>123</v>
      </c>
      <c r="B39" s="187"/>
      <c r="C39" s="187"/>
      <c r="D39" s="187"/>
      <c r="E39" s="187"/>
      <c r="F39" s="187"/>
      <c r="G39" s="187"/>
      <c r="H39" s="187"/>
      <c r="I39" s="187"/>
      <c r="J39" s="185">
        <v>1</v>
      </c>
      <c r="K39" s="198"/>
    </row>
    <row r="40" spans="1:11" ht="21" customHeight="1">
      <c r="A40" s="186" t="s">
        <v>124</v>
      </c>
      <c r="B40" s="187"/>
      <c r="C40" s="187"/>
      <c r="D40" s="187"/>
      <c r="E40" s="187"/>
      <c r="F40" s="187"/>
      <c r="G40" s="187"/>
      <c r="H40" s="187"/>
      <c r="I40" s="187"/>
      <c r="J40" s="185">
        <v>1</v>
      </c>
      <c r="K40" s="198"/>
    </row>
    <row r="41" spans="1:11" ht="21" customHeight="1">
      <c r="A41" s="288"/>
      <c r="B41" s="289"/>
      <c r="C41" s="289"/>
      <c r="D41" s="289"/>
      <c r="E41" s="289"/>
      <c r="F41" s="289"/>
      <c r="G41" s="289"/>
      <c r="H41" s="289"/>
      <c r="I41" s="289"/>
      <c r="J41" s="289"/>
      <c r="K41" s="249"/>
    </row>
    <row r="42" spans="1:11" ht="21" customHeight="1">
      <c r="A42" s="288"/>
      <c r="B42" s="289"/>
      <c r="C42" s="289"/>
      <c r="D42" s="289"/>
      <c r="E42" s="289"/>
      <c r="F42" s="289"/>
      <c r="G42" s="289"/>
      <c r="H42" s="289"/>
      <c r="I42" s="289"/>
      <c r="J42" s="289"/>
      <c r="K42" s="249"/>
    </row>
    <row r="43" spans="1:11" ht="14.25">
      <c r="A43" s="290" t="s">
        <v>125</v>
      </c>
      <c r="B43" s="291"/>
      <c r="C43" s="291"/>
      <c r="D43" s="291"/>
      <c r="E43" s="291"/>
      <c r="F43" s="291"/>
      <c r="G43" s="291"/>
      <c r="H43" s="291"/>
      <c r="I43" s="291"/>
      <c r="J43" s="291"/>
      <c r="K43" s="292"/>
    </row>
    <row r="44" spans="1:11" ht="14.25">
      <c r="A44" s="259" t="s">
        <v>126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1"/>
    </row>
    <row r="45" spans="1:11" ht="14.25">
      <c r="A45" s="172" t="s">
        <v>127</v>
      </c>
      <c r="B45" s="169" t="s">
        <v>95</v>
      </c>
      <c r="C45" s="169" t="s">
        <v>96</v>
      </c>
      <c r="D45" s="169" t="s">
        <v>88</v>
      </c>
      <c r="E45" s="174" t="s">
        <v>128</v>
      </c>
      <c r="F45" s="169" t="s">
        <v>95</v>
      </c>
      <c r="G45" s="169" t="s">
        <v>96</v>
      </c>
      <c r="H45" s="169" t="s">
        <v>88</v>
      </c>
      <c r="I45" s="174" t="s">
        <v>129</v>
      </c>
      <c r="J45" s="169" t="s">
        <v>95</v>
      </c>
      <c r="K45" s="193" t="s">
        <v>96</v>
      </c>
    </row>
    <row r="46" spans="1:11" ht="14.25">
      <c r="A46" s="135" t="s">
        <v>87</v>
      </c>
      <c r="B46" s="68" t="s">
        <v>95</v>
      </c>
      <c r="C46" s="68" t="s">
        <v>96</v>
      </c>
      <c r="D46" s="68" t="s">
        <v>88</v>
      </c>
      <c r="E46" s="136" t="s">
        <v>94</v>
      </c>
      <c r="F46" s="68" t="s">
        <v>95</v>
      </c>
      <c r="G46" s="68" t="s">
        <v>96</v>
      </c>
      <c r="H46" s="68" t="s">
        <v>88</v>
      </c>
      <c r="I46" s="136" t="s">
        <v>105</v>
      </c>
      <c r="J46" s="68" t="s">
        <v>95</v>
      </c>
      <c r="K46" s="141" t="s">
        <v>96</v>
      </c>
    </row>
    <row r="47" spans="1:11" ht="14.25">
      <c r="A47" s="252" t="s">
        <v>98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62"/>
    </row>
    <row r="48" spans="1:11" ht="14.25">
      <c r="A48" s="287" t="s">
        <v>130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</row>
    <row r="49" spans="1:11" ht="14.25">
      <c r="A49" s="293"/>
      <c r="B49" s="294"/>
      <c r="C49" s="294"/>
      <c r="D49" s="294"/>
      <c r="E49" s="294"/>
      <c r="F49" s="294"/>
      <c r="G49" s="294"/>
      <c r="H49" s="294"/>
      <c r="I49" s="294"/>
      <c r="J49" s="294"/>
      <c r="K49" s="295"/>
    </row>
    <row r="50" spans="1:11" ht="14.25">
      <c r="A50" s="188" t="s">
        <v>131</v>
      </c>
      <c r="B50" s="296" t="s">
        <v>132</v>
      </c>
      <c r="C50" s="296"/>
      <c r="D50" s="189" t="s">
        <v>133</v>
      </c>
      <c r="E50" s="190" t="s">
        <v>134</v>
      </c>
      <c r="F50" s="191" t="s">
        <v>135</v>
      </c>
      <c r="G50" s="192">
        <v>45062</v>
      </c>
      <c r="H50" s="297" t="s">
        <v>136</v>
      </c>
      <c r="I50" s="298"/>
      <c r="J50" s="299" t="s">
        <v>137</v>
      </c>
      <c r="K50" s="300"/>
    </row>
    <row r="51" spans="1:11" ht="14.25">
      <c r="A51" s="287" t="s">
        <v>138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7"/>
    </row>
    <row r="52" spans="1:11" ht="14.25">
      <c r="A52" s="301" t="s">
        <v>139</v>
      </c>
      <c r="B52" s="302"/>
      <c r="C52" s="302"/>
      <c r="D52" s="302"/>
      <c r="E52" s="302"/>
      <c r="F52" s="302"/>
      <c r="G52" s="302"/>
      <c r="H52" s="302"/>
      <c r="I52" s="302"/>
      <c r="J52" s="302"/>
      <c r="K52" s="303"/>
    </row>
    <row r="53" spans="1:11" ht="14.25">
      <c r="A53" s="188" t="s">
        <v>131</v>
      </c>
      <c r="B53" s="296" t="s">
        <v>132</v>
      </c>
      <c r="C53" s="296"/>
      <c r="D53" s="189" t="s">
        <v>133</v>
      </c>
      <c r="E53" s="190"/>
      <c r="F53" s="191" t="s">
        <v>140</v>
      </c>
      <c r="G53" s="192"/>
      <c r="H53" s="297" t="s">
        <v>136</v>
      </c>
      <c r="I53" s="298"/>
      <c r="J53" s="299" t="s">
        <v>137</v>
      </c>
      <c r="K53" s="300"/>
    </row>
  </sheetData>
  <mergeCells count="55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2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21"/>
  <sheetViews>
    <sheetView workbookViewId="0">
      <selection activeCell="A6" sqref="A6:G17"/>
    </sheetView>
  </sheetViews>
  <sheetFormatPr defaultColWidth="9" defaultRowHeight="14.25"/>
  <cols>
    <col min="1" max="1" width="19.875" style="28" customWidth="1"/>
    <col min="2" max="2" width="9.75" style="28" customWidth="1"/>
    <col min="3" max="3" width="9.75" style="29" customWidth="1"/>
    <col min="4" max="7" width="9.75" style="28" customWidth="1"/>
    <col min="8" max="8" width="4.125" style="28" customWidth="1"/>
    <col min="9" max="9" width="10.75" style="28" customWidth="1"/>
    <col min="10" max="10" width="9.75" style="28" customWidth="1"/>
    <col min="11" max="11" width="9.75" style="144" customWidth="1"/>
    <col min="12" max="12" width="9.75" style="28" customWidth="1"/>
    <col min="13" max="13" width="9.75" style="144" customWidth="1"/>
    <col min="14" max="14" width="9.75" style="28" customWidth="1"/>
    <col min="15" max="15" width="9.75" style="30" customWidth="1"/>
    <col min="16" max="253" width="9" style="28"/>
    <col min="254" max="16384" width="9" style="2"/>
  </cols>
  <sheetData>
    <row r="1" spans="1:256" s="28" customFormat="1" ht="29.1" customHeight="1">
      <c r="A1" s="304" t="s">
        <v>141</v>
      </c>
      <c r="B1" s="305"/>
      <c r="C1" s="306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5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8" customFormat="1" ht="20.100000000000001" customHeight="1">
      <c r="A2" s="145" t="s">
        <v>61</v>
      </c>
      <c r="B2" s="307" t="s">
        <v>62</v>
      </c>
      <c r="C2" s="308"/>
      <c r="D2" s="309" t="s">
        <v>68</v>
      </c>
      <c r="E2" s="309"/>
      <c r="F2" s="309"/>
      <c r="G2" s="146"/>
      <c r="H2" s="147"/>
      <c r="I2" s="153" t="s">
        <v>56</v>
      </c>
      <c r="J2" s="310" t="s">
        <v>57</v>
      </c>
      <c r="K2" s="310"/>
      <c r="L2" s="310"/>
      <c r="M2" s="310"/>
      <c r="N2" s="311"/>
      <c r="O2" s="154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8" customFormat="1" ht="17.25">
      <c r="A3" s="316" t="s">
        <v>142</v>
      </c>
      <c r="B3" s="312" t="s">
        <v>143</v>
      </c>
      <c r="C3" s="313"/>
      <c r="D3" s="312"/>
      <c r="E3" s="312"/>
      <c r="F3" s="312"/>
      <c r="G3" s="33"/>
      <c r="H3" s="148"/>
      <c r="I3" s="314" t="s">
        <v>144</v>
      </c>
      <c r="J3" s="314"/>
      <c r="K3" s="314"/>
      <c r="L3" s="314"/>
      <c r="M3" s="314"/>
      <c r="N3" s="315"/>
      <c r="O3" s="155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8" customFormat="1" ht="17.25">
      <c r="A4" s="316"/>
      <c r="B4" s="33"/>
      <c r="C4" s="33"/>
      <c r="D4" s="33"/>
      <c r="E4" s="33"/>
      <c r="F4" s="33"/>
      <c r="G4" s="33"/>
      <c r="H4" s="148"/>
      <c r="I4" s="156"/>
      <c r="J4" s="157">
        <v>120</v>
      </c>
      <c r="K4" s="157">
        <v>130</v>
      </c>
      <c r="L4" s="157">
        <v>130</v>
      </c>
      <c r="M4" s="157"/>
      <c r="N4" s="157"/>
      <c r="O4" s="158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8" customFormat="1" ht="24" customHeight="1">
      <c r="A5" s="316"/>
      <c r="B5" s="34" t="s">
        <v>145</v>
      </c>
      <c r="C5" s="34" t="s">
        <v>146</v>
      </c>
      <c r="D5" s="34" t="s">
        <v>147</v>
      </c>
      <c r="E5" s="34" t="s">
        <v>148</v>
      </c>
      <c r="F5" s="34" t="s">
        <v>149</v>
      </c>
      <c r="G5" s="34" t="s">
        <v>150</v>
      </c>
      <c r="H5" s="149"/>
      <c r="I5" s="105"/>
      <c r="J5" s="33" t="s">
        <v>151</v>
      </c>
      <c r="K5" s="33" t="s">
        <v>151</v>
      </c>
      <c r="L5" s="33" t="s">
        <v>152</v>
      </c>
      <c r="M5" s="33"/>
      <c r="N5" s="33"/>
      <c r="O5" s="159"/>
      <c r="P5" s="2"/>
      <c r="Q5" s="2"/>
      <c r="X5" s="33" t="s">
        <v>153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8" customFormat="1" ht="24" customHeight="1">
      <c r="A6" s="35" t="s">
        <v>154</v>
      </c>
      <c r="B6" s="34">
        <f t="shared" ref="B6:B9" si="0">C6-4</f>
        <v>44</v>
      </c>
      <c r="C6" s="34">
        <v>48</v>
      </c>
      <c r="D6" s="34">
        <f t="shared" ref="D6:D9" si="1">C6+4</f>
        <v>52</v>
      </c>
      <c r="E6" s="34">
        <f>D6+4</f>
        <v>56</v>
      </c>
      <c r="F6" s="34">
        <f>E6+4</f>
        <v>60</v>
      </c>
      <c r="G6" s="34">
        <f>F6+2</f>
        <v>62</v>
      </c>
      <c r="H6" s="149"/>
      <c r="I6" s="55"/>
      <c r="J6" s="55" t="s">
        <v>155</v>
      </c>
      <c r="K6" s="56" t="s">
        <v>156</v>
      </c>
      <c r="L6" s="55" t="s">
        <v>157</v>
      </c>
      <c r="M6" s="55"/>
      <c r="N6" s="55"/>
      <c r="O6" s="160"/>
      <c r="P6" s="2"/>
      <c r="Q6" s="2"/>
      <c r="X6" s="33" t="s">
        <v>158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8" customFormat="1" ht="24" customHeight="1">
      <c r="A7" s="35" t="s">
        <v>159</v>
      </c>
      <c r="B7" s="34">
        <f t="shared" si="0"/>
        <v>42</v>
      </c>
      <c r="C7" s="34">
        <v>46</v>
      </c>
      <c r="D7" s="34">
        <f t="shared" si="1"/>
        <v>50</v>
      </c>
      <c r="E7" s="34">
        <f>D7+4</f>
        <v>54</v>
      </c>
      <c r="F7" s="34">
        <f>E7+4</f>
        <v>58</v>
      </c>
      <c r="G7" s="34">
        <f>F7+2</f>
        <v>60</v>
      </c>
      <c r="H7" s="149"/>
      <c r="I7" s="56"/>
      <c r="J7" s="56" t="s">
        <v>156</v>
      </c>
      <c r="K7" s="56" t="s">
        <v>156</v>
      </c>
      <c r="L7" s="56" t="s">
        <v>156</v>
      </c>
      <c r="M7" s="56"/>
      <c r="N7" s="56"/>
      <c r="O7" s="16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8" customFormat="1" ht="24" customHeight="1">
      <c r="A8" s="35" t="s">
        <v>160</v>
      </c>
      <c r="B8" s="34">
        <f t="shared" si="0"/>
        <v>72</v>
      </c>
      <c r="C8" s="34">
        <v>76</v>
      </c>
      <c r="D8" s="34">
        <f t="shared" si="1"/>
        <v>80</v>
      </c>
      <c r="E8" s="34">
        <f>D8+6</f>
        <v>86</v>
      </c>
      <c r="F8" s="34">
        <f>E8+6</f>
        <v>92</v>
      </c>
      <c r="G8" s="34">
        <f>F8+4</f>
        <v>96</v>
      </c>
      <c r="H8" s="149"/>
      <c r="I8" s="56"/>
      <c r="J8" s="56" t="s">
        <v>161</v>
      </c>
      <c r="K8" s="56" t="s">
        <v>156</v>
      </c>
      <c r="L8" s="56" t="s">
        <v>162</v>
      </c>
      <c r="M8" s="56"/>
      <c r="N8" s="56"/>
      <c r="O8" s="16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8" customFormat="1" ht="24" customHeight="1">
      <c r="A9" s="35" t="s">
        <v>163</v>
      </c>
      <c r="B9" s="34">
        <f t="shared" si="0"/>
        <v>73</v>
      </c>
      <c r="C9" s="34">
        <v>77</v>
      </c>
      <c r="D9" s="34">
        <f t="shared" si="1"/>
        <v>81</v>
      </c>
      <c r="E9" s="34">
        <f>D9+6</f>
        <v>87</v>
      </c>
      <c r="F9" s="34">
        <f>E9+6</f>
        <v>93</v>
      </c>
      <c r="G9" s="34">
        <f>F9+4</f>
        <v>97</v>
      </c>
      <c r="H9" s="149"/>
      <c r="I9" s="56"/>
      <c r="J9" s="56" t="s">
        <v>161</v>
      </c>
      <c r="K9" s="56" t="s">
        <v>156</v>
      </c>
      <c r="L9" s="56" t="s">
        <v>164</v>
      </c>
      <c r="M9" s="56"/>
      <c r="N9" s="56"/>
      <c r="O9" s="161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8" customFormat="1" ht="24" customHeight="1">
      <c r="A10" s="35" t="s">
        <v>165</v>
      </c>
      <c r="B10" s="34">
        <f>C10-1</f>
        <v>42</v>
      </c>
      <c r="C10" s="34">
        <v>43</v>
      </c>
      <c r="D10" s="34">
        <f>C10+1</f>
        <v>44</v>
      </c>
      <c r="E10" s="34">
        <f>D10+1.5</f>
        <v>45.5</v>
      </c>
      <c r="F10" s="34">
        <f>E10+1.5</f>
        <v>47</v>
      </c>
      <c r="G10" s="34">
        <f>F10+1</f>
        <v>48</v>
      </c>
      <c r="H10" s="149"/>
      <c r="I10" s="56"/>
      <c r="J10" s="56" t="s">
        <v>156</v>
      </c>
      <c r="K10" s="56" t="s">
        <v>156</v>
      </c>
      <c r="L10" s="56" t="s">
        <v>156</v>
      </c>
      <c r="M10" s="56"/>
      <c r="N10" s="56"/>
      <c r="O10" s="16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8" customFormat="1" ht="24" customHeight="1">
      <c r="A11" s="35" t="s">
        <v>166</v>
      </c>
      <c r="B11" s="34">
        <f>C11-4.75</f>
        <v>57.75</v>
      </c>
      <c r="C11" s="37">
        <v>62.5</v>
      </c>
      <c r="D11" s="34">
        <f>C11+4.15</f>
        <v>66.650000000000006</v>
      </c>
      <c r="E11" s="34">
        <f>D11+4.3</f>
        <v>70.95</v>
      </c>
      <c r="F11" s="34">
        <f>E11+4.3</f>
        <v>75.25</v>
      </c>
      <c r="G11" s="34">
        <f>F11+2.55</f>
        <v>77.8</v>
      </c>
      <c r="H11" s="149"/>
      <c r="I11" s="56"/>
      <c r="J11" s="56" t="s">
        <v>167</v>
      </c>
      <c r="K11" s="56" t="s">
        <v>156</v>
      </c>
      <c r="L11" s="56" t="s">
        <v>156</v>
      </c>
      <c r="M11" s="56"/>
      <c r="N11" s="56"/>
      <c r="O11" s="16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8" customFormat="1" ht="24" customHeight="1">
      <c r="A12" s="35" t="s">
        <v>168</v>
      </c>
      <c r="B12" s="34">
        <f>C12-1.2</f>
        <v>13.8</v>
      </c>
      <c r="C12" s="34">
        <v>15</v>
      </c>
      <c r="D12" s="34">
        <f>C12+1.2</f>
        <v>16.2</v>
      </c>
      <c r="E12" s="34">
        <f>D12+1.2</f>
        <v>17.399999999999999</v>
      </c>
      <c r="F12" s="34">
        <f>E12+1.2</f>
        <v>18.599999999999998</v>
      </c>
      <c r="G12" s="34">
        <f>F12+0.8</f>
        <v>19.399999999999999</v>
      </c>
      <c r="H12" s="149"/>
      <c r="I12" s="56"/>
      <c r="J12" s="56" t="s">
        <v>156</v>
      </c>
      <c r="K12" s="56" t="s">
        <v>169</v>
      </c>
      <c r="L12" s="56" t="s">
        <v>169</v>
      </c>
      <c r="M12" s="56"/>
      <c r="N12" s="56"/>
      <c r="O12" s="16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8" customFormat="1" ht="24" customHeight="1">
      <c r="A13" s="35" t="s">
        <v>170</v>
      </c>
      <c r="B13" s="34">
        <f>C13-0.8</f>
        <v>11.2</v>
      </c>
      <c r="C13" s="34">
        <v>12</v>
      </c>
      <c r="D13" s="34">
        <f>C13+0.8</f>
        <v>12.8</v>
      </c>
      <c r="E13" s="34">
        <f>D13+1</f>
        <v>13.8</v>
      </c>
      <c r="F13" s="34">
        <f>E13+1</f>
        <v>14.8</v>
      </c>
      <c r="G13" s="34">
        <f>F13+0.6</f>
        <v>15.4</v>
      </c>
      <c r="H13" s="149"/>
      <c r="I13" s="56"/>
      <c r="J13" s="56" t="s">
        <v>156</v>
      </c>
      <c r="K13" s="56" t="s">
        <v>171</v>
      </c>
      <c r="L13" s="56" t="s">
        <v>156</v>
      </c>
      <c r="M13" s="56"/>
      <c r="N13" s="56"/>
      <c r="O13" s="16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8" customFormat="1" ht="24" customHeight="1">
      <c r="A14" s="35" t="s">
        <v>172</v>
      </c>
      <c r="B14" s="35">
        <f>C14-0.2</f>
        <v>8.8000000000000007</v>
      </c>
      <c r="C14" s="35">
        <v>9</v>
      </c>
      <c r="D14" s="35">
        <f>C14+0.2</f>
        <v>9.1999999999999993</v>
      </c>
      <c r="E14" s="35">
        <f>D14+0.4</f>
        <v>9.6</v>
      </c>
      <c r="F14" s="35">
        <f>E14+0.4</f>
        <v>10</v>
      </c>
      <c r="G14" s="35">
        <f>F14+0.2</f>
        <v>10.199999999999999</v>
      </c>
      <c r="H14" s="149"/>
      <c r="I14" s="56"/>
      <c r="J14" s="56" t="s">
        <v>173</v>
      </c>
      <c r="K14" s="56" t="s">
        <v>167</v>
      </c>
      <c r="L14" s="56" t="s">
        <v>156</v>
      </c>
      <c r="M14" s="56"/>
      <c r="N14" s="56"/>
      <c r="O14" s="16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8" customFormat="1" ht="24" customHeight="1">
      <c r="A15" s="35" t="s">
        <v>174</v>
      </c>
      <c r="B15" s="38">
        <v>12.5</v>
      </c>
      <c r="C15" s="35">
        <v>13</v>
      </c>
      <c r="D15" s="35">
        <v>13</v>
      </c>
      <c r="E15" s="35">
        <v>14.5</v>
      </c>
      <c r="F15" s="35" t="s">
        <v>175</v>
      </c>
      <c r="G15" s="35">
        <v>15.5</v>
      </c>
      <c r="H15" s="149"/>
      <c r="I15" s="56"/>
      <c r="J15" s="56" t="s">
        <v>156</v>
      </c>
      <c r="K15" s="56" t="s">
        <v>156</v>
      </c>
      <c r="L15" s="56" t="s">
        <v>156</v>
      </c>
      <c r="M15" s="56"/>
      <c r="N15" s="56"/>
      <c r="O15" s="16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8" customFormat="1" ht="24" customHeight="1">
      <c r="A16" s="35" t="s">
        <v>176</v>
      </c>
      <c r="B16" s="35">
        <f>C16-0.5</f>
        <v>31.5</v>
      </c>
      <c r="C16" s="35">
        <v>32</v>
      </c>
      <c r="D16" s="35">
        <f>C16+0.8</f>
        <v>32.799999999999997</v>
      </c>
      <c r="E16" s="35">
        <f>D16+0.8</f>
        <v>33.599999999999994</v>
      </c>
      <c r="F16" s="35">
        <f>E16+0.8</f>
        <v>34.399999999999991</v>
      </c>
      <c r="G16" s="35">
        <f>F16+0.5</f>
        <v>34.899999999999991</v>
      </c>
      <c r="H16" s="149"/>
      <c r="I16" s="56"/>
      <c r="J16" s="56" t="s">
        <v>173</v>
      </c>
      <c r="K16" s="56" t="s">
        <v>156</v>
      </c>
      <c r="L16" s="56" t="s">
        <v>156</v>
      </c>
      <c r="M16" s="56"/>
      <c r="N16" s="56"/>
      <c r="O16" s="16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8" customFormat="1" ht="24" customHeight="1">
      <c r="A17" s="35" t="s">
        <v>177</v>
      </c>
      <c r="B17" s="35">
        <f>C17-0.8</f>
        <v>22.2</v>
      </c>
      <c r="C17" s="35">
        <v>23</v>
      </c>
      <c r="D17" s="35">
        <f>C17+0.5</f>
        <v>23.5</v>
      </c>
      <c r="E17" s="35">
        <f>D17+0.75</f>
        <v>24.25</v>
      </c>
      <c r="F17" s="35">
        <f>E17+0.75</f>
        <v>25</v>
      </c>
      <c r="G17" s="35">
        <f>F17+0.5</f>
        <v>25.5</v>
      </c>
      <c r="H17" s="149"/>
      <c r="I17" s="56"/>
      <c r="J17" s="56" t="s">
        <v>156</v>
      </c>
      <c r="K17" s="56" t="s">
        <v>156</v>
      </c>
      <c r="L17" s="56" t="s">
        <v>156</v>
      </c>
      <c r="M17" s="56"/>
      <c r="N17" s="56"/>
      <c r="O17" s="16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8" customFormat="1" ht="24" customHeight="1">
      <c r="A18" s="150"/>
      <c r="B18" s="151"/>
      <c r="C18" s="151"/>
      <c r="D18" s="151"/>
      <c r="E18" s="151"/>
      <c r="F18" s="151"/>
      <c r="G18" s="151"/>
      <c r="H18" s="152"/>
      <c r="I18" s="162"/>
      <c r="J18" s="162"/>
      <c r="K18" s="163"/>
      <c r="L18" s="162"/>
      <c r="M18" s="162"/>
      <c r="N18" s="163"/>
      <c r="O18" s="16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8" customFormat="1" ht="24" customHeight="1">
      <c r="A19" s="46"/>
      <c r="B19" s="46"/>
      <c r="C19" s="46"/>
      <c r="D19" s="46"/>
      <c r="E19" s="46"/>
      <c r="F19" s="48"/>
      <c r="K19" s="144"/>
      <c r="M19" s="144"/>
      <c r="O19" s="5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8" customFormat="1">
      <c r="A20" s="49" t="s">
        <v>178</v>
      </c>
      <c r="B20" s="49"/>
      <c r="C20" s="50"/>
      <c r="K20" s="144"/>
      <c r="M20" s="144"/>
      <c r="O20" s="5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8" customFormat="1">
      <c r="C21" s="29"/>
      <c r="E21" s="60" t="s">
        <v>179</v>
      </c>
      <c r="F21" s="61">
        <v>45062</v>
      </c>
      <c r="I21" s="60" t="s">
        <v>180</v>
      </c>
      <c r="J21" s="60" t="s">
        <v>134</v>
      </c>
      <c r="K21" s="144"/>
      <c r="M21" s="165" t="s">
        <v>181</v>
      </c>
      <c r="N21" s="49" t="s">
        <v>137</v>
      </c>
      <c r="O21" s="5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mergeCells count="7">
    <mergeCell ref="A1:N1"/>
    <mergeCell ref="B2:C2"/>
    <mergeCell ref="D2:F2"/>
    <mergeCell ref="J2:N2"/>
    <mergeCell ref="B3:F3"/>
    <mergeCell ref="I3:N3"/>
    <mergeCell ref="A3:A5"/>
  </mergeCells>
  <phoneticPr fontId="52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62" customWidth="1"/>
    <col min="2" max="16384" width="10" style="62"/>
  </cols>
  <sheetData>
    <row r="1" spans="1:11" ht="22.5" customHeight="1">
      <c r="A1" s="317" t="s">
        <v>182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117" t="s">
        <v>53</v>
      </c>
      <c r="B2" s="232"/>
      <c r="C2" s="232"/>
      <c r="D2" s="233" t="s">
        <v>55</v>
      </c>
      <c r="E2" s="233"/>
      <c r="F2" s="232"/>
      <c r="G2" s="232"/>
      <c r="H2" s="118" t="s">
        <v>56</v>
      </c>
      <c r="I2" s="234"/>
      <c r="J2" s="234"/>
      <c r="K2" s="235"/>
    </row>
    <row r="3" spans="1:11" ht="16.5" customHeight="1">
      <c r="A3" s="236" t="s">
        <v>58</v>
      </c>
      <c r="B3" s="237"/>
      <c r="C3" s="238"/>
      <c r="D3" s="239" t="s">
        <v>59</v>
      </c>
      <c r="E3" s="240"/>
      <c r="F3" s="240"/>
      <c r="G3" s="241"/>
      <c r="H3" s="239" t="s">
        <v>60</v>
      </c>
      <c r="I3" s="240"/>
      <c r="J3" s="240"/>
      <c r="K3" s="241"/>
    </row>
    <row r="4" spans="1:11" ht="16.5" customHeight="1">
      <c r="A4" s="121" t="s">
        <v>61</v>
      </c>
      <c r="B4" s="318"/>
      <c r="C4" s="319"/>
      <c r="D4" s="244" t="s">
        <v>63</v>
      </c>
      <c r="E4" s="245"/>
      <c r="F4" s="246"/>
      <c r="G4" s="247"/>
      <c r="H4" s="244" t="s">
        <v>183</v>
      </c>
      <c r="I4" s="245"/>
      <c r="J4" s="68" t="s">
        <v>65</v>
      </c>
      <c r="K4" s="141" t="s">
        <v>66</v>
      </c>
    </row>
    <row r="5" spans="1:11" ht="16.5" customHeight="1">
      <c r="A5" s="124" t="s">
        <v>67</v>
      </c>
      <c r="B5" s="320"/>
      <c r="C5" s="321"/>
      <c r="D5" s="244" t="s">
        <v>184</v>
      </c>
      <c r="E5" s="245"/>
      <c r="F5" s="318"/>
      <c r="G5" s="319"/>
      <c r="H5" s="244" t="s">
        <v>185</v>
      </c>
      <c r="I5" s="245"/>
      <c r="J5" s="68" t="s">
        <v>65</v>
      </c>
      <c r="K5" s="141" t="s">
        <v>66</v>
      </c>
    </row>
    <row r="6" spans="1:11" ht="16.5" customHeight="1">
      <c r="A6" s="121" t="s">
        <v>71</v>
      </c>
      <c r="B6" s="320"/>
      <c r="C6" s="321"/>
      <c r="D6" s="244" t="s">
        <v>186</v>
      </c>
      <c r="E6" s="245"/>
      <c r="F6" s="318"/>
      <c r="G6" s="319"/>
      <c r="H6" s="244" t="s">
        <v>187</v>
      </c>
      <c r="I6" s="245"/>
      <c r="J6" s="245"/>
      <c r="K6" s="322"/>
    </row>
    <row r="7" spans="1:11" ht="16.5" customHeight="1">
      <c r="A7" s="121" t="s">
        <v>75</v>
      </c>
      <c r="B7" s="318"/>
      <c r="C7" s="319"/>
      <c r="D7" s="121" t="s">
        <v>188</v>
      </c>
      <c r="E7" s="123"/>
      <c r="F7" s="318"/>
      <c r="G7" s="319"/>
      <c r="H7" s="323"/>
      <c r="I7" s="242"/>
      <c r="J7" s="242"/>
      <c r="K7" s="243"/>
    </row>
    <row r="8" spans="1:11" ht="16.5" customHeight="1">
      <c r="A8" s="126" t="s">
        <v>78</v>
      </c>
      <c r="B8" s="250" t="s">
        <v>189</v>
      </c>
      <c r="C8" s="251"/>
      <c r="D8" s="252" t="s">
        <v>80</v>
      </c>
      <c r="E8" s="253"/>
      <c r="F8" s="254"/>
      <c r="G8" s="255"/>
      <c r="H8" s="252"/>
      <c r="I8" s="253"/>
      <c r="J8" s="253"/>
      <c r="K8" s="262"/>
    </row>
    <row r="9" spans="1:11" ht="16.5" customHeight="1">
      <c r="A9" s="324" t="s">
        <v>190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t="16.5" customHeight="1">
      <c r="A10" s="127" t="s">
        <v>84</v>
      </c>
      <c r="B10" s="128" t="s">
        <v>85</v>
      </c>
      <c r="C10" s="129" t="s">
        <v>86</v>
      </c>
      <c r="D10" s="130"/>
      <c r="E10" s="131" t="s">
        <v>89</v>
      </c>
      <c r="F10" s="128" t="s">
        <v>85</v>
      </c>
      <c r="G10" s="129" t="s">
        <v>86</v>
      </c>
      <c r="H10" s="128"/>
      <c r="I10" s="131" t="s">
        <v>87</v>
      </c>
      <c r="J10" s="128" t="s">
        <v>85</v>
      </c>
      <c r="K10" s="142" t="s">
        <v>86</v>
      </c>
    </row>
    <row r="11" spans="1:11" ht="16.5" customHeight="1">
      <c r="A11" s="124" t="s">
        <v>90</v>
      </c>
      <c r="B11" s="132" t="s">
        <v>85</v>
      </c>
      <c r="C11" s="68" t="s">
        <v>86</v>
      </c>
      <c r="D11" s="133"/>
      <c r="E11" s="134" t="s">
        <v>92</v>
      </c>
      <c r="F11" s="132" t="s">
        <v>85</v>
      </c>
      <c r="G11" s="68" t="s">
        <v>86</v>
      </c>
      <c r="H11" s="132"/>
      <c r="I11" s="134" t="s">
        <v>97</v>
      </c>
      <c r="J11" s="132" t="s">
        <v>85</v>
      </c>
      <c r="K11" s="141" t="s">
        <v>86</v>
      </c>
    </row>
    <row r="12" spans="1:11" ht="16.5" customHeight="1">
      <c r="A12" s="252" t="s">
        <v>118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62"/>
    </row>
    <row r="13" spans="1:11" ht="16.5" customHeight="1">
      <c r="A13" s="325" t="s">
        <v>191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6.5" customHeight="1">
      <c r="A14" s="326"/>
      <c r="B14" s="327"/>
      <c r="C14" s="327"/>
      <c r="D14" s="327"/>
      <c r="E14" s="327"/>
      <c r="F14" s="327"/>
      <c r="G14" s="327"/>
      <c r="H14" s="327"/>
      <c r="I14" s="328"/>
      <c r="J14" s="328"/>
      <c r="K14" s="329"/>
    </row>
    <row r="15" spans="1:11" ht="16.5" customHeight="1">
      <c r="A15" s="330"/>
      <c r="B15" s="331"/>
      <c r="C15" s="331"/>
      <c r="D15" s="332"/>
      <c r="E15" s="333"/>
      <c r="F15" s="331"/>
      <c r="G15" s="331"/>
      <c r="H15" s="332"/>
      <c r="I15" s="334"/>
      <c r="J15" s="335"/>
      <c r="K15" s="336"/>
    </row>
    <row r="16" spans="1:11" ht="16.5" customHeight="1">
      <c r="A16" s="337"/>
      <c r="B16" s="338"/>
      <c r="C16" s="338"/>
      <c r="D16" s="338"/>
      <c r="E16" s="338"/>
      <c r="F16" s="338"/>
      <c r="G16" s="338"/>
      <c r="H16" s="338"/>
      <c r="I16" s="338"/>
      <c r="J16" s="338"/>
      <c r="K16" s="339"/>
    </row>
    <row r="17" spans="1:11" ht="16.5" customHeight="1">
      <c r="A17" s="325" t="s">
        <v>192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  <row r="18" spans="1:11" ht="16.5" customHeight="1">
      <c r="A18" s="326"/>
      <c r="B18" s="327"/>
      <c r="C18" s="327"/>
      <c r="D18" s="327"/>
      <c r="E18" s="327"/>
      <c r="F18" s="327"/>
      <c r="G18" s="327"/>
      <c r="H18" s="327"/>
      <c r="I18" s="328"/>
      <c r="J18" s="328"/>
      <c r="K18" s="329"/>
    </row>
    <row r="19" spans="1:11" ht="16.5" customHeight="1">
      <c r="A19" s="330"/>
      <c r="B19" s="331"/>
      <c r="C19" s="331"/>
      <c r="D19" s="332"/>
      <c r="E19" s="333"/>
      <c r="F19" s="331"/>
      <c r="G19" s="331"/>
      <c r="H19" s="332"/>
      <c r="I19" s="334"/>
      <c r="J19" s="335"/>
      <c r="K19" s="336"/>
    </row>
    <row r="20" spans="1:11" ht="16.5" customHeight="1">
      <c r="A20" s="337"/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ht="16.5" customHeight="1">
      <c r="A21" s="340" t="s">
        <v>115</v>
      </c>
      <c r="B21" s="340"/>
      <c r="C21" s="340"/>
      <c r="D21" s="340"/>
      <c r="E21" s="340"/>
      <c r="F21" s="340"/>
      <c r="G21" s="340"/>
      <c r="H21" s="340"/>
      <c r="I21" s="340"/>
      <c r="J21" s="340"/>
      <c r="K21" s="340"/>
    </row>
    <row r="22" spans="1:11" ht="16.5" customHeight="1">
      <c r="A22" s="341" t="s">
        <v>116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9"/>
    </row>
    <row r="23" spans="1:11" ht="16.5" customHeight="1">
      <c r="A23" s="282" t="s">
        <v>117</v>
      </c>
      <c r="B23" s="283"/>
      <c r="C23" s="68" t="s">
        <v>65</v>
      </c>
      <c r="D23" s="68" t="s">
        <v>66</v>
      </c>
      <c r="E23" s="342"/>
      <c r="F23" s="342"/>
      <c r="G23" s="342"/>
      <c r="H23" s="342"/>
      <c r="I23" s="342"/>
      <c r="J23" s="342"/>
      <c r="K23" s="343"/>
    </row>
    <row r="24" spans="1:11" ht="16.5" customHeight="1">
      <c r="A24" s="244" t="s">
        <v>193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3"/>
    </row>
    <row r="25" spans="1:11" ht="16.5" customHeight="1">
      <c r="A25" s="344"/>
      <c r="B25" s="345"/>
      <c r="C25" s="345"/>
      <c r="D25" s="345"/>
      <c r="E25" s="345"/>
      <c r="F25" s="345"/>
      <c r="G25" s="345"/>
      <c r="H25" s="345"/>
      <c r="I25" s="345"/>
      <c r="J25" s="345"/>
      <c r="K25" s="346"/>
    </row>
    <row r="26" spans="1:11" ht="16.5" customHeight="1">
      <c r="A26" s="324" t="s">
        <v>126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16.5" customHeight="1">
      <c r="A27" s="119" t="s">
        <v>127</v>
      </c>
      <c r="B27" s="129" t="s">
        <v>95</v>
      </c>
      <c r="C27" s="129" t="s">
        <v>96</v>
      </c>
      <c r="D27" s="129" t="s">
        <v>88</v>
      </c>
      <c r="E27" s="120" t="s">
        <v>128</v>
      </c>
      <c r="F27" s="129" t="s">
        <v>95</v>
      </c>
      <c r="G27" s="129" t="s">
        <v>96</v>
      </c>
      <c r="H27" s="129" t="s">
        <v>88</v>
      </c>
      <c r="I27" s="120" t="s">
        <v>129</v>
      </c>
      <c r="J27" s="129" t="s">
        <v>95</v>
      </c>
      <c r="K27" s="142" t="s">
        <v>96</v>
      </c>
    </row>
    <row r="28" spans="1:11" ht="16.5" customHeight="1">
      <c r="A28" s="135" t="s">
        <v>87</v>
      </c>
      <c r="B28" s="68" t="s">
        <v>95</v>
      </c>
      <c r="C28" s="68" t="s">
        <v>96</v>
      </c>
      <c r="D28" s="68" t="s">
        <v>88</v>
      </c>
      <c r="E28" s="136" t="s">
        <v>94</v>
      </c>
      <c r="F28" s="68" t="s">
        <v>95</v>
      </c>
      <c r="G28" s="68" t="s">
        <v>96</v>
      </c>
      <c r="H28" s="68" t="s">
        <v>88</v>
      </c>
      <c r="I28" s="136" t="s">
        <v>105</v>
      </c>
      <c r="J28" s="68" t="s">
        <v>95</v>
      </c>
      <c r="K28" s="141" t="s">
        <v>96</v>
      </c>
    </row>
    <row r="29" spans="1:11" ht="16.5" customHeight="1">
      <c r="A29" s="244" t="s">
        <v>98</v>
      </c>
      <c r="B29" s="283"/>
      <c r="C29" s="283"/>
      <c r="D29" s="283"/>
      <c r="E29" s="283"/>
      <c r="F29" s="283"/>
      <c r="G29" s="283"/>
      <c r="H29" s="283"/>
      <c r="I29" s="283"/>
      <c r="J29" s="283"/>
      <c r="K29" s="347"/>
    </row>
    <row r="30" spans="1:11" ht="16.5" customHeight="1">
      <c r="A30" s="290"/>
      <c r="B30" s="291"/>
      <c r="C30" s="291"/>
      <c r="D30" s="291"/>
      <c r="E30" s="291"/>
      <c r="F30" s="291"/>
      <c r="G30" s="291"/>
      <c r="H30" s="291"/>
      <c r="I30" s="291"/>
      <c r="J30" s="291"/>
      <c r="K30" s="292"/>
    </row>
    <row r="31" spans="1:11" ht="16.5" customHeight="1">
      <c r="A31" s="324" t="s">
        <v>194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21" customHeight="1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 ht="21" customHeight="1">
      <c r="A33" s="288"/>
      <c r="B33" s="289"/>
      <c r="C33" s="289"/>
      <c r="D33" s="289"/>
      <c r="E33" s="289"/>
      <c r="F33" s="289"/>
      <c r="G33" s="289"/>
      <c r="H33" s="289"/>
      <c r="I33" s="289"/>
      <c r="J33" s="289"/>
      <c r="K33" s="249"/>
    </row>
    <row r="34" spans="1:11" ht="21" customHeight="1">
      <c r="A34" s="288"/>
      <c r="B34" s="289"/>
      <c r="C34" s="289"/>
      <c r="D34" s="289"/>
      <c r="E34" s="289"/>
      <c r="F34" s="289"/>
      <c r="G34" s="289"/>
      <c r="H34" s="289"/>
      <c r="I34" s="289"/>
      <c r="J34" s="289"/>
      <c r="K34" s="249"/>
    </row>
    <row r="35" spans="1:11" ht="21" customHeight="1">
      <c r="A35" s="288"/>
      <c r="B35" s="289"/>
      <c r="C35" s="289"/>
      <c r="D35" s="289"/>
      <c r="E35" s="289"/>
      <c r="F35" s="289"/>
      <c r="G35" s="289"/>
      <c r="H35" s="289"/>
      <c r="I35" s="289"/>
      <c r="J35" s="289"/>
      <c r="K35" s="249"/>
    </row>
    <row r="36" spans="1:11" ht="21" customHeight="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249"/>
    </row>
    <row r="37" spans="1:11" ht="21" customHeight="1">
      <c r="A37" s="288"/>
      <c r="B37" s="289"/>
      <c r="C37" s="289"/>
      <c r="D37" s="289"/>
      <c r="E37" s="289"/>
      <c r="F37" s="289"/>
      <c r="G37" s="289"/>
      <c r="H37" s="289"/>
      <c r="I37" s="289"/>
      <c r="J37" s="289"/>
      <c r="K37" s="249"/>
    </row>
    <row r="38" spans="1:11" ht="21" customHeight="1">
      <c r="A38" s="288"/>
      <c r="B38" s="289"/>
      <c r="C38" s="289"/>
      <c r="D38" s="289"/>
      <c r="E38" s="289"/>
      <c r="F38" s="289"/>
      <c r="G38" s="289"/>
      <c r="H38" s="289"/>
      <c r="I38" s="289"/>
      <c r="J38" s="289"/>
      <c r="K38" s="249"/>
    </row>
    <row r="39" spans="1:11" ht="21" customHeight="1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249"/>
    </row>
    <row r="40" spans="1:11" ht="21" customHeight="1">
      <c r="A40" s="288"/>
      <c r="B40" s="289"/>
      <c r="C40" s="289"/>
      <c r="D40" s="289"/>
      <c r="E40" s="289"/>
      <c r="F40" s="289"/>
      <c r="G40" s="289"/>
      <c r="H40" s="289"/>
      <c r="I40" s="289"/>
      <c r="J40" s="289"/>
      <c r="K40" s="249"/>
    </row>
    <row r="41" spans="1:11" ht="21" customHeight="1">
      <c r="A41" s="288"/>
      <c r="B41" s="289"/>
      <c r="C41" s="289"/>
      <c r="D41" s="289"/>
      <c r="E41" s="289"/>
      <c r="F41" s="289"/>
      <c r="G41" s="289"/>
      <c r="H41" s="289"/>
      <c r="I41" s="289"/>
      <c r="J41" s="289"/>
      <c r="K41" s="249"/>
    </row>
    <row r="42" spans="1:11" ht="21" customHeight="1">
      <c r="A42" s="288"/>
      <c r="B42" s="289"/>
      <c r="C42" s="289"/>
      <c r="D42" s="289"/>
      <c r="E42" s="289"/>
      <c r="F42" s="289"/>
      <c r="G42" s="289"/>
      <c r="H42" s="289"/>
      <c r="I42" s="289"/>
      <c r="J42" s="289"/>
      <c r="K42" s="249"/>
    </row>
    <row r="43" spans="1:11" ht="17.25" customHeight="1">
      <c r="A43" s="290" t="s">
        <v>125</v>
      </c>
      <c r="B43" s="291"/>
      <c r="C43" s="291"/>
      <c r="D43" s="291"/>
      <c r="E43" s="291"/>
      <c r="F43" s="291"/>
      <c r="G43" s="291"/>
      <c r="H43" s="291"/>
      <c r="I43" s="291"/>
      <c r="J43" s="291"/>
      <c r="K43" s="292"/>
    </row>
    <row r="44" spans="1:11" ht="16.5" customHeight="1">
      <c r="A44" s="324" t="s">
        <v>195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351" t="s">
        <v>118</v>
      </c>
      <c r="B45" s="352"/>
      <c r="C45" s="352"/>
      <c r="D45" s="352"/>
      <c r="E45" s="352"/>
      <c r="F45" s="352"/>
      <c r="G45" s="352"/>
      <c r="H45" s="352"/>
      <c r="I45" s="352"/>
      <c r="J45" s="352"/>
      <c r="K45" s="353"/>
    </row>
    <row r="46" spans="1:11" ht="18" customHeight="1">
      <c r="A46" s="351"/>
      <c r="B46" s="352"/>
      <c r="C46" s="352"/>
      <c r="D46" s="352"/>
      <c r="E46" s="352"/>
      <c r="F46" s="352"/>
      <c r="G46" s="352"/>
      <c r="H46" s="352"/>
      <c r="I46" s="352"/>
      <c r="J46" s="352"/>
      <c r="K46" s="353"/>
    </row>
    <row r="47" spans="1:11" ht="18" customHeight="1">
      <c r="A47" s="344"/>
      <c r="B47" s="345"/>
      <c r="C47" s="345"/>
      <c r="D47" s="345"/>
      <c r="E47" s="345"/>
      <c r="F47" s="345"/>
      <c r="G47" s="345"/>
      <c r="H47" s="345"/>
      <c r="I47" s="345"/>
      <c r="J47" s="345"/>
      <c r="K47" s="346"/>
    </row>
    <row r="48" spans="1:11" ht="21" customHeight="1">
      <c r="A48" s="137" t="s">
        <v>131</v>
      </c>
      <c r="B48" s="354" t="s">
        <v>132</v>
      </c>
      <c r="C48" s="354"/>
      <c r="D48" s="138" t="s">
        <v>133</v>
      </c>
      <c r="E48" s="139"/>
      <c r="F48" s="138" t="s">
        <v>135</v>
      </c>
      <c r="G48" s="140"/>
      <c r="H48" s="355" t="s">
        <v>136</v>
      </c>
      <c r="I48" s="355"/>
      <c r="J48" s="354"/>
      <c r="K48" s="356"/>
    </row>
    <row r="49" spans="1:11" ht="16.5" customHeight="1">
      <c r="A49" s="259" t="s">
        <v>138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61"/>
    </row>
    <row r="50" spans="1:11" ht="16.5" customHeight="1">
      <c r="A50" s="357"/>
      <c r="B50" s="358"/>
      <c r="C50" s="358"/>
      <c r="D50" s="358"/>
      <c r="E50" s="358"/>
      <c r="F50" s="358"/>
      <c r="G50" s="358"/>
      <c r="H50" s="358"/>
      <c r="I50" s="358"/>
      <c r="J50" s="358"/>
      <c r="K50" s="359"/>
    </row>
    <row r="51" spans="1:11" ht="16.5" customHeight="1">
      <c r="A51" s="360"/>
      <c r="B51" s="361"/>
      <c r="C51" s="361"/>
      <c r="D51" s="361"/>
      <c r="E51" s="361"/>
      <c r="F51" s="361"/>
      <c r="G51" s="361"/>
      <c r="H51" s="361"/>
      <c r="I51" s="361"/>
      <c r="J51" s="361"/>
      <c r="K51" s="362"/>
    </row>
    <row r="52" spans="1:11" ht="21" customHeight="1">
      <c r="A52" s="137" t="s">
        <v>131</v>
      </c>
      <c r="B52" s="354" t="s">
        <v>132</v>
      </c>
      <c r="C52" s="354"/>
      <c r="D52" s="138" t="s">
        <v>133</v>
      </c>
      <c r="E52" s="138"/>
      <c r="F52" s="138" t="s">
        <v>135</v>
      </c>
      <c r="G52" s="138"/>
      <c r="H52" s="355" t="s">
        <v>136</v>
      </c>
      <c r="I52" s="355"/>
      <c r="J52" s="363"/>
      <c r="K52" s="364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2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28" customWidth="1"/>
    <col min="2" max="2" width="8.5" style="28" customWidth="1"/>
    <col min="3" max="3" width="8.5" style="29" customWidth="1"/>
    <col min="4" max="7" width="8.5" style="28" customWidth="1"/>
    <col min="8" max="8" width="2.75" style="28" customWidth="1"/>
    <col min="9" max="9" width="9.125" style="28" customWidth="1"/>
    <col min="10" max="14" width="9.75" style="28" customWidth="1"/>
    <col min="15" max="15" width="9.75" style="30" customWidth="1"/>
    <col min="16" max="253" width="9" style="28"/>
    <col min="254" max="16384" width="9" style="2"/>
  </cols>
  <sheetData>
    <row r="1" spans="1:256" s="28" customFormat="1" ht="29.1" customHeight="1">
      <c r="A1" s="304" t="s">
        <v>141</v>
      </c>
      <c r="B1" s="305"/>
      <c r="C1" s="306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5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8" customFormat="1" ht="20.100000000000001" customHeight="1">
      <c r="A2" s="31" t="s">
        <v>61</v>
      </c>
      <c r="B2" s="365"/>
      <c r="C2" s="366"/>
      <c r="D2" s="32" t="s">
        <v>67</v>
      </c>
      <c r="E2" s="367"/>
      <c r="F2" s="367"/>
      <c r="G2" s="367"/>
      <c r="H2" s="372"/>
      <c r="I2" s="52" t="s">
        <v>56</v>
      </c>
      <c r="J2" s="368" t="s">
        <v>57</v>
      </c>
      <c r="K2" s="368"/>
      <c r="L2" s="368"/>
      <c r="M2" s="368"/>
      <c r="N2" s="369"/>
      <c r="O2" s="5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8" customFormat="1">
      <c r="A3" s="371" t="s">
        <v>142</v>
      </c>
      <c r="B3" s="312" t="s">
        <v>143</v>
      </c>
      <c r="C3" s="313"/>
      <c r="D3" s="312"/>
      <c r="E3" s="312"/>
      <c r="F3" s="312"/>
      <c r="G3" s="312"/>
      <c r="H3" s="373"/>
      <c r="I3" s="312" t="s">
        <v>144</v>
      </c>
      <c r="J3" s="312"/>
      <c r="K3" s="312"/>
      <c r="L3" s="312"/>
      <c r="M3" s="312"/>
      <c r="N3" s="370"/>
      <c r="O3" s="5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8" customFormat="1" ht="17.25">
      <c r="A4" s="371"/>
      <c r="B4" s="33" t="s">
        <v>196</v>
      </c>
      <c r="C4" s="33" t="s">
        <v>197</v>
      </c>
      <c r="D4" s="33" t="s">
        <v>198</v>
      </c>
      <c r="E4" s="33" t="s">
        <v>199</v>
      </c>
      <c r="F4" s="33" t="s">
        <v>200</v>
      </c>
      <c r="G4" s="33" t="s">
        <v>201</v>
      </c>
      <c r="H4" s="373"/>
      <c r="I4" s="102" t="s">
        <v>202</v>
      </c>
      <c r="J4" s="103" t="s">
        <v>197</v>
      </c>
      <c r="K4" s="103" t="s">
        <v>198</v>
      </c>
      <c r="L4" s="103" t="s">
        <v>199</v>
      </c>
      <c r="M4" s="103" t="s">
        <v>200</v>
      </c>
      <c r="N4" s="103" t="s">
        <v>201</v>
      </c>
      <c r="O4" s="104" t="s">
        <v>153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8" customFormat="1" ht="20.100000000000001" customHeight="1">
      <c r="A5" s="371"/>
      <c r="B5" s="33"/>
      <c r="C5" s="33"/>
      <c r="D5" s="33"/>
      <c r="E5" s="33"/>
      <c r="F5" s="33"/>
      <c r="G5" s="33"/>
      <c r="H5" s="374"/>
      <c r="I5" s="105"/>
      <c r="J5" s="106"/>
      <c r="K5" s="107"/>
      <c r="L5" s="107"/>
      <c r="M5" s="107"/>
      <c r="N5" s="107"/>
      <c r="O5" s="108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8" customFormat="1" ht="20.100000000000001" customHeight="1">
      <c r="A6" s="96"/>
      <c r="B6" s="97"/>
      <c r="C6" s="97"/>
      <c r="D6" s="98"/>
      <c r="E6" s="97"/>
      <c r="F6" s="97"/>
      <c r="G6" s="97"/>
      <c r="H6" s="374"/>
      <c r="I6" s="109"/>
      <c r="J6" s="109"/>
      <c r="K6" s="110"/>
      <c r="L6" s="109"/>
      <c r="M6" s="109"/>
      <c r="N6" s="109"/>
      <c r="O6" s="11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8" customFormat="1" ht="20.100000000000001" customHeight="1">
      <c r="A7" s="99"/>
      <c r="B7" s="100"/>
      <c r="C7" s="100"/>
      <c r="D7" s="101"/>
      <c r="E7" s="100"/>
      <c r="F7" s="100"/>
      <c r="G7" s="100"/>
      <c r="H7" s="374"/>
      <c r="I7" s="112"/>
      <c r="J7" s="112"/>
      <c r="K7" s="112"/>
      <c r="L7" s="112"/>
      <c r="M7" s="112"/>
      <c r="N7" s="112"/>
      <c r="O7" s="113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8" customFormat="1" ht="20.100000000000001" customHeight="1">
      <c r="A8" s="99"/>
      <c r="B8" s="100"/>
      <c r="C8" s="100"/>
      <c r="D8" s="101"/>
      <c r="E8" s="100"/>
      <c r="F8" s="100"/>
      <c r="G8" s="100"/>
      <c r="H8" s="374"/>
      <c r="I8" s="112"/>
      <c r="J8" s="112"/>
      <c r="K8" s="112"/>
      <c r="L8" s="112"/>
      <c r="M8" s="112"/>
      <c r="N8" s="112"/>
      <c r="O8" s="113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8" customFormat="1" ht="20.100000000000001" customHeight="1">
      <c r="A9" s="99"/>
      <c r="B9" s="100"/>
      <c r="C9" s="100"/>
      <c r="D9" s="101"/>
      <c r="E9" s="100"/>
      <c r="F9" s="100"/>
      <c r="G9" s="100"/>
      <c r="H9" s="374"/>
      <c r="I9" s="112"/>
      <c r="J9" s="112"/>
      <c r="K9" s="112"/>
      <c r="L9" s="112"/>
      <c r="M9" s="112"/>
      <c r="N9" s="112"/>
      <c r="O9" s="113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8" customFormat="1" ht="20.100000000000001" customHeight="1">
      <c r="A10" s="99"/>
      <c r="B10" s="100"/>
      <c r="C10" s="100"/>
      <c r="D10" s="101"/>
      <c r="E10" s="100"/>
      <c r="F10" s="100"/>
      <c r="G10" s="100"/>
      <c r="H10" s="374"/>
      <c r="I10" s="112"/>
      <c r="J10" s="112"/>
      <c r="K10" s="112"/>
      <c r="L10" s="112"/>
      <c r="M10" s="112"/>
      <c r="N10" s="112"/>
      <c r="O10" s="11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8" customFormat="1" ht="20.100000000000001" customHeight="1">
      <c r="A11" s="99"/>
      <c r="B11" s="100"/>
      <c r="C11" s="100"/>
      <c r="D11" s="101"/>
      <c r="E11" s="100"/>
      <c r="F11" s="100"/>
      <c r="G11" s="100"/>
      <c r="H11" s="374"/>
      <c r="I11" s="112"/>
      <c r="J11" s="112"/>
      <c r="K11" s="112"/>
      <c r="L11" s="112"/>
      <c r="M11" s="112"/>
      <c r="N11" s="112"/>
      <c r="O11" s="11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8" customFormat="1" ht="20.100000000000001" customHeight="1">
      <c r="A12" s="99"/>
      <c r="B12" s="100"/>
      <c r="C12" s="100"/>
      <c r="D12" s="101"/>
      <c r="E12" s="100"/>
      <c r="F12" s="100"/>
      <c r="G12" s="100"/>
      <c r="H12" s="374"/>
      <c r="I12" s="112"/>
      <c r="J12" s="112"/>
      <c r="K12" s="112"/>
      <c r="L12" s="112"/>
      <c r="M12" s="112"/>
      <c r="N12" s="112"/>
      <c r="O12" s="11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8" customFormat="1" ht="20.100000000000001" customHeight="1">
      <c r="A13" s="99"/>
      <c r="B13" s="100"/>
      <c r="C13" s="100"/>
      <c r="D13" s="101"/>
      <c r="E13" s="100"/>
      <c r="F13" s="100"/>
      <c r="G13" s="100"/>
      <c r="H13" s="374"/>
      <c r="I13" s="112"/>
      <c r="J13" s="112"/>
      <c r="K13" s="112"/>
      <c r="L13" s="112"/>
      <c r="M13" s="112"/>
      <c r="N13" s="112"/>
      <c r="O13" s="11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8" customFormat="1" ht="20.100000000000001" customHeight="1">
      <c r="A14" s="99"/>
      <c r="B14" s="100"/>
      <c r="C14" s="100"/>
      <c r="D14" s="101"/>
      <c r="E14" s="100"/>
      <c r="F14" s="100"/>
      <c r="G14" s="100"/>
      <c r="H14" s="374"/>
      <c r="I14" s="112"/>
      <c r="J14" s="112"/>
      <c r="K14" s="112"/>
      <c r="L14" s="112"/>
      <c r="M14" s="112"/>
      <c r="N14" s="112"/>
      <c r="O14" s="11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8" customFormat="1" ht="20.100000000000001" customHeight="1">
      <c r="A15" s="99"/>
      <c r="B15" s="100"/>
      <c r="C15" s="100"/>
      <c r="D15" s="101"/>
      <c r="E15" s="100"/>
      <c r="F15" s="100"/>
      <c r="G15" s="100"/>
      <c r="H15" s="374"/>
      <c r="I15" s="112"/>
      <c r="J15" s="112"/>
      <c r="K15" s="112"/>
      <c r="L15" s="112"/>
      <c r="M15" s="112"/>
      <c r="N15" s="112"/>
      <c r="O15" s="11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8" customFormat="1" ht="20.100000000000001" customHeight="1">
      <c r="A16" s="99"/>
      <c r="B16" s="100"/>
      <c r="C16" s="100"/>
      <c r="D16" s="101"/>
      <c r="E16" s="100"/>
      <c r="F16" s="100"/>
      <c r="G16" s="100"/>
      <c r="H16" s="374"/>
      <c r="I16" s="112"/>
      <c r="J16" s="112"/>
      <c r="K16" s="112"/>
      <c r="L16" s="112"/>
      <c r="M16" s="112"/>
      <c r="N16" s="112"/>
      <c r="O16" s="11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8" customFormat="1" ht="20.100000000000001" customHeight="1">
      <c r="A17" s="99"/>
      <c r="B17" s="100"/>
      <c r="C17" s="100"/>
      <c r="D17" s="101"/>
      <c r="E17" s="100"/>
      <c r="F17" s="100"/>
      <c r="G17" s="100"/>
      <c r="H17" s="374"/>
      <c r="I17" s="112"/>
      <c r="J17" s="112"/>
      <c r="K17" s="112"/>
      <c r="L17" s="112"/>
      <c r="M17" s="112"/>
      <c r="N17" s="112"/>
      <c r="O17" s="11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8" customFormat="1" ht="20.100000000000001" customHeight="1">
      <c r="A18" s="99"/>
      <c r="B18" s="100"/>
      <c r="C18" s="100"/>
      <c r="D18" s="101"/>
      <c r="E18" s="100"/>
      <c r="F18" s="100"/>
      <c r="G18" s="100"/>
      <c r="H18" s="374"/>
      <c r="I18" s="112"/>
      <c r="J18" s="112"/>
      <c r="K18" s="112"/>
      <c r="L18" s="112"/>
      <c r="M18" s="112"/>
      <c r="N18" s="112"/>
      <c r="O18" s="11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8" customFormat="1" ht="20.100000000000001" customHeight="1">
      <c r="A19" s="39"/>
      <c r="B19" s="40"/>
      <c r="C19" s="40"/>
      <c r="D19" s="40"/>
      <c r="E19" s="40"/>
      <c r="F19" s="40"/>
      <c r="G19" s="40"/>
      <c r="H19" s="374"/>
      <c r="I19" s="112"/>
      <c r="J19" s="112"/>
      <c r="K19" s="112"/>
      <c r="L19" s="112"/>
      <c r="M19" s="112"/>
      <c r="N19" s="112"/>
      <c r="O19" s="11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8" customFormat="1" ht="20.100000000000001" customHeight="1">
      <c r="A20" s="41"/>
      <c r="B20" s="42"/>
      <c r="C20" s="42"/>
      <c r="D20" s="42"/>
      <c r="E20" s="42"/>
      <c r="F20" s="42"/>
      <c r="G20" s="42"/>
      <c r="H20" s="374"/>
      <c r="I20" s="112"/>
      <c r="J20" s="112"/>
      <c r="K20" s="112"/>
      <c r="L20" s="112"/>
      <c r="M20" s="112"/>
      <c r="N20" s="112"/>
      <c r="O20" s="11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8" customFormat="1" ht="20.100000000000001" customHeight="1">
      <c r="A21" s="43"/>
      <c r="B21" s="44"/>
      <c r="C21" s="44"/>
      <c r="D21" s="45"/>
      <c r="E21" s="44"/>
      <c r="F21" s="44"/>
      <c r="G21" s="44"/>
      <c r="H21" s="375"/>
      <c r="I21" s="114"/>
      <c r="J21" s="114"/>
      <c r="K21" s="115"/>
      <c r="L21" s="114"/>
      <c r="M21" s="114"/>
      <c r="N21" s="115"/>
      <c r="O21" s="11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28" customFormat="1" ht="16.5">
      <c r="A22" s="46"/>
      <c r="B22" s="46"/>
      <c r="C22" s="46"/>
      <c r="D22" s="47"/>
      <c r="E22" s="46"/>
      <c r="F22" s="46"/>
      <c r="G22" s="48"/>
      <c r="O22" s="5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28" customFormat="1">
      <c r="A23" s="49" t="s">
        <v>178</v>
      </c>
      <c r="B23" s="49"/>
      <c r="C23" s="50"/>
      <c r="O23" s="5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28" customFormat="1">
      <c r="C24" s="29"/>
      <c r="I24" s="60" t="s">
        <v>179</v>
      </c>
      <c r="J24" s="61"/>
      <c r="K24" s="60" t="s">
        <v>180</v>
      </c>
      <c r="L24" s="60"/>
      <c r="M24" s="60" t="s">
        <v>181</v>
      </c>
      <c r="O24" s="5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2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L43" sqref="L43"/>
    </sheetView>
  </sheetViews>
  <sheetFormatPr defaultColWidth="10.125" defaultRowHeight="14.2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12.7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2.5">
      <c r="A1" s="317" t="s">
        <v>203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8" customHeight="1">
      <c r="A2" s="63" t="s">
        <v>53</v>
      </c>
      <c r="B2" s="376" t="s">
        <v>54</v>
      </c>
      <c r="C2" s="376"/>
      <c r="D2" s="64" t="s">
        <v>61</v>
      </c>
      <c r="E2" s="65" t="s">
        <v>62</v>
      </c>
      <c r="F2" s="66" t="s">
        <v>204</v>
      </c>
      <c r="G2" s="377" t="s">
        <v>68</v>
      </c>
      <c r="H2" s="377"/>
      <c r="I2" s="84" t="s">
        <v>56</v>
      </c>
      <c r="J2" s="377" t="s">
        <v>57</v>
      </c>
      <c r="K2" s="378"/>
    </row>
    <row r="3" spans="1:11" ht="18" customHeight="1">
      <c r="A3" s="67" t="s">
        <v>75</v>
      </c>
      <c r="B3" s="242">
        <v>700</v>
      </c>
      <c r="C3" s="242"/>
      <c r="D3" s="69" t="s">
        <v>205</v>
      </c>
      <c r="E3" s="379">
        <v>45072</v>
      </c>
      <c r="F3" s="320"/>
      <c r="G3" s="320"/>
      <c r="H3" s="342" t="s">
        <v>206</v>
      </c>
      <c r="I3" s="342"/>
      <c r="J3" s="342"/>
      <c r="K3" s="343"/>
    </row>
    <row r="4" spans="1:11" ht="18" customHeight="1">
      <c r="A4" s="70" t="s">
        <v>71</v>
      </c>
      <c r="B4" s="68">
        <v>2</v>
      </c>
      <c r="C4" s="68">
        <v>6</v>
      </c>
      <c r="D4" s="71" t="s">
        <v>207</v>
      </c>
      <c r="E4" s="320" t="s">
        <v>208</v>
      </c>
      <c r="F4" s="320"/>
      <c r="G4" s="320"/>
      <c r="H4" s="283" t="s">
        <v>209</v>
      </c>
      <c r="I4" s="283"/>
      <c r="J4" s="82" t="s">
        <v>65</v>
      </c>
      <c r="K4" s="91" t="s">
        <v>66</v>
      </c>
    </row>
    <row r="5" spans="1:11" ht="18" customHeight="1">
      <c r="A5" s="70" t="s">
        <v>210</v>
      </c>
      <c r="B5" s="242">
        <v>2</v>
      </c>
      <c r="C5" s="242"/>
      <c r="D5" s="69" t="s">
        <v>211</v>
      </c>
      <c r="E5" s="69" t="s">
        <v>212</v>
      </c>
      <c r="F5" s="69"/>
      <c r="G5" s="69"/>
      <c r="H5" s="283" t="s">
        <v>213</v>
      </c>
      <c r="I5" s="283"/>
      <c r="J5" s="82" t="s">
        <v>65</v>
      </c>
      <c r="K5" s="91" t="s">
        <v>66</v>
      </c>
    </row>
    <row r="6" spans="1:11" ht="18" customHeight="1">
      <c r="A6" s="72" t="s">
        <v>214</v>
      </c>
      <c r="B6" s="338">
        <v>80</v>
      </c>
      <c r="C6" s="338"/>
      <c r="D6" s="74" t="s">
        <v>215</v>
      </c>
      <c r="E6" s="75">
        <v>700</v>
      </c>
      <c r="F6" s="76"/>
      <c r="G6" s="74"/>
      <c r="H6" s="380" t="s">
        <v>216</v>
      </c>
      <c r="I6" s="380"/>
      <c r="J6" s="76" t="s">
        <v>65</v>
      </c>
      <c r="K6" s="92" t="s">
        <v>66</v>
      </c>
    </row>
    <row r="7" spans="1:11" ht="18" customHeight="1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 ht="18" customHeight="1">
      <c r="A8" s="80" t="s">
        <v>217</v>
      </c>
      <c r="B8" s="81" t="s">
        <v>218</v>
      </c>
      <c r="C8" s="81" t="s">
        <v>219</v>
      </c>
      <c r="D8" s="81" t="s">
        <v>220</v>
      </c>
      <c r="E8" s="81" t="s">
        <v>221</v>
      </c>
      <c r="F8" s="81" t="s">
        <v>222</v>
      </c>
      <c r="G8" s="381" t="s">
        <v>223</v>
      </c>
      <c r="H8" s="382"/>
      <c r="I8" s="382"/>
      <c r="J8" s="382"/>
      <c r="K8" s="383"/>
    </row>
    <row r="9" spans="1:11" ht="18" customHeight="1">
      <c r="A9" s="282" t="s">
        <v>224</v>
      </c>
      <c r="B9" s="283"/>
      <c r="C9" s="82" t="s">
        <v>65</v>
      </c>
      <c r="D9" s="82" t="s">
        <v>66</v>
      </c>
      <c r="E9" s="69" t="s">
        <v>225</v>
      </c>
      <c r="F9" s="83" t="s">
        <v>139</v>
      </c>
      <c r="G9" s="384"/>
      <c r="H9" s="385"/>
      <c r="I9" s="385"/>
      <c r="J9" s="385"/>
      <c r="K9" s="386"/>
    </row>
    <row r="10" spans="1:11" ht="18" customHeight="1">
      <c r="A10" s="282" t="s">
        <v>226</v>
      </c>
      <c r="B10" s="283"/>
      <c r="C10" s="82" t="s">
        <v>65</v>
      </c>
      <c r="D10" s="82" t="s">
        <v>66</v>
      </c>
      <c r="E10" s="69" t="s">
        <v>227</v>
      </c>
      <c r="F10" s="83" t="s">
        <v>228</v>
      </c>
      <c r="G10" s="384" t="s">
        <v>229</v>
      </c>
      <c r="H10" s="385"/>
      <c r="I10" s="385"/>
      <c r="J10" s="385"/>
      <c r="K10" s="386"/>
    </row>
    <row r="11" spans="1:11" ht="18" customHeight="1">
      <c r="A11" s="351" t="s">
        <v>190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3"/>
    </row>
    <row r="12" spans="1:11" ht="18" customHeight="1">
      <c r="A12" s="67" t="s">
        <v>89</v>
      </c>
      <c r="B12" s="82" t="s">
        <v>85</v>
      </c>
      <c r="C12" s="82" t="s">
        <v>86</v>
      </c>
      <c r="D12" s="83"/>
      <c r="E12" s="69" t="s">
        <v>87</v>
      </c>
      <c r="F12" s="82" t="s">
        <v>85</v>
      </c>
      <c r="G12" s="82" t="s">
        <v>86</v>
      </c>
      <c r="H12" s="82"/>
      <c r="I12" s="69" t="s">
        <v>230</v>
      </c>
      <c r="J12" s="82" t="s">
        <v>85</v>
      </c>
      <c r="K12" s="91" t="s">
        <v>86</v>
      </c>
    </row>
    <row r="13" spans="1:11" ht="18" customHeight="1">
      <c r="A13" s="67" t="s">
        <v>92</v>
      </c>
      <c r="B13" s="82" t="s">
        <v>85</v>
      </c>
      <c r="C13" s="82" t="s">
        <v>86</v>
      </c>
      <c r="D13" s="83"/>
      <c r="E13" s="69" t="s">
        <v>97</v>
      </c>
      <c r="F13" s="82" t="s">
        <v>85</v>
      </c>
      <c r="G13" s="82" t="s">
        <v>86</v>
      </c>
      <c r="H13" s="82"/>
      <c r="I13" s="69" t="s">
        <v>231</v>
      </c>
      <c r="J13" s="82" t="s">
        <v>85</v>
      </c>
      <c r="K13" s="91" t="s">
        <v>86</v>
      </c>
    </row>
    <row r="14" spans="1:11" ht="18" customHeight="1">
      <c r="A14" s="72" t="s">
        <v>232</v>
      </c>
      <c r="B14" s="76" t="s">
        <v>85</v>
      </c>
      <c r="C14" s="76" t="s">
        <v>86</v>
      </c>
      <c r="D14" s="75"/>
      <c r="E14" s="74" t="s">
        <v>233</v>
      </c>
      <c r="F14" s="76" t="s">
        <v>85</v>
      </c>
      <c r="G14" s="76" t="s">
        <v>86</v>
      </c>
      <c r="H14" s="76"/>
      <c r="I14" s="74" t="s">
        <v>234</v>
      </c>
      <c r="J14" s="76" t="s">
        <v>85</v>
      </c>
      <c r="K14" s="92" t="s">
        <v>86</v>
      </c>
    </row>
    <row r="15" spans="1:11" ht="18" customHeight="1">
      <c r="A15" s="77"/>
      <c r="B15" s="79"/>
      <c r="C15" s="79"/>
      <c r="D15" s="78"/>
      <c r="E15" s="77"/>
      <c r="F15" s="79"/>
      <c r="G15" s="79"/>
      <c r="H15" s="79"/>
      <c r="I15" s="77"/>
      <c r="J15" s="79"/>
      <c r="K15" s="79"/>
    </row>
    <row r="16" spans="1:11" ht="18" customHeight="1">
      <c r="A16" s="341" t="s">
        <v>235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9"/>
    </row>
    <row r="17" spans="1:11" ht="18" customHeight="1">
      <c r="A17" s="282" t="s">
        <v>236</v>
      </c>
      <c r="B17" s="283"/>
      <c r="C17" s="283"/>
      <c r="D17" s="283"/>
      <c r="E17" s="283"/>
      <c r="F17" s="283"/>
      <c r="G17" s="283"/>
      <c r="H17" s="283"/>
      <c r="I17" s="283"/>
      <c r="J17" s="283"/>
      <c r="K17" s="347"/>
    </row>
    <row r="18" spans="1:11" ht="18" customHeight="1">
      <c r="A18" s="282" t="s">
        <v>367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47"/>
    </row>
    <row r="19" spans="1:11" ht="21.95" customHeight="1">
      <c r="A19" s="387"/>
      <c r="B19" s="388"/>
      <c r="C19" s="388"/>
      <c r="D19" s="388"/>
      <c r="E19" s="388"/>
      <c r="F19" s="388"/>
      <c r="G19" s="388"/>
      <c r="H19" s="388"/>
      <c r="I19" s="388"/>
      <c r="J19" s="388"/>
      <c r="K19" s="389"/>
    </row>
    <row r="20" spans="1:11" ht="21.95" customHeight="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90"/>
    </row>
    <row r="21" spans="1:11" ht="21.95" customHeight="1">
      <c r="A21" s="330"/>
      <c r="B21" s="331"/>
      <c r="C21" s="331"/>
      <c r="D21" s="331"/>
      <c r="E21" s="331"/>
      <c r="F21" s="331"/>
      <c r="G21" s="331"/>
      <c r="H21" s="331"/>
      <c r="I21" s="331"/>
      <c r="J21" s="331"/>
      <c r="K21" s="390"/>
    </row>
    <row r="22" spans="1:11" ht="21.95" customHeight="1">
      <c r="A22" s="330"/>
      <c r="B22" s="331"/>
      <c r="C22" s="331"/>
      <c r="D22" s="331"/>
      <c r="E22" s="331"/>
      <c r="F22" s="331"/>
      <c r="G22" s="331"/>
      <c r="H22" s="331"/>
      <c r="I22" s="331"/>
      <c r="J22" s="331"/>
      <c r="K22" s="390"/>
    </row>
    <row r="23" spans="1:11" ht="21.95" customHeight="1">
      <c r="A23" s="391"/>
      <c r="B23" s="392"/>
      <c r="C23" s="392"/>
      <c r="D23" s="392"/>
      <c r="E23" s="392"/>
      <c r="F23" s="392"/>
      <c r="G23" s="392"/>
      <c r="H23" s="392"/>
      <c r="I23" s="392"/>
      <c r="J23" s="392"/>
      <c r="K23" s="393"/>
    </row>
    <row r="24" spans="1:11" ht="18" customHeight="1">
      <c r="A24" s="282" t="s">
        <v>117</v>
      </c>
      <c r="B24" s="283"/>
      <c r="C24" s="82" t="s">
        <v>65</v>
      </c>
      <c r="D24" s="82" t="s">
        <v>66</v>
      </c>
      <c r="E24" s="342"/>
      <c r="F24" s="342"/>
      <c r="G24" s="342"/>
      <c r="H24" s="342"/>
      <c r="I24" s="342"/>
      <c r="J24" s="342"/>
      <c r="K24" s="343"/>
    </row>
    <row r="25" spans="1:11" ht="18" customHeight="1">
      <c r="A25" s="85" t="s">
        <v>237</v>
      </c>
      <c r="B25" s="394"/>
      <c r="C25" s="394"/>
      <c r="D25" s="394"/>
      <c r="E25" s="394"/>
      <c r="F25" s="394"/>
      <c r="G25" s="394"/>
      <c r="H25" s="394"/>
      <c r="I25" s="394"/>
      <c r="J25" s="394"/>
      <c r="K25" s="395"/>
    </row>
    <row r="26" spans="1:11">
      <c r="A26" s="396"/>
      <c r="B26" s="396"/>
      <c r="C26" s="396"/>
      <c r="D26" s="396"/>
      <c r="E26" s="396"/>
      <c r="F26" s="396"/>
      <c r="G26" s="396"/>
      <c r="H26" s="396"/>
      <c r="I26" s="396"/>
      <c r="J26" s="396"/>
      <c r="K26" s="396"/>
    </row>
    <row r="27" spans="1:11" ht="20.100000000000001" customHeight="1">
      <c r="A27" s="397" t="s">
        <v>238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3"/>
    </row>
    <row r="28" spans="1:11" ht="23.1" customHeight="1">
      <c r="A28" s="86" t="s">
        <v>239</v>
      </c>
      <c r="B28" s="87"/>
      <c r="C28" s="87"/>
      <c r="D28" s="87"/>
      <c r="E28" s="87"/>
      <c r="F28" s="87"/>
      <c r="G28" s="87"/>
      <c r="H28" s="87"/>
      <c r="I28" s="87"/>
      <c r="J28" s="87">
        <v>1</v>
      </c>
      <c r="K28" s="94"/>
    </row>
    <row r="29" spans="1:11" ht="23.1" customHeight="1">
      <c r="A29" s="88" t="s">
        <v>240</v>
      </c>
      <c r="B29" s="89"/>
      <c r="C29" s="89"/>
      <c r="D29" s="89"/>
      <c r="E29" s="89"/>
      <c r="F29" s="89"/>
      <c r="G29" s="89"/>
      <c r="H29" s="89"/>
      <c r="I29" s="89"/>
      <c r="J29" s="87">
        <v>1</v>
      </c>
      <c r="K29" s="95"/>
    </row>
    <row r="30" spans="1:11" ht="23.1" customHeight="1">
      <c r="A30" s="88" t="s">
        <v>241</v>
      </c>
      <c r="B30" s="89"/>
      <c r="C30" s="89"/>
      <c r="D30" s="89"/>
      <c r="E30" s="89"/>
      <c r="F30" s="89"/>
      <c r="G30" s="89"/>
      <c r="H30" s="89"/>
      <c r="I30" s="89"/>
      <c r="J30" s="87">
        <v>1</v>
      </c>
      <c r="K30" s="95"/>
    </row>
    <row r="31" spans="1:11" ht="23.1" customHeight="1">
      <c r="A31" s="88"/>
      <c r="B31" s="89"/>
      <c r="C31" s="89"/>
      <c r="D31" s="89"/>
      <c r="E31" s="89"/>
      <c r="F31" s="89"/>
      <c r="G31" s="89"/>
      <c r="H31" s="89"/>
      <c r="I31" s="89"/>
      <c r="J31" s="87"/>
      <c r="K31" s="95"/>
    </row>
    <row r="32" spans="1:11" ht="23.1" customHeight="1">
      <c r="A32" s="88"/>
      <c r="B32" s="89"/>
      <c r="C32" s="89"/>
      <c r="D32" s="89"/>
      <c r="E32" s="89"/>
      <c r="F32" s="89"/>
      <c r="G32" s="89"/>
      <c r="H32" s="89"/>
      <c r="I32" s="89"/>
      <c r="J32" s="87"/>
      <c r="K32" s="95"/>
    </row>
    <row r="33" spans="1:11" ht="23.1" customHeight="1">
      <c r="A33" s="398"/>
      <c r="B33" s="399"/>
      <c r="C33" s="399"/>
      <c r="D33" s="399"/>
      <c r="E33" s="399"/>
      <c r="F33" s="399"/>
      <c r="G33" s="399"/>
      <c r="H33" s="399"/>
      <c r="I33" s="399"/>
      <c r="J33" s="399"/>
      <c r="K33" s="400"/>
    </row>
    <row r="34" spans="1:11" ht="23.1" customHeight="1">
      <c r="A34" s="330"/>
      <c r="B34" s="331"/>
      <c r="C34" s="331"/>
      <c r="D34" s="331"/>
      <c r="E34" s="331"/>
      <c r="F34" s="331"/>
      <c r="G34" s="331"/>
      <c r="H34" s="331"/>
      <c r="I34" s="331"/>
      <c r="J34" s="331"/>
      <c r="K34" s="390"/>
    </row>
    <row r="35" spans="1:11" ht="23.1" customHeight="1">
      <c r="A35" s="401"/>
      <c r="B35" s="331"/>
      <c r="C35" s="331"/>
      <c r="D35" s="331"/>
      <c r="E35" s="331"/>
      <c r="F35" s="331"/>
      <c r="G35" s="331"/>
      <c r="H35" s="331"/>
      <c r="I35" s="331"/>
      <c r="J35" s="331"/>
      <c r="K35" s="390"/>
    </row>
    <row r="36" spans="1:11" ht="23.1" customHeight="1">
      <c r="A36" s="402"/>
      <c r="B36" s="403"/>
      <c r="C36" s="403"/>
      <c r="D36" s="403"/>
      <c r="E36" s="403"/>
      <c r="F36" s="403"/>
      <c r="G36" s="403"/>
      <c r="H36" s="403"/>
      <c r="I36" s="403"/>
      <c r="J36" s="403"/>
      <c r="K36" s="404"/>
    </row>
    <row r="37" spans="1:11" ht="18.75" customHeight="1">
      <c r="A37" s="405" t="s">
        <v>242</v>
      </c>
      <c r="B37" s="406"/>
      <c r="C37" s="406"/>
      <c r="D37" s="406"/>
      <c r="E37" s="406"/>
      <c r="F37" s="406"/>
      <c r="G37" s="406"/>
      <c r="H37" s="406"/>
      <c r="I37" s="406"/>
      <c r="J37" s="406"/>
      <c r="K37" s="407"/>
    </row>
    <row r="38" spans="1:11" ht="18.75" customHeight="1">
      <c r="A38" s="282" t="s">
        <v>243</v>
      </c>
      <c r="B38" s="283"/>
      <c r="C38" s="283"/>
      <c r="D38" s="342" t="s">
        <v>244</v>
      </c>
      <c r="E38" s="342"/>
      <c r="F38" s="334" t="s">
        <v>245</v>
      </c>
      <c r="G38" s="408"/>
      <c r="H38" s="283" t="s">
        <v>246</v>
      </c>
      <c r="I38" s="283"/>
      <c r="J38" s="283" t="s">
        <v>247</v>
      </c>
      <c r="K38" s="347"/>
    </row>
    <row r="39" spans="1:11" ht="18.75" customHeight="1">
      <c r="A39" s="70" t="s">
        <v>118</v>
      </c>
      <c r="B39" s="283" t="s">
        <v>368</v>
      </c>
      <c r="C39" s="283"/>
      <c r="D39" s="283"/>
      <c r="E39" s="283"/>
      <c r="F39" s="283"/>
      <c r="G39" s="283"/>
      <c r="H39" s="283"/>
      <c r="I39" s="283"/>
      <c r="J39" s="283"/>
      <c r="K39" s="347"/>
    </row>
    <row r="40" spans="1:11" ht="24" customHeight="1">
      <c r="A40" s="282"/>
      <c r="B40" s="283"/>
      <c r="C40" s="283"/>
      <c r="D40" s="283"/>
      <c r="E40" s="283"/>
      <c r="F40" s="283"/>
      <c r="G40" s="283"/>
      <c r="H40" s="283"/>
      <c r="I40" s="283"/>
      <c r="J40" s="283"/>
      <c r="K40" s="347"/>
    </row>
    <row r="41" spans="1:11" ht="24" customHeight="1">
      <c r="A41" s="282"/>
      <c r="B41" s="283"/>
      <c r="C41" s="283"/>
      <c r="D41" s="283"/>
      <c r="E41" s="283"/>
      <c r="F41" s="283"/>
      <c r="G41" s="283"/>
      <c r="H41" s="283"/>
      <c r="I41" s="283"/>
      <c r="J41" s="283"/>
      <c r="K41" s="347"/>
    </row>
    <row r="42" spans="1:11" ht="32.1" customHeight="1">
      <c r="A42" s="72" t="s">
        <v>131</v>
      </c>
      <c r="B42" s="409" t="s">
        <v>248</v>
      </c>
      <c r="C42" s="409"/>
      <c r="D42" s="74" t="s">
        <v>249</v>
      </c>
      <c r="E42" s="75" t="s">
        <v>134</v>
      </c>
      <c r="F42" s="74" t="s">
        <v>135</v>
      </c>
      <c r="G42" s="90">
        <v>45102</v>
      </c>
      <c r="H42" s="410" t="s">
        <v>136</v>
      </c>
      <c r="I42" s="410"/>
      <c r="J42" s="409" t="s">
        <v>137</v>
      </c>
      <c r="K42" s="411"/>
    </row>
    <row r="43" spans="1:11" ht="16.5" customHeight="1"/>
    <row r="44" spans="1:11" ht="16.5" customHeight="1"/>
    <row r="45" spans="1:11" ht="16.5" customHeight="1"/>
  </sheetData>
  <mergeCells count="48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B25:K25"/>
    <mergeCell ref="A26:K26"/>
    <mergeCell ref="A27:K27"/>
    <mergeCell ref="A33:K33"/>
    <mergeCell ref="A34:K34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19"/>
  <sheetViews>
    <sheetView tabSelected="1" workbookViewId="0">
      <selection activeCell="P7" sqref="P7"/>
    </sheetView>
  </sheetViews>
  <sheetFormatPr defaultColWidth="9" defaultRowHeight="14.25"/>
  <cols>
    <col min="1" max="1" width="13.625" style="28" customWidth="1"/>
    <col min="2" max="2" width="8.5" style="28" customWidth="1"/>
    <col min="3" max="3" width="8.5" style="29" customWidth="1"/>
    <col min="4" max="7" width="8.5" style="28" customWidth="1"/>
    <col min="8" max="8" width="2.75" style="28" customWidth="1"/>
    <col min="9" max="9" width="9.125" style="28" customWidth="1"/>
    <col min="10" max="14" width="9.75" style="28" customWidth="1"/>
    <col min="15" max="252" width="9" style="28"/>
    <col min="253" max="16384" width="9" style="2"/>
  </cols>
  <sheetData>
    <row r="1" spans="1:255" s="28" customFormat="1" ht="29.1" customHeight="1" thickBot="1">
      <c r="A1" s="304" t="s">
        <v>141</v>
      </c>
      <c r="B1" s="305"/>
      <c r="C1" s="306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28" customFormat="1" ht="20.100000000000001" customHeight="1" thickTop="1">
      <c r="A2" s="31" t="s">
        <v>61</v>
      </c>
      <c r="B2" s="365" t="s">
        <v>62</v>
      </c>
      <c r="C2" s="366"/>
      <c r="D2" s="32" t="s">
        <v>67</v>
      </c>
      <c r="E2" s="367" t="s">
        <v>68</v>
      </c>
      <c r="F2" s="367"/>
      <c r="G2" s="367"/>
      <c r="H2" s="372"/>
      <c r="I2" s="52" t="s">
        <v>56</v>
      </c>
      <c r="J2" s="368" t="s">
        <v>57</v>
      </c>
      <c r="K2" s="368"/>
      <c r="L2" s="368"/>
      <c r="M2" s="368"/>
      <c r="N2" s="36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28" customFormat="1">
      <c r="A3" s="371" t="s">
        <v>142</v>
      </c>
      <c r="B3" s="312" t="s">
        <v>143</v>
      </c>
      <c r="C3" s="313"/>
      <c r="D3" s="312"/>
      <c r="E3" s="312"/>
      <c r="F3" s="312"/>
      <c r="G3" s="312"/>
      <c r="H3" s="373"/>
      <c r="I3" s="312" t="s">
        <v>144</v>
      </c>
      <c r="J3" s="312"/>
      <c r="K3" s="312"/>
      <c r="L3" s="312"/>
      <c r="M3" s="312"/>
      <c r="N3" s="37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28" customFormat="1" ht="17.25">
      <c r="A4" s="371"/>
      <c r="B4" s="33"/>
      <c r="C4" s="33"/>
      <c r="D4" s="33"/>
      <c r="E4" s="33"/>
      <c r="F4" s="33"/>
      <c r="G4" s="33"/>
      <c r="H4" s="373"/>
      <c r="I4" s="56" t="s">
        <v>145</v>
      </c>
      <c r="J4" s="56" t="s">
        <v>146</v>
      </c>
      <c r="K4" s="56" t="s">
        <v>147</v>
      </c>
      <c r="L4" s="56" t="s">
        <v>148</v>
      </c>
      <c r="M4" s="56" t="s">
        <v>250</v>
      </c>
      <c r="N4" s="57" t="s">
        <v>251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28" customFormat="1">
      <c r="A5" s="371"/>
      <c r="B5" s="34" t="s">
        <v>145</v>
      </c>
      <c r="C5" s="34" t="s">
        <v>146</v>
      </c>
      <c r="D5" s="34" t="s">
        <v>147</v>
      </c>
      <c r="E5" s="34" t="s">
        <v>148</v>
      </c>
      <c r="F5" s="34" t="s">
        <v>149</v>
      </c>
      <c r="G5" s="34" t="s">
        <v>150</v>
      </c>
      <c r="H5" s="374"/>
      <c r="I5" s="56" t="s">
        <v>111</v>
      </c>
      <c r="J5" s="56" t="s">
        <v>111</v>
      </c>
      <c r="K5" s="56" t="s">
        <v>112</v>
      </c>
      <c r="L5" s="56" t="s">
        <v>111</v>
      </c>
      <c r="M5" s="56" t="s">
        <v>112</v>
      </c>
      <c r="N5" s="57" t="s">
        <v>112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28" customFormat="1" ht="21" customHeight="1">
      <c r="A6" s="35" t="s">
        <v>154</v>
      </c>
      <c r="B6" s="34">
        <f>C6-4</f>
        <v>44</v>
      </c>
      <c r="C6" s="34">
        <v>48</v>
      </c>
      <c r="D6" s="34">
        <f>C6+4</f>
        <v>52</v>
      </c>
      <c r="E6" s="34">
        <f>D6+4</f>
        <v>56</v>
      </c>
      <c r="F6" s="34">
        <f>E6+4</f>
        <v>60</v>
      </c>
      <c r="G6" s="34">
        <f>F6+2</f>
        <v>62</v>
      </c>
      <c r="H6" s="374"/>
      <c r="I6" s="56" t="s">
        <v>252</v>
      </c>
      <c r="J6" s="56" t="s">
        <v>253</v>
      </c>
      <c r="K6" s="56" t="s">
        <v>254</v>
      </c>
      <c r="L6" s="56" t="s">
        <v>255</v>
      </c>
      <c r="M6" s="56" t="s">
        <v>256</v>
      </c>
      <c r="N6" s="57" t="s">
        <v>257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28" customFormat="1" ht="21" customHeight="1">
      <c r="A7" s="35" t="s">
        <v>160</v>
      </c>
      <c r="B7" s="34">
        <f>C7-4</f>
        <v>72</v>
      </c>
      <c r="C7" s="34">
        <v>76</v>
      </c>
      <c r="D7" s="34">
        <f>C7+4</f>
        <v>80</v>
      </c>
      <c r="E7" s="34">
        <f>D7+6</f>
        <v>86</v>
      </c>
      <c r="F7" s="34">
        <f>E7+6</f>
        <v>92</v>
      </c>
      <c r="G7" s="34">
        <f>F7+4</f>
        <v>96</v>
      </c>
      <c r="H7" s="374"/>
      <c r="I7" s="56" t="s">
        <v>258</v>
      </c>
      <c r="J7" s="56" t="s">
        <v>253</v>
      </c>
      <c r="K7" s="56" t="s">
        <v>253</v>
      </c>
      <c r="L7" s="56" t="s">
        <v>253</v>
      </c>
      <c r="M7" s="56" t="s">
        <v>253</v>
      </c>
      <c r="N7" s="57" t="s">
        <v>253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28" customFormat="1" ht="21" customHeight="1">
      <c r="A8" s="35" t="s">
        <v>163</v>
      </c>
      <c r="B8" s="34">
        <f>C8-4</f>
        <v>73</v>
      </c>
      <c r="C8" s="34">
        <v>77</v>
      </c>
      <c r="D8" s="34">
        <f>C8+4</f>
        <v>81</v>
      </c>
      <c r="E8" s="34">
        <f>D8+6</f>
        <v>87</v>
      </c>
      <c r="F8" s="34">
        <f>E8+6</f>
        <v>93</v>
      </c>
      <c r="G8" s="34">
        <f>F8+4</f>
        <v>97</v>
      </c>
      <c r="H8" s="374"/>
      <c r="I8" s="56" t="s">
        <v>258</v>
      </c>
      <c r="J8" s="56" t="s">
        <v>253</v>
      </c>
      <c r="K8" s="56" t="s">
        <v>253</v>
      </c>
      <c r="L8" s="56" t="s">
        <v>259</v>
      </c>
      <c r="M8" s="56" t="s">
        <v>260</v>
      </c>
      <c r="N8" s="57" t="s">
        <v>261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28" customFormat="1" ht="21" customHeight="1">
      <c r="A9" s="36" t="s">
        <v>165</v>
      </c>
      <c r="B9" s="34">
        <f>C9-1</f>
        <v>42</v>
      </c>
      <c r="C9" s="34">
        <v>43</v>
      </c>
      <c r="D9" s="34">
        <f>C9+1</f>
        <v>44</v>
      </c>
      <c r="E9" s="34">
        <f>D9+1.5</f>
        <v>45.5</v>
      </c>
      <c r="F9" s="34">
        <f>E9+1.5</f>
        <v>47</v>
      </c>
      <c r="G9" s="34">
        <f>F9+1</f>
        <v>48</v>
      </c>
      <c r="H9" s="374"/>
      <c r="I9" s="56" t="s">
        <v>253</v>
      </c>
      <c r="J9" s="56" t="s">
        <v>253</v>
      </c>
      <c r="K9" s="56" t="s">
        <v>262</v>
      </c>
      <c r="L9" s="56" t="s">
        <v>263</v>
      </c>
      <c r="M9" s="56" t="s">
        <v>253</v>
      </c>
      <c r="N9" s="57" t="s">
        <v>253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28" customFormat="1" ht="21" customHeight="1">
      <c r="A10" s="35" t="s">
        <v>166</v>
      </c>
      <c r="B10" s="34">
        <f>C10-4.75</f>
        <v>57.75</v>
      </c>
      <c r="C10" s="37">
        <v>62.5</v>
      </c>
      <c r="D10" s="34">
        <f>C10+4.15</f>
        <v>66.650000000000006</v>
      </c>
      <c r="E10" s="34">
        <f>D10+4.3</f>
        <v>70.95</v>
      </c>
      <c r="F10" s="34">
        <f>E10+4.3</f>
        <v>75.25</v>
      </c>
      <c r="G10" s="34">
        <f>F10+2.55</f>
        <v>77.8</v>
      </c>
      <c r="H10" s="374"/>
      <c r="I10" s="56" t="s">
        <v>254</v>
      </c>
      <c r="J10" s="56" t="s">
        <v>262</v>
      </c>
      <c r="K10" s="56" t="s">
        <v>253</v>
      </c>
      <c r="L10" s="56" t="s">
        <v>253</v>
      </c>
      <c r="M10" s="56" t="s">
        <v>262</v>
      </c>
      <c r="N10" s="57" t="s">
        <v>264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28" customFormat="1" ht="21" customHeight="1">
      <c r="A11" s="35" t="s">
        <v>168</v>
      </c>
      <c r="B11" s="34">
        <f>C11-1.2</f>
        <v>13.8</v>
      </c>
      <c r="C11" s="34">
        <v>15</v>
      </c>
      <c r="D11" s="34">
        <f>C11+1.2</f>
        <v>16.2</v>
      </c>
      <c r="E11" s="34">
        <f>D11+1.2</f>
        <v>17.399999999999999</v>
      </c>
      <c r="F11" s="34">
        <f>E11+1.2</f>
        <v>18.599999999999998</v>
      </c>
      <c r="G11" s="34">
        <f>F11+0.8</f>
        <v>19.399999999999999</v>
      </c>
      <c r="H11" s="374"/>
      <c r="I11" s="56" t="s">
        <v>265</v>
      </c>
      <c r="J11" s="56" t="s">
        <v>266</v>
      </c>
      <c r="K11" s="56" t="s">
        <v>267</v>
      </c>
      <c r="L11" s="56" t="s">
        <v>267</v>
      </c>
      <c r="M11" s="56" t="s">
        <v>266</v>
      </c>
      <c r="N11" s="57" t="s">
        <v>268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28" customFormat="1" ht="21" customHeight="1">
      <c r="A12" s="35" t="s">
        <v>170</v>
      </c>
      <c r="B12" s="34">
        <f>C12-0.8</f>
        <v>11.2</v>
      </c>
      <c r="C12" s="34">
        <v>12</v>
      </c>
      <c r="D12" s="34">
        <f>C12+0.8</f>
        <v>12.8</v>
      </c>
      <c r="E12" s="34">
        <f>D12+1</f>
        <v>13.8</v>
      </c>
      <c r="F12" s="34">
        <f>E12+1</f>
        <v>14.8</v>
      </c>
      <c r="G12" s="34">
        <f>F12+0.6</f>
        <v>15.4</v>
      </c>
      <c r="H12" s="374"/>
      <c r="I12" s="56" t="s">
        <v>253</v>
      </c>
      <c r="J12" s="56" t="s">
        <v>253</v>
      </c>
      <c r="K12" s="56" t="s">
        <v>269</v>
      </c>
      <c r="L12" s="56" t="s">
        <v>270</v>
      </c>
      <c r="M12" s="56" t="s">
        <v>270</v>
      </c>
      <c r="N12" s="57" t="s">
        <v>271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28" customFormat="1" ht="21" customHeight="1">
      <c r="A13" s="35" t="s">
        <v>172</v>
      </c>
      <c r="B13" s="35">
        <f>C13-0.2</f>
        <v>8.8000000000000007</v>
      </c>
      <c r="C13" s="35">
        <v>9</v>
      </c>
      <c r="D13" s="35">
        <f>C13+0.2</f>
        <v>9.1999999999999993</v>
      </c>
      <c r="E13" s="35">
        <f>D13+0.4</f>
        <v>9.6</v>
      </c>
      <c r="F13" s="35">
        <f>E13+0.4</f>
        <v>10</v>
      </c>
      <c r="G13" s="35">
        <f>F13+0.2</f>
        <v>10.199999999999999</v>
      </c>
      <c r="H13" s="374"/>
      <c r="I13" s="56" t="s">
        <v>257</v>
      </c>
      <c r="J13" s="56" t="s">
        <v>272</v>
      </c>
      <c r="K13" s="56" t="s">
        <v>253</v>
      </c>
      <c r="L13" s="56" t="s">
        <v>253</v>
      </c>
      <c r="M13" s="56" t="s">
        <v>273</v>
      </c>
      <c r="N13" s="57" t="s">
        <v>272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28" customFormat="1" ht="21" customHeight="1">
      <c r="A14" s="39"/>
      <c r="B14" s="40"/>
      <c r="C14" s="40"/>
      <c r="D14" s="40"/>
      <c r="E14" s="40"/>
      <c r="F14" s="40"/>
      <c r="G14" s="40"/>
      <c r="H14" s="374"/>
      <c r="I14" s="56"/>
      <c r="J14" s="56"/>
      <c r="K14" s="56"/>
      <c r="L14" s="56"/>
      <c r="M14" s="56"/>
      <c r="N14" s="5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28" customFormat="1" ht="21" customHeight="1">
      <c r="A15" s="41"/>
      <c r="B15" s="42"/>
      <c r="C15" s="42"/>
      <c r="D15" s="42"/>
      <c r="E15" s="42"/>
      <c r="F15" s="42"/>
      <c r="G15" s="42"/>
      <c r="H15" s="374"/>
      <c r="I15" s="56"/>
      <c r="J15" s="56"/>
      <c r="K15" s="56"/>
      <c r="L15" s="56"/>
      <c r="M15" s="56"/>
      <c r="N15" s="56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28" customFormat="1" ht="21" customHeight="1" thickBot="1">
      <c r="A16" s="43"/>
      <c r="B16" s="44"/>
      <c r="C16" s="44"/>
      <c r="D16" s="45"/>
      <c r="E16" s="44"/>
      <c r="F16" s="44"/>
      <c r="G16" s="44"/>
      <c r="H16" s="375"/>
      <c r="I16" s="58"/>
      <c r="J16" s="58"/>
      <c r="K16" s="59"/>
      <c r="L16" s="58"/>
      <c r="M16" s="58"/>
      <c r="N16" s="5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s="28" customFormat="1" ht="17.25" thickTop="1">
      <c r="A17" s="46"/>
      <c r="B17" s="46"/>
      <c r="C17" s="46"/>
      <c r="D17" s="47"/>
      <c r="E17" s="46"/>
      <c r="F17" s="46"/>
      <c r="G17" s="4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s="28" customFormat="1">
      <c r="A18" s="49" t="s">
        <v>178</v>
      </c>
      <c r="B18" s="49"/>
      <c r="C18" s="50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s="28" customFormat="1">
      <c r="C19" s="29"/>
      <c r="I19" s="60" t="s">
        <v>179</v>
      </c>
      <c r="J19" s="61">
        <v>45103</v>
      </c>
      <c r="K19" s="60" t="s">
        <v>180</v>
      </c>
      <c r="L19" s="60" t="s">
        <v>134</v>
      </c>
      <c r="M19" s="60" t="s">
        <v>181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52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workbookViewId="0">
      <selection activeCell="D4" sqref="D4:D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12" t="s">
        <v>274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1:15" s="1" customFormat="1" ht="16.5">
      <c r="A2" s="421" t="s">
        <v>275</v>
      </c>
      <c r="B2" s="422" t="s">
        <v>276</v>
      </c>
      <c r="C2" s="422" t="s">
        <v>277</v>
      </c>
      <c r="D2" s="422" t="s">
        <v>278</v>
      </c>
      <c r="E2" s="422" t="s">
        <v>279</v>
      </c>
      <c r="F2" s="422" t="s">
        <v>280</v>
      </c>
      <c r="G2" s="422" t="s">
        <v>281</v>
      </c>
      <c r="H2" s="422" t="s">
        <v>282</v>
      </c>
      <c r="I2" s="3" t="s">
        <v>283</v>
      </c>
      <c r="J2" s="3" t="s">
        <v>284</v>
      </c>
      <c r="K2" s="3" t="s">
        <v>285</v>
      </c>
      <c r="L2" s="3" t="s">
        <v>286</v>
      </c>
      <c r="M2" s="3" t="s">
        <v>287</v>
      </c>
      <c r="N2" s="422" t="s">
        <v>288</v>
      </c>
      <c r="O2" s="422" t="s">
        <v>289</v>
      </c>
    </row>
    <row r="3" spans="1:15" s="1" customFormat="1" ht="16.5">
      <c r="A3" s="421"/>
      <c r="B3" s="423"/>
      <c r="C3" s="423"/>
      <c r="D3" s="423"/>
      <c r="E3" s="423"/>
      <c r="F3" s="423"/>
      <c r="G3" s="423"/>
      <c r="H3" s="423"/>
      <c r="I3" s="3" t="s">
        <v>290</v>
      </c>
      <c r="J3" s="3" t="s">
        <v>290</v>
      </c>
      <c r="K3" s="3" t="s">
        <v>290</v>
      </c>
      <c r="L3" s="3" t="s">
        <v>290</v>
      </c>
      <c r="M3" s="3" t="s">
        <v>290</v>
      </c>
      <c r="N3" s="423"/>
      <c r="O3" s="423"/>
    </row>
    <row r="4" spans="1:15" ht="24.95" customHeight="1">
      <c r="A4" s="5">
        <v>1</v>
      </c>
      <c r="B4" s="13" t="s">
        <v>291</v>
      </c>
      <c r="C4" s="13" t="s">
        <v>292</v>
      </c>
      <c r="D4" s="13" t="s">
        <v>293</v>
      </c>
      <c r="E4" s="13" t="s">
        <v>62</v>
      </c>
      <c r="F4" s="13" t="s">
        <v>294</v>
      </c>
      <c r="G4" s="5" t="s">
        <v>156</v>
      </c>
      <c r="H4" s="5" t="s">
        <v>156</v>
      </c>
      <c r="I4" s="16">
        <v>2</v>
      </c>
      <c r="J4" s="16">
        <v>0</v>
      </c>
      <c r="K4" s="16">
        <v>3</v>
      </c>
      <c r="L4" s="5">
        <v>0</v>
      </c>
      <c r="M4" s="5">
        <v>0</v>
      </c>
      <c r="N4" s="5">
        <f>SUM(I4:M4)</f>
        <v>5</v>
      </c>
      <c r="O4" s="5"/>
    </row>
    <row r="5" spans="1:15" ht="24.95" customHeight="1">
      <c r="A5" s="5">
        <v>2</v>
      </c>
      <c r="B5" s="13" t="s">
        <v>295</v>
      </c>
      <c r="C5" s="13" t="s">
        <v>292</v>
      </c>
      <c r="D5" s="13" t="s">
        <v>296</v>
      </c>
      <c r="E5" s="13" t="s">
        <v>62</v>
      </c>
      <c r="F5" s="13" t="s">
        <v>294</v>
      </c>
      <c r="G5" s="5" t="s">
        <v>156</v>
      </c>
      <c r="H5" s="5" t="s">
        <v>156</v>
      </c>
      <c r="I5" s="16">
        <v>1</v>
      </c>
      <c r="J5" s="16">
        <v>1</v>
      </c>
      <c r="K5" s="16">
        <v>0</v>
      </c>
      <c r="L5" s="16">
        <v>0</v>
      </c>
      <c r="M5" s="5">
        <v>0</v>
      </c>
      <c r="N5" s="5">
        <f>SUM(I5:M5)</f>
        <v>2</v>
      </c>
      <c r="O5" s="5"/>
    </row>
    <row r="6" spans="1:15" ht="24.95" customHeight="1">
      <c r="A6" s="5">
        <v>3</v>
      </c>
      <c r="B6" s="8"/>
      <c r="C6" s="13" t="s">
        <v>297</v>
      </c>
      <c r="D6" s="13" t="s">
        <v>298</v>
      </c>
      <c r="E6" s="13" t="s">
        <v>62</v>
      </c>
      <c r="F6" s="13" t="s">
        <v>299</v>
      </c>
      <c r="G6" s="5" t="s">
        <v>156</v>
      </c>
      <c r="H6" s="5" t="s">
        <v>156</v>
      </c>
      <c r="I6" s="16">
        <v>1</v>
      </c>
      <c r="J6" s="16">
        <v>0</v>
      </c>
      <c r="K6" s="16">
        <v>2</v>
      </c>
      <c r="L6" s="16">
        <v>0</v>
      </c>
      <c r="M6" s="5">
        <v>0</v>
      </c>
      <c r="N6" s="5">
        <f>SUM(I6:M6)</f>
        <v>3</v>
      </c>
      <c r="O6" s="5"/>
    </row>
    <row r="7" spans="1:15" ht="24.95" customHeight="1">
      <c r="A7" s="5"/>
      <c r="B7" s="8"/>
      <c r="C7" s="13"/>
      <c r="D7" s="8"/>
      <c r="E7" s="8"/>
      <c r="F7" s="8"/>
      <c r="G7" s="6"/>
      <c r="H7" s="6"/>
      <c r="I7" s="16"/>
      <c r="J7" s="16"/>
      <c r="K7" s="16"/>
      <c r="L7" s="5"/>
      <c r="M7" s="5"/>
      <c r="N7" s="5"/>
      <c r="O7" s="6"/>
    </row>
    <row r="8" spans="1:15" s="2" customFormat="1" ht="18.75">
      <c r="A8" s="413" t="s">
        <v>300</v>
      </c>
      <c r="B8" s="414"/>
      <c r="C8" s="414"/>
      <c r="D8" s="415"/>
      <c r="E8" s="416"/>
      <c r="F8" s="417"/>
      <c r="G8" s="417"/>
      <c r="H8" s="417"/>
      <c r="I8" s="418"/>
      <c r="J8" s="413" t="s">
        <v>301</v>
      </c>
      <c r="K8" s="414"/>
      <c r="L8" s="414"/>
      <c r="M8" s="415"/>
      <c r="N8" s="9"/>
      <c r="O8" s="11"/>
    </row>
    <row r="9" spans="1:15" ht="16.5">
      <c r="A9" s="419" t="s">
        <v>302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2" type="noConversion"/>
  <dataValidations count="1">
    <dataValidation type="list" allowBlank="1" showInputMessage="1" showErrorMessage="1" sqref="O1 O3:O5 O6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2023-06-26T10:42:21Z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