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 tabRatio="830" activeTab="6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<sst xmlns="http://schemas.openxmlformats.org/spreadsheetml/2006/main" count="986" uniqueCount="337">
  <si>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</si>
  <si>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</si>
  <si>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</si>
  <si>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</si>
  <si>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</si>
  <si>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</si>
  <si>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</si>
  <si>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</si>
  <si>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</si>
  <si>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</si>
  <si>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</si>
  <si>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</si>
  <si>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</si>
  <si>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</si>
  <si>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</si>
  <si>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</si>
  <si>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</si>
  <si>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</si>
  <si>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</si>
  <si>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</si>
  <si>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</si>
  <si>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</si>
  <si>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</si>
  <si>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</si>
  <si>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</si>
  <si>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</si>
  <si>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</si>
  <si>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</si>
  <si>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</si>
  <si>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</si>
  <si>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</si>
  <si>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</si>
  <si>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</si>
  <si>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</si>
  <si>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</si>
  <si>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</si>
  <si>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</si>
  <si>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</si>
  <si>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</si>
  <si>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</si>
  <si>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</si>
  <si>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</si>
  <si>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</si>
  <si>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</si>
  <si>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</si>
  <si>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</si>
  <si>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</si>
  <si>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</si>
  <si>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</si>
  <si>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</si>
  <si>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</si>
  <si>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临时订单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</si>
  <si>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</si>
  <si>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</si>
  <si>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</si>
  <si>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</si>
  <si>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</si>
  <si>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</si>
  <si>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</si>
  <si>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</si>
  <si>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TAJJAL81549-返单1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</si>
  <si>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</si>
  <si>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</si>
  <si>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</si>
  <si>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</si>
  <si>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</si>
  <si>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</si>
  <si>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</si>
  <si>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</si>
  <si>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</si>
  <si>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</si>
  <si>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</si>
  <si>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</si>
  <si>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</si>
  <si>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</si>
  <si>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</si>
  <si>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</si>
  <si>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</si>
  <si>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</si>
  <si>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</si>
  <si>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</si>
  <si>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</si>
  <si>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</si>
  <si>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</si>
  <si>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</si>
  <si>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</si>
  <si>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</si>
  <si>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</si>
  <si>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</si>
  <si>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</si>
  <si>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</si>
  <si>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</si>
  <si>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</si>
  <si>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</si>
  <si>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</si>
  <si>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</si>
  <si>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</si>
  <si>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</si>
  <si>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</si>
  <si>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</si>
  <si>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</si>
  <si>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</si>
  <si>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</si>
  <si>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</si>
  <si>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</si>
  <si>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</si>
  <si>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</si>
  <si>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</si>
  <si>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</si>
  <si>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</si>
  <si>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</si>
  <si>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</si>
  <si>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</si>
  <si>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</si>
  <si>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</si>
  <si>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雪松石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</si>
  <si>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</si>
  <si>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</si>
  <si>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白色： M     L       2XL  </t>
  </si>
  <si>
    <t>雪松石: S     XL    3XL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</si>
  <si>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</si>
  <si>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</si>
  <si>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</si>
  <si>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</si>
  <si>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</si>
  <si>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1.下摆冚车弯，</t>
  </si>
  <si>
    <t>2.门筒角不平1件</t>
  </si>
  <si>
    <t>3.领线头2件</t>
  </si>
  <si>
    <t>4.白脏污2件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</si>
  <si>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</si>
  <si>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</si>
  <si>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</si>
  <si>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</si>
  <si>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</si>
  <si>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</si>
  <si>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</si>
  <si>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</si>
  <si>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</si>
  <si>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</si>
  <si>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</si>
  <si>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</si>
  <si>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</si>
  <si>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</si>
  <si>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</si>
  <si>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</si>
  <si>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中山源莱美服饰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</si>
  <si>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</si>
  <si>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</si>
  <si>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</si>
  <si>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</si>
  <si>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</si>
  <si>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</si>
  <si>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</si>
  <si>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</si>
  <si>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</si>
  <si>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白</t>
  </si>
  <si>
    <t>后中长</t>
  </si>
  <si>
    <t>+1.5</t>
  </si>
  <si>
    <t>+2</t>
  </si>
  <si>
    <t>+1.8</t>
  </si>
  <si>
    <t>+1</t>
  </si>
  <si>
    <t>+1.2</t>
  </si>
  <si>
    <t>胸围</t>
  </si>
  <si>
    <t>腰围</t>
  </si>
  <si>
    <t>摆围</t>
  </si>
  <si>
    <t>+0.5</t>
  </si>
  <si>
    <t>肩宽</t>
  </si>
  <si>
    <t>-0.3</t>
  </si>
  <si>
    <t>+0.4</t>
  </si>
  <si>
    <t>肩点短袖长</t>
  </si>
  <si>
    <t>+0.3</t>
  </si>
  <si>
    <t>+0.2</t>
  </si>
  <si>
    <t>袖肥/2（参考值）</t>
  </si>
  <si>
    <t>-0.2</t>
  </si>
  <si>
    <t>短袖口/2</t>
  </si>
  <si>
    <t>领围</t>
  </si>
  <si>
    <t>前中半开门襟长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</si>
  <si>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</si>
  <si>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</si>
  <si>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</si>
  <si>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</si>
  <si>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</si>
  <si>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佛山源莱美服饰</t>
  </si>
  <si>
    <t>TAJJAL81549-CH6X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</si>
  <si>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</si>
  <si>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</si>
  <si>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</si>
  <si>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</si>
  <si>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</si>
  <si>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</si>
  <si>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</si>
  <si>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</si>
  <si>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雪松石 S  M   L   XL   2XL   3XL</t>
  </si>
  <si>
    <t>白   S  M   L   XL   2XL   3XL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</si>
  <si>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</si>
  <si>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</si>
  <si>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</si>
  <si>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1.线头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</si>
  <si>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</si>
  <si>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</si>
  <si>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</si>
  <si>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</si>
  <si>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</si>
  <si>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</si>
  <si>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</si>
  <si>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</si>
  <si>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</si>
  <si>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</si>
  <si>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</si>
  <si>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</si>
  <si>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</si>
  <si>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</si>
  <si>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</si>
  <si>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</si>
  <si>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</si>
  <si>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</si>
  <si>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r>
      <rPr>
        <b/>
        <sz val="10"/>
        <rFont val="宋体"/>
        <charset val="134"/>
      </rPr>
      <t>抽检</t>
    </r>
    <r>
      <rPr>
        <b/>
        <sz val="10"/>
        <rFont val="Arial"/>
        <charset val="134"/>
      </rPr>
      <t>√</t>
    </r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</si>
  <si>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</si>
  <si>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</si>
  <si>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</si>
  <si>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</si>
  <si>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</si>
  <si>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</si>
  <si>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</si>
  <si>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</si>
  <si>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</si>
  <si>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</si>
  <si>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</si>
  <si>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</si>
  <si>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</si>
  <si>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</si>
  <si>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</si>
  <si>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</si>
  <si>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</si>
  <si>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</si>
  <si>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 xml:space="preserve">雪松石  S   M   L   XL    2XL   3XL  </t>
  </si>
  <si>
    <t xml:space="preserve">白色   S    M    L  XL     2XL   3XL  </t>
  </si>
  <si>
    <t>情况说明：</t>
  </si>
  <si>
    <t xml:space="preserve">【问题点描述】  </t>
  </si>
  <si>
    <t>1.下摆冚车线路不顺内毛边。2件</t>
  </si>
  <si>
    <t>2.线条。</t>
  </si>
  <si>
    <t>3.脏污.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</si>
  <si>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</si>
  <si>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</si>
  <si>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</si>
  <si>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</si>
  <si>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</si>
  <si>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</si>
  <si>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</si>
  <si>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</si>
  <si>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</si>
  <si>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</si>
  <si>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</si>
  <si>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</si>
  <si>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</si>
  <si>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</si>
  <si>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</si>
  <si>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</si>
  <si>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</si>
  <si>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</si>
  <si>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</si>
  <si>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</si>
  <si>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</si>
  <si>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</si>
  <si>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</si>
  <si>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</si>
  <si>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</si>
  <si>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</si>
  <si>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230512124h1</t>
  </si>
  <si>
    <t>冰氧酷珠地</t>
  </si>
  <si>
    <t>TAJJAL81549</t>
  </si>
  <si>
    <t>源莱美</t>
  </si>
  <si>
    <t>YES</t>
  </si>
  <si>
    <t>TAJJAL81549/TAJJAL82550</t>
  </si>
  <si>
    <t>薄滕紫</t>
  </si>
  <si>
    <t>TAJJAL82550</t>
  </si>
  <si>
    <t>制表时间：2023年6月1日</t>
  </si>
  <si>
    <t>测试人签名：王槐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</si>
  <si>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</si>
  <si>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</si>
  <si>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</si>
  <si>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</si>
  <si>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</si>
  <si>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</si>
  <si>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</si>
  <si>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</si>
  <si>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</si>
  <si>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</si>
  <si>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</si>
  <si>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</si>
  <si>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</si>
  <si>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</si>
  <si>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</si>
  <si>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</si>
  <si>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</si>
  <si>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</si>
  <si>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</si>
  <si>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</si>
  <si>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</si>
  <si>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</si>
  <si>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</si>
  <si>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</si>
  <si>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</si>
  <si>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</si>
  <si>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</si>
  <si>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</si>
  <si>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</si>
  <si>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</si>
  <si>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</si>
  <si>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</si>
  <si>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</si>
  <si>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</si>
  <si>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</si>
  <si>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</si>
  <si>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</si>
  <si>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</si>
  <si>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</si>
  <si>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</si>
  <si>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</si>
  <si>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</si>
  <si>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</si>
  <si>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</si>
  <si>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</si>
  <si>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</si>
  <si>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门筒</t>
  </si>
  <si>
    <t>印花</t>
  </si>
  <si>
    <t>未脱色</t>
  </si>
  <si>
    <t>后领下</t>
  </si>
  <si>
    <t>热转印</t>
  </si>
  <si>
    <t>未掉落</t>
  </si>
  <si>
    <t>制表时间：2022年11月2日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</si>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</sst>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9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7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" fillId="13" borderId="80" applyNumberFormat="0" applyFon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81" applyNumberFormat="0" applyFill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7" fillId="0" borderId="8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17" borderId="83" applyNumberFormat="0" applyAlignment="0" applyProtection="0">
      <alignment vertical="center"/>
    </xf>
    <xf numFmtId="0" fontId="44" fillId="17" borderId="79" applyNumberFormat="0" applyAlignment="0" applyProtection="0">
      <alignment vertical="center"/>
    </xf>
    <xf numFmtId="0" fontId="45" fillId="18" borderId="84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0" borderId="85" applyNumberFormat="0" applyFill="0" applyAlignment="0" applyProtection="0">
      <alignment vertical="center"/>
    </xf>
    <xf numFmtId="0" fontId="47" fillId="0" borderId="86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37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1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1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1" fillId="3" borderId="11" xfId="51" applyFont="1" applyFill="1" applyBorder="1" applyAlignment="1" applyProtection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2" fillId="3" borderId="13" xfId="51" applyFont="1" applyFill="1" applyBorder="1" applyAlignment="1">
      <alignment horizontal="center"/>
    </xf>
    <xf numFmtId="0" fontId="11" fillId="3" borderId="0" xfId="51" applyFont="1" applyFill="1"/>
    <xf numFmtId="0" fontId="12" fillId="3" borderId="0" xfId="51" applyFont="1" applyFill="1"/>
    <xf numFmtId="0" fontId="0" fillId="3" borderId="0" xfId="52" applyFont="1" applyFill="1">
      <alignment vertical="center"/>
    </xf>
    <xf numFmtId="0" fontId="11" fillId="3" borderId="10" xfId="50" applyFont="1" applyFill="1" applyBorder="1" applyAlignment="1">
      <alignment horizontal="left" vertical="center"/>
    </xf>
    <xf numFmtId="0" fontId="12" fillId="3" borderId="14" xfId="50" applyFont="1" applyFill="1" applyBorder="1" applyAlignment="1">
      <alignment horizontal="center" vertical="center"/>
    </xf>
    <xf numFmtId="0" fontId="11" fillId="3" borderId="2" xfId="51" applyFont="1" applyFill="1" applyBorder="1" applyAlignment="1" applyProtection="1">
      <alignment horizontal="center" vertical="center"/>
    </xf>
    <xf numFmtId="0" fontId="11" fillId="3" borderId="15" xfId="51" applyFont="1" applyFill="1" applyBorder="1" applyAlignment="1" applyProtection="1">
      <alignment horizontal="center" vertical="center"/>
    </xf>
    <xf numFmtId="0" fontId="11" fillId="3" borderId="2" xfId="52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11" fillId="3" borderId="16" xfId="52" applyFont="1" applyFill="1" applyBorder="1" applyAlignment="1">
      <alignment horizontal="center" vertical="center"/>
    </xf>
    <xf numFmtId="49" fontId="11" fillId="3" borderId="2" xfId="52" applyNumberFormat="1" applyFont="1" applyFill="1" applyBorder="1" applyAlignment="1">
      <alignment horizontal="center" vertical="center"/>
    </xf>
    <xf numFmtId="49" fontId="11" fillId="3" borderId="17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18" xfId="52" applyNumberFormat="1" applyFont="1" applyFill="1" applyBorder="1" applyAlignment="1">
      <alignment horizontal="center" vertical="center"/>
    </xf>
    <xf numFmtId="49" fontId="11" fillId="3" borderId="5" xfId="52" applyNumberFormat="1" applyFont="1" applyFill="1" applyBorder="1" applyAlignment="1">
      <alignment horizontal="center" vertical="center"/>
    </xf>
    <xf numFmtId="49" fontId="11" fillId="3" borderId="15" xfId="52" applyNumberFormat="1" applyFont="1" applyFill="1" applyBorder="1" applyAlignment="1">
      <alignment horizontal="center" vertical="center"/>
    </xf>
    <xf numFmtId="49" fontId="12" fillId="3" borderId="19" xfId="52" applyNumberFormat="1" applyFont="1" applyFill="1" applyBorder="1" applyAlignment="1">
      <alignment horizontal="center" vertical="center"/>
    </xf>
    <xf numFmtId="49" fontId="12" fillId="3" borderId="15" xfId="52" applyNumberFormat="1" applyFont="1" applyFill="1" applyBorder="1" applyAlignment="1">
      <alignment horizontal="center" vertical="center"/>
    </xf>
    <xf numFmtId="49" fontId="12" fillId="3" borderId="20" xfId="52" applyNumberFormat="1" applyFont="1" applyFill="1" applyBorder="1" applyAlignment="1">
      <alignment horizontal="center" vertical="center"/>
    </xf>
    <xf numFmtId="49" fontId="12" fillId="3" borderId="21" xfId="51" applyNumberFormat="1" applyFont="1" applyFill="1" applyBorder="1" applyAlignment="1">
      <alignment horizontal="center"/>
    </xf>
    <xf numFmtId="49" fontId="12" fillId="3" borderId="22" xfId="51" applyNumberFormat="1" applyFont="1" applyFill="1" applyBorder="1" applyAlignment="1">
      <alignment horizontal="center"/>
    </xf>
    <xf numFmtId="49" fontId="12" fillId="3" borderId="23" xfId="52" applyNumberFormat="1" applyFont="1" applyFill="1" applyBorder="1" applyAlignment="1">
      <alignment horizontal="center" vertical="center"/>
    </xf>
    <xf numFmtId="49" fontId="12" fillId="3" borderId="24" xfId="51" applyNumberFormat="1" applyFont="1" applyFill="1" applyBorder="1" applyAlignment="1">
      <alignment horizontal="center"/>
    </xf>
    <xf numFmtId="49" fontId="12" fillId="3" borderId="25" xfId="51" applyNumberFormat="1" applyFont="1" applyFill="1" applyBorder="1" applyAlignment="1">
      <alignment horizontal="center"/>
    </xf>
    <xf numFmtId="14" fontId="11" fillId="3" borderId="0" xfId="51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26" xfId="50" applyFont="1" applyFill="1" applyBorder="1" applyAlignment="1">
      <alignment horizontal="center" vertical="top"/>
    </xf>
    <xf numFmtId="0" fontId="18" fillId="0" borderId="27" xfId="50" applyFont="1" applyFill="1" applyBorder="1" applyAlignment="1">
      <alignment horizontal="left" vertical="center"/>
    </xf>
    <xf numFmtId="0" fontId="19" fillId="0" borderId="28" xfId="50" applyFont="1" applyBorder="1" applyAlignment="1">
      <alignment horizontal="center" vertical="center"/>
    </xf>
    <xf numFmtId="0" fontId="18" fillId="0" borderId="29" xfId="50" applyFont="1" applyFill="1" applyBorder="1" applyAlignment="1">
      <alignment horizontal="center" vertical="center"/>
    </xf>
    <xf numFmtId="0" fontId="8" fillId="0" borderId="29" xfId="50" applyFont="1" applyFill="1" applyBorder="1" applyAlignment="1">
      <alignment vertical="center"/>
    </xf>
    <xf numFmtId="0" fontId="18" fillId="0" borderId="29" xfId="50" applyFont="1" applyFill="1" applyBorder="1" applyAlignment="1">
      <alignment vertical="center"/>
    </xf>
    <xf numFmtId="0" fontId="19" fillId="0" borderId="30" xfId="50" applyFont="1" applyBorder="1" applyAlignment="1">
      <alignment horizontal="left" vertical="center"/>
    </xf>
    <xf numFmtId="0" fontId="19" fillId="0" borderId="31" xfId="50" applyFont="1" applyBorder="1" applyAlignment="1">
      <alignment horizontal="left" vertical="center"/>
    </xf>
    <xf numFmtId="0" fontId="18" fillId="0" borderId="32" xfId="50" applyFont="1" applyFill="1" applyBorder="1" applyAlignment="1">
      <alignment vertical="center"/>
    </xf>
    <xf numFmtId="0" fontId="19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vertical="center"/>
    </xf>
    <xf numFmtId="58" fontId="8" fillId="0" borderId="30" xfId="50" applyNumberFormat="1" applyFont="1" applyFill="1" applyBorder="1" applyAlignment="1">
      <alignment horizontal="center" vertical="center"/>
    </xf>
    <xf numFmtId="0" fontId="8" fillId="0" borderId="30" xfId="50" applyFont="1" applyFill="1" applyBorder="1" applyAlignment="1">
      <alignment horizontal="center" vertical="center"/>
    </xf>
    <xf numFmtId="0" fontId="18" fillId="0" borderId="30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right" vertical="center"/>
    </xf>
    <xf numFmtId="0" fontId="18" fillId="0" borderId="30" xfId="50" applyFont="1" applyFill="1" applyBorder="1" applyAlignment="1">
      <alignment horizontal="left" vertical="center"/>
    </xf>
    <xf numFmtId="0" fontId="18" fillId="0" borderId="33" xfId="50" applyFont="1" applyFill="1" applyBorder="1" applyAlignment="1">
      <alignment vertical="center"/>
    </xf>
    <xf numFmtId="0" fontId="19" fillId="0" borderId="34" xfId="50" applyFont="1" applyFill="1" applyBorder="1" applyAlignment="1">
      <alignment horizontal="right" vertical="center"/>
    </xf>
    <xf numFmtId="0" fontId="18" fillId="0" borderId="34" xfId="50" applyFont="1" applyFill="1" applyBorder="1" applyAlignment="1">
      <alignment vertical="center"/>
    </xf>
    <xf numFmtId="0" fontId="8" fillId="0" borderId="34" xfId="50" applyFont="1" applyFill="1" applyBorder="1" applyAlignment="1">
      <alignment vertical="center"/>
    </xf>
    <xf numFmtId="0" fontId="8" fillId="0" borderId="34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8" fillId="0" borderId="0" xfId="50" applyFont="1" applyFill="1" applyBorder="1" applyAlignment="1">
      <alignment vertical="center"/>
    </xf>
    <xf numFmtId="0" fontId="8" fillId="0" borderId="0" xfId="50" applyFont="1" applyFill="1" applyAlignment="1">
      <alignment horizontal="left" vertical="center"/>
    </xf>
    <xf numFmtId="0" fontId="18" fillId="0" borderId="27" xfId="50" applyFont="1" applyFill="1" applyBorder="1" applyAlignment="1">
      <alignment vertical="center"/>
    </xf>
    <xf numFmtId="0" fontId="8" fillId="0" borderId="35" xfId="50" applyFont="1" applyFill="1" applyBorder="1" applyAlignment="1">
      <alignment horizontal="center" vertical="center"/>
    </xf>
    <xf numFmtId="0" fontId="8" fillId="0" borderId="36" xfId="50" applyFont="1" applyFill="1" applyBorder="1" applyAlignment="1">
      <alignment horizontal="center" vertical="center"/>
    </xf>
    <xf numFmtId="0" fontId="8" fillId="0" borderId="30" xfId="50" applyFont="1" applyFill="1" applyBorder="1" applyAlignment="1">
      <alignment horizontal="left" vertical="center"/>
    </xf>
    <xf numFmtId="0" fontId="8" fillId="0" borderId="30" xfId="50" applyFont="1" applyFill="1" applyBorder="1" applyAlignment="1">
      <alignment vertical="center"/>
    </xf>
    <xf numFmtId="0" fontId="8" fillId="0" borderId="37" xfId="50" applyFont="1" applyFill="1" applyBorder="1" applyAlignment="1">
      <alignment horizontal="center" vertical="center"/>
    </xf>
    <xf numFmtId="0" fontId="8" fillId="0" borderId="38" xfId="50" applyFont="1" applyFill="1" applyBorder="1" applyAlignment="1">
      <alignment horizontal="center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left" vertical="center"/>
    </xf>
    <xf numFmtId="0" fontId="8" fillId="0" borderId="0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8" fillId="0" borderId="32" xfId="50" applyFont="1" applyFill="1" applyBorder="1" applyAlignment="1">
      <alignment horizontal="left" vertical="center"/>
    </xf>
    <xf numFmtId="0" fontId="8" fillId="0" borderId="39" xfId="50" applyFont="1" applyFill="1" applyBorder="1" applyAlignment="1">
      <alignment horizontal="left" vertical="center"/>
    </xf>
    <xf numFmtId="0" fontId="8" fillId="0" borderId="38" xfId="50" applyFont="1" applyFill="1" applyBorder="1" applyAlignment="1">
      <alignment horizontal="left" vertical="center"/>
    </xf>
    <xf numFmtId="0" fontId="8" fillId="0" borderId="32" xfId="50" applyFont="1" applyFill="1" applyBorder="1" applyAlignment="1">
      <alignment horizontal="left" vertical="center" wrapText="1"/>
    </xf>
    <xf numFmtId="0" fontId="8" fillId="0" borderId="30" xfId="50" applyFont="1" applyFill="1" applyBorder="1" applyAlignment="1">
      <alignment horizontal="left" vertical="center" wrapText="1"/>
    </xf>
    <xf numFmtId="0" fontId="18" fillId="0" borderId="33" xfId="50" applyFont="1" applyFill="1" applyBorder="1" applyAlignment="1">
      <alignment horizontal="left" vertical="center"/>
    </xf>
    <xf numFmtId="0" fontId="16" fillId="0" borderId="34" xfId="50" applyFill="1" applyBorder="1" applyAlignment="1">
      <alignment horizontal="center" vertical="center"/>
    </xf>
    <xf numFmtId="0" fontId="18" fillId="0" borderId="40" xfId="50" applyFont="1" applyFill="1" applyBorder="1" applyAlignment="1">
      <alignment horizontal="center" vertical="center"/>
    </xf>
    <xf numFmtId="0" fontId="18" fillId="0" borderId="41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6" fillId="0" borderId="39" xfId="50" applyFont="1" applyFill="1" applyBorder="1" applyAlignment="1">
      <alignment horizontal="left" vertical="center"/>
    </xf>
    <xf numFmtId="0" fontId="16" fillId="0" borderId="38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8" fillId="0" borderId="42" xfId="50" applyFont="1" applyFill="1" applyBorder="1" applyAlignment="1">
      <alignment horizontal="left" vertical="center"/>
    </xf>
    <xf numFmtId="0" fontId="8" fillId="0" borderId="43" xfId="50" applyFont="1" applyFill="1" applyBorder="1" applyAlignment="1">
      <alignment horizontal="left" vertical="center"/>
    </xf>
    <xf numFmtId="0" fontId="20" fillId="0" borderId="27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44" xfId="50" applyFont="1" applyFill="1" applyBorder="1" applyAlignment="1">
      <alignment horizontal="left" vertical="center"/>
    </xf>
    <xf numFmtId="0" fontId="8" fillId="0" borderId="34" xfId="50" applyFont="1" applyFill="1" applyBorder="1" applyAlignment="1">
      <alignment horizontal="center" vertical="center"/>
    </xf>
    <xf numFmtId="58" fontId="8" fillId="0" borderId="34" xfId="50" applyNumberFormat="1" applyFont="1" applyFill="1" applyBorder="1" applyAlignment="1">
      <alignment vertical="center"/>
    </xf>
    <xf numFmtId="0" fontId="18" fillId="0" borderId="34" xfId="50" applyFont="1" applyFill="1" applyBorder="1" applyAlignment="1">
      <alignment horizontal="center" vertical="center"/>
    </xf>
    <xf numFmtId="0" fontId="8" fillId="0" borderId="29" xfId="50" applyFont="1" applyFill="1" applyBorder="1" applyAlignment="1">
      <alignment horizontal="center" vertical="center"/>
    </xf>
    <xf numFmtId="0" fontId="8" fillId="0" borderId="45" xfId="50" applyFont="1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8" fillId="0" borderId="31" xfId="50" applyFont="1" applyFill="1" applyBorder="1" applyAlignment="1">
      <alignment horizontal="left" vertical="center"/>
    </xf>
    <xf numFmtId="0" fontId="8" fillId="0" borderId="46" xfId="50" applyFont="1" applyFill="1" applyBorder="1" applyAlignment="1">
      <alignment horizontal="left" vertical="center"/>
    </xf>
    <xf numFmtId="0" fontId="8" fillId="0" borderId="47" xfId="50" applyFont="1" applyFill="1" applyBorder="1" applyAlignment="1">
      <alignment horizontal="center" vertical="center"/>
    </xf>
    <xf numFmtId="0" fontId="8" fillId="0" borderId="48" xfId="50" applyFont="1" applyFill="1" applyBorder="1" applyAlignment="1">
      <alignment horizontal="center" vertical="center"/>
    </xf>
    <xf numFmtId="0" fontId="20" fillId="0" borderId="48" xfId="50" applyFont="1" applyFill="1" applyBorder="1" applyAlignment="1">
      <alignment horizontal="left" vertical="center"/>
    </xf>
    <xf numFmtId="0" fontId="18" fillId="0" borderId="45" xfId="50" applyFont="1" applyFill="1" applyBorder="1" applyAlignment="1">
      <alignment horizontal="left" vertical="center"/>
    </xf>
    <xf numFmtId="0" fontId="18" fillId="0" borderId="31" xfId="50" applyFont="1" applyFill="1" applyBorder="1" applyAlignment="1">
      <alignment horizontal="left" vertical="center"/>
    </xf>
    <xf numFmtId="0" fontId="8" fillId="0" borderId="48" xfId="50" applyFont="1" applyFill="1" applyBorder="1" applyAlignment="1">
      <alignment horizontal="left" vertical="center"/>
    </xf>
    <xf numFmtId="0" fontId="8" fillId="0" borderId="31" xfId="50" applyFont="1" applyFill="1" applyBorder="1" applyAlignment="1">
      <alignment horizontal="left" vertical="center" wrapText="1"/>
    </xf>
    <xf numFmtId="0" fontId="16" fillId="0" borderId="46" xfId="50" applyFill="1" applyBorder="1" applyAlignment="1">
      <alignment horizontal="center" vertical="center"/>
    </xf>
    <xf numFmtId="0" fontId="18" fillId="0" borderId="47" xfId="50" applyFont="1" applyFill="1" applyBorder="1" applyAlignment="1">
      <alignment horizontal="left" vertical="center"/>
    </xf>
    <xf numFmtId="0" fontId="16" fillId="0" borderId="48" xfId="50" applyFont="1" applyFill="1" applyBorder="1" applyAlignment="1">
      <alignment horizontal="left" vertical="center"/>
    </xf>
    <xf numFmtId="0" fontId="8" fillId="0" borderId="49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8" fillId="0" borderId="46" xfId="50" applyFont="1" applyFill="1" applyBorder="1" applyAlignment="1">
      <alignment horizontal="center" vertical="center"/>
    </xf>
    <xf numFmtId="0" fontId="9" fillId="0" borderId="2" xfId="0" applyFont="1" applyFill="1" applyBorder="1" applyAlignment="1"/>
    <xf numFmtId="0" fontId="16" fillId="0" borderId="0" xfId="50" applyFont="1" applyAlignment="1">
      <alignment horizontal="left" vertical="center"/>
    </xf>
    <xf numFmtId="0" fontId="22" fillId="0" borderId="26" xfId="50" applyFont="1" applyBorder="1" applyAlignment="1">
      <alignment horizontal="center" vertical="top"/>
    </xf>
    <xf numFmtId="0" fontId="21" fillId="0" borderId="50" xfId="50" applyFont="1" applyBorder="1" applyAlignment="1">
      <alignment horizontal="left" vertical="center"/>
    </xf>
    <xf numFmtId="0" fontId="21" fillId="0" borderId="28" xfId="50" applyFont="1" applyBorder="1" applyAlignment="1">
      <alignment horizontal="center" vertical="center"/>
    </xf>
    <xf numFmtId="0" fontId="20" fillId="0" borderId="28" xfId="50" applyFont="1" applyBorder="1" applyAlignment="1">
      <alignment horizontal="left" vertical="center"/>
    </xf>
    <xf numFmtId="0" fontId="20" fillId="0" borderId="27" xfId="50" applyFont="1" applyBorder="1" applyAlignment="1">
      <alignment horizontal="center" vertical="center"/>
    </xf>
    <xf numFmtId="0" fontId="20" fillId="0" borderId="29" xfId="50" applyFont="1" applyBorder="1" applyAlignment="1">
      <alignment horizontal="center" vertical="center"/>
    </xf>
    <xf numFmtId="0" fontId="20" fillId="0" borderId="45" xfId="50" applyFont="1" applyBorder="1" applyAlignment="1">
      <alignment horizontal="center" vertical="center"/>
    </xf>
    <xf numFmtId="0" fontId="21" fillId="0" borderId="27" xfId="50" applyFont="1" applyBorder="1" applyAlignment="1">
      <alignment horizontal="center" vertical="center"/>
    </xf>
    <xf numFmtId="0" fontId="21" fillId="0" borderId="29" xfId="50" applyFont="1" applyBorder="1" applyAlignment="1">
      <alignment horizontal="center" vertical="center"/>
    </xf>
    <xf numFmtId="0" fontId="21" fillId="0" borderId="45" xfId="50" applyFont="1" applyBorder="1" applyAlignment="1">
      <alignment horizontal="center" vertical="center"/>
    </xf>
    <xf numFmtId="0" fontId="20" fillId="0" borderId="32" xfId="50" applyFont="1" applyBorder="1" applyAlignment="1">
      <alignment horizontal="left" vertical="center"/>
    </xf>
    <xf numFmtId="0" fontId="9" fillId="0" borderId="51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20" fillId="0" borderId="30" xfId="50" applyFont="1" applyBorder="1" applyAlignment="1">
      <alignment horizontal="left" vertical="center"/>
    </xf>
    <xf numFmtId="14" fontId="19" fillId="0" borderId="30" xfId="50" applyNumberFormat="1" applyFont="1" applyBorder="1" applyAlignment="1">
      <alignment horizontal="center" vertical="center"/>
    </xf>
    <xf numFmtId="14" fontId="19" fillId="0" borderId="31" xfId="50" applyNumberFormat="1" applyFont="1" applyBorder="1" applyAlignment="1">
      <alignment horizontal="center" vertical="center"/>
    </xf>
    <xf numFmtId="0" fontId="20" fillId="0" borderId="32" xfId="50" applyFont="1" applyBorder="1" applyAlignment="1">
      <alignment vertical="center"/>
    </xf>
    <xf numFmtId="0" fontId="19" fillId="0" borderId="30" xfId="50" applyFont="1" applyBorder="1" applyAlignment="1">
      <alignment horizontal="center" vertical="center"/>
    </xf>
    <xf numFmtId="0" fontId="19" fillId="0" borderId="31" xfId="50" applyFont="1" applyBorder="1" applyAlignment="1">
      <alignment horizontal="center" vertical="center"/>
    </xf>
    <xf numFmtId="0" fontId="19" fillId="0" borderId="30" xfId="50" applyFont="1" applyBorder="1" applyAlignment="1">
      <alignment vertical="center"/>
    </xf>
    <xf numFmtId="0" fontId="19" fillId="0" borderId="31" xfId="50" applyFont="1" applyBorder="1" applyAlignment="1">
      <alignment vertical="center"/>
    </xf>
    <xf numFmtId="0" fontId="20" fillId="0" borderId="32" xfId="50" applyFont="1" applyBorder="1" applyAlignment="1">
      <alignment horizontal="center" vertical="center"/>
    </xf>
    <xf numFmtId="0" fontId="19" fillId="0" borderId="32" xfId="50" applyFont="1" applyBorder="1" applyAlignment="1">
      <alignment horizontal="left" vertical="center"/>
    </xf>
    <xf numFmtId="0" fontId="20" fillId="0" borderId="33" xfId="50" applyFont="1" applyBorder="1" applyAlignment="1">
      <alignment horizontal="left" vertical="center"/>
    </xf>
    <xf numFmtId="0" fontId="19" fillId="0" borderId="34" xfId="50" applyFont="1" applyBorder="1" applyAlignment="1">
      <alignment horizontal="center" vertical="center"/>
    </xf>
    <xf numFmtId="0" fontId="19" fillId="0" borderId="46" xfId="50" applyFont="1" applyBorder="1" applyAlignment="1">
      <alignment horizontal="center" vertical="center"/>
    </xf>
    <xf numFmtId="0" fontId="20" fillId="0" borderId="34" xfId="50" applyFont="1" applyBorder="1" applyAlignment="1">
      <alignment horizontal="left" vertical="center"/>
    </xf>
    <xf numFmtId="14" fontId="19" fillId="0" borderId="34" xfId="50" applyNumberFormat="1" applyFont="1" applyBorder="1" applyAlignment="1">
      <alignment horizontal="center" vertical="center"/>
    </xf>
    <xf numFmtId="14" fontId="19" fillId="0" borderId="46" xfId="50" applyNumberFormat="1" applyFont="1" applyBorder="1" applyAlignment="1">
      <alignment horizontal="center" vertical="center"/>
    </xf>
    <xf numFmtId="0" fontId="19" fillId="0" borderId="33" xfId="50" applyFont="1" applyBorder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20" fillId="0" borderId="27" xfId="50" applyFont="1" applyBorder="1" applyAlignment="1">
      <alignment vertical="center"/>
    </xf>
    <xf numFmtId="0" fontId="16" fillId="0" borderId="29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6" fillId="0" borderId="29" xfId="50" applyFont="1" applyBorder="1" applyAlignment="1">
      <alignment vertical="center"/>
    </xf>
    <xf numFmtId="0" fontId="20" fillId="0" borderId="29" xfId="50" applyFont="1" applyBorder="1" applyAlignment="1">
      <alignment vertical="center"/>
    </xf>
    <xf numFmtId="0" fontId="16" fillId="0" borderId="30" xfId="50" applyFont="1" applyBorder="1" applyAlignment="1">
      <alignment horizontal="left" vertical="center"/>
    </xf>
    <xf numFmtId="0" fontId="16" fillId="0" borderId="30" xfId="50" applyFont="1" applyBorder="1" applyAlignment="1">
      <alignment vertical="center"/>
    </xf>
    <xf numFmtId="0" fontId="20" fillId="0" borderId="30" xfId="50" applyFont="1" applyBorder="1" applyAlignment="1">
      <alignment vertical="center"/>
    </xf>
    <xf numFmtId="0" fontId="20" fillId="0" borderId="0" xfId="50" applyFont="1" applyBorder="1" applyAlignment="1">
      <alignment horizontal="left" vertical="center"/>
    </xf>
    <xf numFmtId="0" fontId="8" fillId="0" borderId="27" xfId="50" applyFont="1" applyBorder="1" applyAlignment="1">
      <alignment horizontal="left" vertical="center"/>
    </xf>
    <xf numFmtId="0" fontId="8" fillId="0" borderId="29" xfId="50" applyFont="1" applyBorder="1" applyAlignment="1">
      <alignment horizontal="left" vertical="center"/>
    </xf>
    <xf numFmtId="0" fontId="8" fillId="0" borderId="39" xfId="50" applyFont="1" applyBorder="1" applyAlignment="1">
      <alignment horizontal="left" vertical="center"/>
    </xf>
    <xf numFmtId="0" fontId="8" fillId="0" borderId="38" xfId="50" applyFont="1" applyBorder="1" applyAlignment="1">
      <alignment horizontal="left" vertical="center"/>
    </xf>
    <xf numFmtId="0" fontId="8" fillId="0" borderId="44" xfId="50" applyFont="1" applyBorder="1" applyAlignment="1">
      <alignment horizontal="left" vertical="center"/>
    </xf>
    <xf numFmtId="0" fontId="8" fillId="0" borderId="37" xfId="50" applyFont="1" applyBorder="1" applyAlignment="1">
      <alignment horizontal="left" vertical="center"/>
    </xf>
    <xf numFmtId="0" fontId="19" fillId="0" borderId="34" xfId="5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20" fillId="0" borderId="33" xfId="50" applyFont="1" applyBorder="1" applyAlignment="1">
      <alignment horizontal="center" vertical="center"/>
    </xf>
    <xf numFmtId="0" fontId="20" fillId="0" borderId="34" xfId="50" applyFont="1" applyBorder="1" applyAlignment="1">
      <alignment horizontal="center" vertical="center"/>
    </xf>
    <xf numFmtId="0" fontId="20" fillId="0" borderId="30" xfId="50" applyFont="1" applyBorder="1" applyAlignment="1">
      <alignment horizontal="center" vertical="center"/>
    </xf>
    <xf numFmtId="0" fontId="18" fillId="0" borderId="30" xfId="50" applyFont="1" applyBorder="1" applyAlignment="1">
      <alignment horizontal="left" vertical="center"/>
    </xf>
    <xf numFmtId="0" fontId="20" fillId="0" borderId="42" xfId="50" applyFont="1" applyFill="1" applyBorder="1" applyAlignment="1">
      <alignment horizontal="left" vertical="center"/>
    </xf>
    <xf numFmtId="0" fontId="20" fillId="0" borderId="43" xfId="50" applyFont="1" applyFill="1" applyBorder="1" applyAlignment="1">
      <alignment horizontal="left" vertical="center"/>
    </xf>
    <xf numFmtId="0" fontId="21" fillId="0" borderId="0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9" fillId="0" borderId="36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20" fillId="0" borderId="39" xfId="50" applyFont="1" applyBorder="1" applyAlignment="1">
      <alignment horizontal="left" vertical="center"/>
    </xf>
    <xf numFmtId="0" fontId="20" fillId="0" borderId="38" xfId="50" applyFont="1" applyBorder="1" applyAlignment="1">
      <alignment horizontal="left" vertical="center"/>
    </xf>
    <xf numFmtId="0" fontId="21" fillId="0" borderId="52" xfId="50" applyFont="1" applyBorder="1" applyAlignment="1">
      <alignment vertical="center"/>
    </xf>
    <xf numFmtId="0" fontId="19" fillId="0" borderId="53" xfId="50" applyFont="1" applyBorder="1" applyAlignment="1">
      <alignment horizontal="center" vertical="center"/>
    </xf>
    <xf numFmtId="0" fontId="21" fillId="0" borderId="53" xfId="50" applyFont="1" applyBorder="1" applyAlignment="1">
      <alignment vertical="center"/>
    </xf>
    <xf numFmtId="0" fontId="19" fillId="0" borderId="53" xfId="50" applyFont="1" applyBorder="1" applyAlignment="1">
      <alignment vertical="center"/>
    </xf>
    <xf numFmtId="58" fontId="16" fillId="0" borderId="53" xfId="50" applyNumberFormat="1" applyFont="1" applyBorder="1" applyAlignment="1">
      <alignment vertical="center"/>
    </xf>
    <xf numFmtId="0" fontId="21" fillId="0" borderId="53" xfId="50" applyFont="1" applyBorder="1" applyAlignment="1">
      <alignment horizontal="center" vertical="center"/>
    </xf>
    <xf numFmtId="0" fontId="21" fillId="0" borderId="54" xfId="50" applyFont="1" applyFill="1" applyBorder="1" applyAlignment="1">
      <alignment horizontal="left" vertical="center"/>
    </xf>
    <xf numFmtId="0" fontId="21" fillId="0" borderId="53" xfId="50" applyFont="1" applyFill="1" applyBorder="1" applyAlignment="1">
      <alignment horizontal="left" vertical="center"/>
    </xf>
    <xf numFmtId="0" fontId="21" fillId="0" borderId="55" xfId="50" applyFont="1" applyFill="1" applyBorder="1" applyAlignment="1">
      <alignment horizontal="center" vertical="center"/>
    </xf>
    <xf numFmtId="0" fontId="21" fillId="0" borderId="56" xfId="50" applyFont="1" applyFill="1" applyBorder="1" applyAlignment="1">
      <alignment horizontal="center" vertical="center"/>
    </xf>
    <xf numFmtId="0" fontId="21" fillId="0" borderId="33" xfId="50" applyFont="1" applyFill="1" applyBorder="1" applyAlignment="1">
      <alignment horizontal="center" vertical="center"/>
    </xf>
    <xf numFmtId="0" fontId="21" fillId="0" borderId="34" xfId="50" applyFont="1" applyFill="1" applyBorder="1" applyAlignment="1">
      <alignment horizontal="center" vertical="center"/>
    </xf>
    <xf numFmtId="0" fontId="16" fillId="0" borderId="28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20" fillId="0" borderId="31" xfId="50" applyFont="1" applyBorder="1" applyAlignment="1">
      <alignment horizontal="center" vertical="center"/>
    </xf>
    <xf numFmtId="0" fontId="19" fillId="0" borderId="46" xfId="50" applyFont="1" applyBorder="1" applyAlignment="1">
      <alignment horizontal="left" vertical="center"/>
    </xf>
    <xf numFmtId="0" fontId="19" fillId="0" borderId="45" xfId="50" applyFont="1" applyBorder="1" applyAlignment="1">
      <alignment horizontal="left" vertical="center"/>
    </xf>
    <xf numFmtId="0" fontId="20" fillId="0" borderId="46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45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38" xfId="50" applyFont="1" applyBorder="1" applyAlignment="1">
      <alignment horizontal="left" vertical="center"/>
    </xf>
    <xf numFmtId="0" fontId="18" fillId="0" borderId="48" xfId="50" applyFont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20" fillId="0" borderId="46" xfId="50" applyFont="1" applyBorder="1" applyAlignment="1">
      <alignment horizontal="center" vertical="center"/>
    </xf>
    <xf numFmtId="0" fontId="18" fillId="0" borderId="31" xfId="50" applyFont="1" applyBorder="1" applyAlignment="1">
      <alignment horizontal="left" vertical="center"/>
    </xf>
    <xf numFmtId="0" fontId="20" fillId="0" borderId="49" xfId="50" applyFont="1" applyFill="1" applyBorder="1" applyAlignment="1">
      <alignment horizontal="left" vertical="center"/>
    </xf>
    <xf numFmtId="0" fontId="19" fillId="0" borderId="47" xfId="50" applyFont="1" applyFill="1" applyBorder="1" applyAlignment="1">
      <alignment horizontal="left" vertical="center"/>
    </xf>
    <xf numFmtId="0" fontId="19" fillId="0" borderId="48" xfId="50" applyFont="1" applyFill="1" applyBorder="1" applyAlignment="1">
      <alignment horizontal="left" vertical="center"/>
    </xf>
    <xf numFmtId="0" fontId="20" fillId="0" borderId="48" xfId="50" applyFont="1" applyBorder="1" applyAlignment="1">
      <alignment horizontal="left" vertical="center"/>
    </xf>
    <xf numFmtId="0" fontId="19" fillId="0" borderId="58" xfId="50" applyFont="1" applyBorder="1" applyAlignment="1">
      <alignment horizontal="center" vertical="center"/>
    </xf>
    <xf numFmtId="0" fontId="21" fillId="0" borderId="59" xfId="50" applyFont="1" applyFill="1" applyBorder="1" applyAlignment="1">
      <alignment horizontal="left" vertical="center"/>
    </xf>
    <xf numFmtId="0" fontId="21" fillId="0" borderId="60" xfId="50" applyFont="1" applyFill="1" applyBorder="1" applyAlignment="1">
      <alignment horizontal="center" vertical="center"/>
    </xf>
    <xf numFmtId="0" fontId="21" fillId="0" borderId="46" xfId="50" applyFont="1" applyFill="1" applyBorder="1" applyAlignment="1">
      <alignment horizontal="center" vertical="center"/>
    </xf>
    <xf numFmtId="0" fontId="16" fillId="0" borderId="53" xfId="50" applyFont="1" applyBorder="1" applyAlignment="1">
      <alignment horizontal="center" vertical="center"/>
    </xf>
    <xf numFmtId="0" fontId="16" fillId="0" borderId="58" xfId="50" applyFont="1" applyBorder="1" applyAlignment="1">
      <alignment horizontal="center" vertical="center"/>
    </xf>
    <xf numFmtId="0" fontId="11" fillId="3" borderId="61" xfId="51" applyFont="1" applyFill="1" applyBorder="1"/>
    <xf numFmtId="0" fontId="12" fillId="3" borderId="61" xfId="51" applyFont="1" applyFill="1" applyBorder="1"/>
    <xf numFmtId="0" fontId="0" fillId="3" borderId="61" xfId="52" applyFont="1" applyFill="1" applyBorder="1">
      <alignment vertical="center"/>
    </xf>
    <xf numFmtId="0" fontId="16" fillId="0" borderId="0" xfId="50" applyFont="1" applyBorder="1" applyAlignment="1">
      <alignment horizontal="left" vertical="center"/>
    </xf>
    <xf numFmtId="0" fontId="23" fillId="0" borderId="26" xfId="50" applyFont="1" applyBorder="1" applyAlignment="1">
      <alignment horizontal="center" vertical="top"/>
    </xf>
    <xf numFmtId="0" fontId="19" fillId="0" borderId="37" xfId="50" applyFont="1" applyBorder="1" applyAlignment="1">
      <alignment horizontal="left" vertical="center"/>
    </xf>
    <xf numFmtId="0" fontId="19" fillId="0" borderId="48" xfId="50" applyFont="1" applyBorder="1" applyAlignment="1">
      <alignment horizontal="left" vertical="center"/>
    </xf>
    <xf numFmtId="0" fontId="20" fillId="0" borderId="33" xfId="50" applyFont="1" applyBorder="1" applyAlignment="1">
      <alignment vertical="center"/>
    </xf>
    <xf numFmtId="0" fontId="20" fillId="0" borderId="62" xfId="50" applyFont="1" applyBorder="1" applyAlignment="1">
      <alignment horizontal="left" vertical="center"/>
    </xf>
    <xf numFmtId="0" fontId="20" fillId="0" borderId="40" xfId="50" applyFont="1" applyBorder="1" applyAlignment="1">
      <alignment horizontal="left" vertical="center"/>
    </xf>
    <xf numFmtId="0" fontId="21" fillId="0" borderId="54" xfId="50" applyFont="1" applyBorder="1" applyAlignment="1">
      <alignment horizontal="left" vertical="center"/>
    </xf>
    <xf numFmtId="0" fontId="21" fillId="0" borderId="53" xfId="50" applyFont="1" applyBorder="1" applyAlignment="1">
      <alignment horizontal="left" vertical="center"/>
    </xf>
    <xf numFmtId="0" fontId="20" fillId="0" borderId="55" xfId="50" applyFont="1" applyBorder="1" applyAlignment="1">
      <alignment vertical="center"/>
    </xf>
    <xf numFmtId="0" fontId="16" fillId="0" borderId="56" xfId="50" applyFont="1" applyBorder="1" applyAlignment="1">
      <alignment horizontal="left" vertical="center"/>
    </xf>
    <xf numFmtId="0" fontId="19" fillId="0" borderId="56" xfId="50" applyFont="1" applyBorder="1" applyAlignment="1">
      <alignment horizontal="left" vertical="center"/>
    </xf>
    <xf numFmtId="0" fontId="16" fillId="0" borderId="56" xfId="50" applyFont="1" applyBorder="1" applyAlignment="1">
      <alignment vertical="center"/>
    </xf>
    <xf numFmtId="0" fontId="20" fillId="0" borderId="56" xfId="50" applyFont="1" applyBorder="1" applyAlignment="1">
      <alignment vertical="center"/>
    </xf>
    <xf numFmtId="0" fontId="20" fillId="0" borderId="55" xfId="50" applyFont="1" applyBorder="1" applyAlignment="1">
      <alignment horizontal="center" vertical="center"/>
    </xf>
    <xf numFmtId="0" fontId="19" fillId="0" borderId="56" xfId="50" applyFont="1" applyBorder="1" applyAlignment="1">
      <alignment horizontal="center" vertical="center"/>
    </xf>
    <xf numFmtId="0" fontId="20" fillId="0" borderId="56" xfId="50" applyFont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6" fillId="0" borderId="30" xfId="50" applyFont="1" applyBorder="1" applyAlignment="1">
      <alignment horizontal="center" vertical="center"/>
    </xf>
    <xf numFmtId="0" fontId="20" fillId="0" borderId="42" xfId="50" applyFont="1" applyBorder="1" applyAlignment="1">
      <alignment horizontal="left" vertical="center" wrapText="1"/>
    </xf>
    <xf numFmtId="0" fontId="20" fillId="0" borderId="43" xfId="50" applyFont="1" applyBorder="1" applyAlignment="1">
      <alignment horizontal="left" vertical="center" wrapText="1"/>
    </xf>
    <xf numFmtId="0" fontId="20" fillId="0" borderId="55" xfId="50" applyFont="1" applyBorder="1" applyAlignment="1">
      <alignment horizontal="left" vertical="center"/>
    </xf>
    <xf numFmtId="0" fontId="20" fillId="0" borderId="56" xfId="50" applyFont="1" applyBorder="1" applyAlignment="1">
      <alignment horizontal="left" vertical="center"/>
    </xf>
    <xf numFmtId="0" fontId="24" fillId="0" borderId="63" xfId="50" applyFont="1" applyBorder="1" applyAlignment="1">
      <alignment horizontal="left" vertical="center" wrapText="1"/>
    </xf>
    <xf numFmtId="9" fontId="19" fillId="0" borderId="30" xfId="50" applyNumberFormat="1" applyFont="1" applyBorder="1" applyAlignment="1">
      <alignment horizontal="center" vertical="center"/>
    </xf>
    <xf numFmtId="0" fontId="21" fillId="0" borderId="54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9" fontId="19" fillId="0" borderId="41" xfId="50" applyNumberFormat="1" applyFont="1" applyBorder="1" applyAlignment="1">
      <alignment horizontal="left" vertical="center"/>
    </xf>
    <xf numFmtId="9" fontId="19" fillId="0" borderId="36" xfId="50" applyNumberFormat="1" applyFont="1" applyBorder="1" applyAlignment="1">
      <alignment horizontal="left" vertical="center"/>
    </xf>
    <xf numFmtId="9" fontId="19" fillId="0" borderId="42" xfId="50" applyNumberFormat="1" applyFont="1" applyBorder="1" applyAlignment="1">
      <alignment horizontal="left" vertical="center"/>
    </xf>
    <xf numFmtId="9" fontId="19" fillId="0" borderId="43" xfId="50" applyNumberFormat="1" applyFont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64" xfId="50" applyFont="1" applyFill="1" applyBorder="1" applyAlignment="1">
      <alignment horizontal="left" vertical="center"/>
    </xf>
    <xf numFmtId="0" fontId="18" fillId="0" borderId="43" xfId="50" applyFont="1" applyFill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19" fillId="0" borderId="65" xfId="50" applyFont="1" applyFill="1" applyBorder="1" applyAlignment="1">
      <alignment horizontal="left" vertical="center"/>
    </xf>
    <xf numFmtId="0" fontId="19" fillId="0" borderId="66" xfId="50" applyFont="1" applyFill="1" applyBorder="1" applyAlignment="1">
      <alignment horizontal="left" vertical="center"/>
    </xf>
    <xf numFmtId="0" fontId="21" fillId="0" borderId="50" xfId="50" applyFont="1" applyBorder="1" applyAlignment="1">
      <alignment vertical="center"/>
    </xf>
    <xf numFmtId="0" fontId="25" fillId="0" borderId="53" xfId="50" applyFont="1" applyBorder="1" applyAlignment="1">
      <alignment horizontal="center" vertical="center"/>
    </xf>
    <xf numFmtId="0" fontId="21" fillId="0" borderId="28" xfId="50" applyFont="1" applyBorder="1" applyAlignment="1">
      <alignment vertical="center"/>
    </xf>
    <xf numFmtId="0" fontId="19" fillId="0" borderId="67" xfId="50" applyFont="1" applyBorder="1" applyAlignment="1">
      <alignment vertical="center"/>
    </xf>
    <xf numFmtId="0" fontId="21" fillId="0" borderId="67" xfId="50" applyFont="1" applyBorder="1" applyAlignment="1">
      <alignment vertical="center"/>
    </xf>
    <xf numFmtId="58" fontId="16" fillId="0" borderId="28" xfId="50" applyNumberFormat="1" applyFont="1" applyBorder="1" applyAlignment="1">
      <alignment vertical="center"/>
    </xf>
    <xf numFmtId="0" fontId="21" fillId="0" borderId="40" xfId="50" applyFont="1" applyBorder="1" applyAlignment="1">
      <alignment horizontal="center" vertical="center"/>
    </xf>
    <xf numFmtId="0" fontId="19" fillId="0" borderId="62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6" fillId="0" borderId="67" xfId="50" applyFont="1" applyBorder="1" applyAlignment="1">
      <alignment vertical="center"/>
    </xf>
    <xf numFmtId="0" fontId="20" fillId="0" borderId="68" xfId="50" applyFont="1" applyBorder="1" applyAlignment="1">
      <alignment horizontal="left" vertical="center"/>
    </xf>
    <xf numFmtId="0" fontId="21" fillId="0" borderId="59" xfId="50" applyFont="1" applyBorder="1" applyAlignment="1">
      <alignment horizontal="left" vertical="center"/>
    </xf>
    <xf numFmtId="0" fontId="19" fillId="0" borderId="60" xfId="50" applyFont="1" applyBorder="1" applyAlignment="1">
      <alignment horizontal="left" vertical="center"/>
    </xf>
    <xf numFmtId="0" fontId="20" fillId="0" borderId="0" xfId="50" applyFont="1" applyBorder="1" applyAlignment="1">
      <alignment vertical="center"/>
    </xf>
    <xf numFmtId="0" fontId="20" fillId="0" borderId="49" xfId="50" applyFont="1" applyBorder="1" applyAlignment="1">
      <alignment horizontal="left" vertical="center" wrapText="1"/>
    </xf>
    <xf numFmtId="0" fontId="20" fillId="0" borderId="60" xfId="50" applyFont="1" applyBorder="1" applyAlignment="1">
      <alignment horizontal="left" vertical="center"/>
    </xf>
    <xf numFmtId="0" fontId="26" fillId="0" borderId="31" xfId="50" applyFont="1" applyBorder="1" applyAlignment="1">
      <alignment horizontal="left" vertical="center" wrapText="1"/>
    </xf>
    <xf numFmtId="0" fontId="26" fillId="0" borderId="31" xfId="50" applyFont="1" applyBorder="1" applyAlignment="1">
      <alignment horizontal="left" vertical="center"/>
    </xf>
    <xf numFmtId="0" fontId="8" fillId="0" borderId="31" xfId="50" applyFont="1" applyBorder="1" applyAlignment="1">
      <alignment horizontal="left" vertical="center"/>
    </xf>
    <xf numFmtId="0" fontId="21" fillId="0" borderId="59" xfId="0" applyFont="1" applyBorder="1" applyAlignment="1">
      <alignment horizontal="left" vertical="center"/>
    </xf>
    <xf numFmtId="9" fontId="19" fillId="0" borderId="47" xfId="50" applyNumberFormat="1" applyFont="1" applyBorder="1" applyAlignment="1">
      <alignment horizontal="left" vertical="center"/>
    </xf>
    <xf numFmtId="9" fontId="19" fillId="0" borderId="49" xfId="50" applyNumberFormat="1" applyFont="1" applyBorder="1" applyAlignment="1">
      <alignment horizontal="left" vertical="center"/>
    </xf>
    <xf numFmtId="0" fontId="18" fillId="0" borderId="60" xfId="50" applyFont="1" applyFill="1" applyBorder="1" applyAlignment="1">
      <alignment horizontal="left" vertical="center"/>
    </xf>
    <xf numFmtId="0" fontId="18" fillId="0" borderId="49" xfId="50" applyFont="1" applyFill="1" applyBorder="1" applyAlignment="1">
      <alignment horizontal="left" vertical="center"/>
    </xf>
    <xf numFmtId="0" fontId="19" fillId="0" borderId="69" xfId="50" applyFont="1" applyFill="1" applyBorder="1" applyAlignment="1">
      <alignment horizontal="left" vertical="center"/>
    </xf>
    <xf numFmtId="0" fontId="21" fillId="0" borderId="70" xfId="50" applyFont="1" applyBorder="1" applyAlignment="1">
      <alignment horizontal="center" vertical="center"/>
    </xf>
    <xf numFmtId="0" fontId="19" fillId="0" borderId="67" xfId="50" applyFont="1" applyBorder="1" applyAlignment="1">
      <alignment horizontal="center" vertical="center"/>
    </xf>
    <xf numFmtId="0" fontId="19" fillId="0" borderId="68" xfId="50" applyFont="1" applyBorder="1" applyAlignment="1">
      <alignment horizontal="center" vertical="center"/>
    </xf>
    <xf numFmtId="0" fontId="19" fillId="0" borderId="68" xfId="50" applyFont="1" applyFill="1" applyBorder="1" applyAlignment="1">
      <alignment horizontal="left" vertical="center"/>
    </xf>
    <xf numFmtId="0" fontId="27" fillId="0" borderId="71" xfId="0" applyFont="1" applyBorder="1" applyAlignment="1">
      <alignment horizontal="center" vertical="center" wrapText="1"/>
    </xf>
    <xf numFmtId="0" fontId="27" fillId="0" borderId="72" xfId="0" applyFont="1" applyBorder="1" applyAlignment="1">
      <alignment horizontal="center" vertical="center" wrapText="1"/>
    </xf>
    <xf numFmtId="0" fontId="28" fillId="0" borderId="12" xfId="0" applyFont="1" applyBorder="1"/>
    <xf numFmtId="0" fontId="28" fillId="0" borderId="2" xfId="0" applyFont="1" applyBorder="1"/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3" xfId="0" applyBorder="1"/>
    <xf numFmtId="0" fontId="0" fillId="0" borderId="74" xfId="0" applyBorder="1"/>
    <xf numFmtId="0" fontId="0" fillId="5" borderId="74" xfId="0" applyFill="1" applyBorder="1"/>
    <xf numFmtId="0" fontId="0" fillId="6" borderId="0" xfId="0" applyFill="1"/>
    <xf numFmtId="0" fontId="27" fillId="0" borderId="75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/>
    </xf>
    <xf numFmtId="0" fontId="28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76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763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zoomScalePageLayoutView="120" workbookViewId="0">
      <selection activeCell="C13" sqref="C13"/>
    </sheetView>
  </sheetViews>
  <sheetFormatPr defaultColWidth="11" defaultRowHeight="14.25" outlineLevelCol="1"/>
  <cols>
    <col min="1" max="1" width="5.5" customWidth="1"/>
    <col min="2" max="2" width="96.375" style="362" customWidth="1"/>
    <col min="3" max="3" width="10.125" customWidth="1"/>
  </cols>
  <sheetData>
    <row r="1" ht="21" customHeight="1" spans="1:2">
      <c r="A1" s="363"/>
      <c r="B1" s="364" t="s">
        <v>0</v>
      </c>
    </row>
    <row r="2" spans="1:2">
      <c r="A2" s="9">
        <v>1</v>
      </c>
      <c r="B2" s="365" t="s">
        <v>1</v>
      </c>
    </row>
    <row r="3" spans="1:2">
      <c r="A3" s="9">
        <v>2</v>
      </c>
      <c r="B3" s="365" t="s">
        <v>2</v>
      </c>
    </row>
    <row r="4" spans="1:2">
      <c r="A4" s="9">
        <v>3</v>
      </c>
      <c r="B4" s="365" t="s">
        <v>3</v>
      </c>
    </row>
    <row r="5" spans="1:2">
      <c r="A5" s="9">
        <v>4</v>
      </c>
      <c r="B5" s="365" t="s">
        <v>4</v>
      </c>
    </row>
    <row r="6" spans="1:2">
      <c r="A6" s="9">
        <v>5</v>
      </c>
      <c r="B6" s="365" t="s">
        <v>5</v>
      </c>
    </row>
    <row r="7" ht="13.5" customHeight="1" spans="1:2">
      <c r="A7" s="9">
        <v>6</v>
      </c>
      <c r="B7" s="365" t="s">
        <v>6</v>
      </c>
    </row>
    <row r="8" s="361" customFormat="1" ht="15" customHeight="1" spans="1:2">
      <c r="A8" s="366">
        <v>7</v>
      </c>
      <c r="B8" s="367" t="s">
        <v>7</v>
      </c>
    </row>
    <row r="9" spans="1:2">
      <c r="A9" s="9"/>
      <c r="B9" s="365"/>
    </row>
    <row r="10" ht="18.95" customHeight="1" spans="1:2">
      <c r="A10" s="363"/>
      <c r="B10" s="368" t="s">
        <v>8</v>
      </c>
    </row>
    <row r="11" ht="15.95" customHeight="1" spans="1:2">
      <c r="A11" s="9">
        <v>1</v>
      </c>
      <c r="B11" s="369" t="s">
        <v>9</v>
      </c>
    </row>
    <row r="12" spans="1:2">
      <c r="A12" s="9">
        <v>2</v>
      </c>
      <c r="B12" s="365" t="s">
        <v>10</v>
      </c>
    </row>
    <row r="13" spans="1:2">
      <c r="A13" s="9">
        <v>3</v>
      </c>
      <c r="B13" s="367" t="s">
        <v>11</v>
      </c>
    </row>
    <row r="14" spans="1:2">
      <c r="A14" s="9">
        <v>4</v>
      </c>
      <c r="B14" s="365" t="s">
        <v>12</v>
      </c>
    </row>
    <row r="15" spans="1:2">
      <c r="A15" s="9">
        <v>5</v>
      </c>
      <c r="B15" s="365" t="s">
        <v>13</v>
      </c>
    </row>
    <row r="16" spans="1:2">
      <c r="A16" s="9">
        <v>6</v>
      </c>
      <c r="B16" s="365" t="s">
        <v>14</v>
      </c>
    </row>
    <row r="17" spans="1:2">
      <c r="A17" s="9">
        <v>7</v>
      </c>
      <c r="B17" s="365" t="s">
        <v>15</v>
      </c>
    </row>
    <row r="18" spans="1:2">
      <c r="A18" s="9"/>
      <c r="B18" s="365"/>
    </row>
    <row r="19" ht="20.25" spans="1:2">
      <c r="A19" s="363"/>
      <c r="B19" s="364" t="s">
        <v>16</v>
      </c>
    </row>
    <row r="20" spans="1:2">
      <c r="A20" s="9">
        <v>1</v>
      </c>
      <c r="B20" s="370" t="s">
        <v>17</v>
      </c>
    </row>
    <row r="21" spans="1:2">
      <c r="A21" s="9">
        <v>2</v>
      </c>
      <c r="B21" s="365" t="s">
        <v>18</v>
      </c>
    </row>
    <row r="22" spans="1:2">
      <c r="A22" s="9">
        <v>3</v>
      </c>
      <c r="B22" s="365" t="s">
        <v>19</v>
      </c>
    </row>
    <row r="23" spans="1:2">
      <c r="A23" s="9">
        <v>4</v>
      </c>
      <c r="B23" s="365" t="s">
        <v>20</v>
      </c>
    </row>
    <row r="24" spans="1:2">
      <c r="A24" s="9">
        <v>5</v>
      </c>
      <c r="B24" s="365" t="s">
        <v>21</v>
      </c>
    </row>
    <row r="25" spans="1:2">
      <c r="A25" s="9">
        <v>6</v>
      </c>
      <c r="B25" s="365" t="s">
        <v>22</v>
      </c>
    </row>
    <row r="26" spans="1:2">
      <c r="A26" s="9">
        <v>7</v>
      </c>
      <c r="B26" s="365" t="s">
        <v>23</v>
      </c>
    </row>
    <row r="27" spans="1:2">
      <c r="A27" s="9"/>
      <c r="B27" s="365"/>
    </row>
    <row r="28" ht="20.25" spans="1:2">
      <c r="A28" s="363"/>
      <c r="B28" s="364" t="s">
        <v>24</v>
      </c>
    </row>
    <row r="29" spans="1:2">
      <c r="A29" s="9">
        <v>1</v>
      </c>
      <c r="B29" s="370" t="s">
        <v>25</v>
      </c>
    </row>
    <row r="30" spans="1:2">
      <c r="A30" s="9">
        <v>2</v>
      </c>
      <c r="B30" s="365" t="s">
        <v>26</v>
      </c>
    </row>
    <row r="31" spans="1:2">
      <c r="A31" s="9">
        <v>3</v>
      </c>
      <c r="B31" s="365" t="s">
        <v>27</v>
      </c>
    </row>
    <row r="32" spans="1:2">
      <c r="A32" s="9">
        <v>4</v>
      </c>
      <c r="B32" s="365" t="s">
        <v>28</v>
      </c>
    </row>
    <row r="33" spans="1:2">
      <c r="A33" s="9">
        <v>5</v>
      </c>
      <c r="B33" s="365" t="s">
        <v>29</v>
      </c>
    </row>
    <row r="34" spans="1:2">
      <c r="A34" s="9">
        <v>6</v>
      </c>
      <c r="B34" s="365" t="s">
        <v>30</v>
      </c>
    </row>
    <row r="35" spans="1:2">
      <c r="A35" s="9">
        <v>7</v>
      </c>
      <c r="B35" s="365" t="s">
        <v>31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41" t="s">
        <v>32</v>
      </c>
      <c r="C2" s="342"/>
      <c r="D2" s="342"/>
      <c r="E2" s="342"/>
      <c r="F2" s="342"/>
      <c r="G2" s="342"/>
      <c r="H2" s="342"/>
      <c r="I2" s="356"/>
    </row>
    <row r="3" ht="27.95" customHeight="1" spans="2:9">
      <c r="B3" s="343"/>
      <c r="C3" s="344"/>
      <c r="D3" s="345" t="s">
        <v>33</v>
      </c>
      <c r="E3" s="346"/>
      <c r="F3" s="347" t="s">
        <v>34</v>
      </c>
      <c r="G3" s="348"/>
      <c r="H3" s="345" t="s">
        <v>35</v>
      </c>
      <c r="I3" s="357"/>
    </row>
    <row r="4" ht="27.95" customHeight="1" spans="2:9">
      <c r="B4" s="343" t="s">
        <v>36</v>
      </c>
      <c r="C4" s="344" t="s">
        <v>37</v>
      </c>
      <c r="D4" s="344" t="s">
        <v>38</v>
      </c>
      <c r="E4" s="344" t="s">
        <v>39</v>
      </c>
      <c r="F4" s="349" t="s">
        <v>38</v>
      </c>
      <c r="G4" s="349" t="s">
        <v>39</v>
      </c>
      <c r="H4" s="344" t="s">
        <v>38</v>
      </c>
      <c r="I4" s="358" t="s">
        <v>39</v>
      </c>
    </row>
    <row r="5" ht="27.95" customHeight="1" spans="2:9">
      <c r="B5" s="350" t="s">
        <v>40</v>
      </c>
      <c r="C5" s="9">
        <v>13</v>
      </c>
      <c r="D5" s="9">
        <v>0</v>
      </c>
      <c r="E5" s="9">
        <v>1</v>
      </c>
      <c r="F5" s="351">
        <v>0</v>
      </c>
      <c r="G5" s="351">
        <v>1</v>
      </c>
      <c r="H5" s="9">
        <v>1</v>
      </c>
      <c r="I5" s="359">
        <v>2</v>
      </c>
    </row>
    <row r="6" ht="27.95" customHeight="1" spans="2:9">
      <c r="B6" s="350" t="s">
        <v>41</v>
      </c>
      <c r="C6" s="9">
        <v>20</v>
      </c>
      <c r="D6" s="9">
        <v>0</v>
      </c>
      <c r="E6" s="9">
        <v>1</v>
      </c>
      <c r="F6" s="351">
        <v>1</v>
      </c>
      <c r="G6" s="351">
        <v>2</v>
      </c>
      <c r="H6" s="9">
        <v>2</v>
      </c>
      <c r="I6" s="359">
        <v>3</v>
      </c>
    </row>
    <row r="7" ht="27.95" customHeight="1" spans="2:9">
      <c r="B7" s="350" t="s">
        <v>42</v>
      </c>
      <c r="C7" s="9">
        <v>32</v>
      </c>
      <c r="D7" s="9">
        <v>0</v>
      </c>
      <c r="E7" s="9">
        <v>1</v>
      </c>
      <c r="F7" s="351">
        <v>2</v>
      </c>
      <c r="G7" s="351">
        <v>3</v>
      </c>
      <c r="H7" s="9">
        <v>3</v>
      </c>
      <c r="I7" s="359">
        <v>4</v>
      </c>
    </row>
    <row r="8" ht="27.95" customHeight="1" spans="2:9">
      <c r="B8" s="350" t="s">
        <v>43</v>
      </c>
      <c r="C8" s="9">
        <v>50</v>
      </c>
      <c r="D8" s="9">
        <v>1</v>
      </c>
      <c r="E8" s="9">
        <v>2</v>
      </c>
      <c r="F8" s="351">
        <v>3</v>
      </c>
      <c r="G8" s="351">
        <v>4</v>
      </c>
      <c r="H8" s="9">
        <v>5</v>
      </c>
      <c r="I8" s="359">
        <v>6</v>
      </c>
    </row>
    <row r="9" ht="27.95" customHeight="1" spans="2:9">
      <c r="B9" s="350" t="s">
        <v>44</v>
      </c>
      <c r="C9" s="9">
        <v>80</v>
      </c>
      <c r="D9" s="9">
        <v>2</v>
      </c>
      <c r="E9" s="9">
        <v>3</v>
      </c>
      <c r="F9" s="351">
        <v>5</v>
      </c>
      <c r="G9" s="351">
        <v>6</v>
      </c>
      <c r="H9" s="9">
        <v>7</v>
      </c>
      <c r="I9" s="359">
        <v>8</v>
      </c>
    </row>
    <row r="10" ht="27.95" customHeight="1" spans="2:9">
      <c r="B10" s="350" t="s">
        <v>45</v>
      </c>
      <c r="C10" s="9">
        <v>125</v>
      </c>
      <c r="D10" s="9">
        <v>3</v>
      </c>
      <c r="E10" s="9">
        <v>4</v>
      </c>
      <c r="F10" s="351">
        <v>7</v>
      </c>
      <c r="G10" s="351">
        <v>8</v>
      </c>
      <c r="H10" s="9">
        <v>10</v>
      </c>
      <c r="I10" s="359">
        <v>11</v>
      </c>
    </row>
    <row r="11" ht="27.95" customHeight="1" spans="2:9">
      <c r="B11" s="350" t="s">
        <v>46</v>
      </c>
      <c r="C11" s="9">
        <v>200</v>
      </c>
      <c r="D11" s="9">
        <v>5</v>
      </c>
      <c r="E11" s="9">
        <v>6</v>
      </c>
      <c r="F11" s="351">
        <v>10</v>
      </c>
      <c r="G11" s="351">
        <v>11</v>
      </c>
      <c r="H11" s="9">
        <v>14</v>
      </c>
      <c r="I11" s="359">
        <v>15</v>
      </c>
    </row>
    <row r="12" ht="27.95" customHeight="1" spans="2:9">
      <c r="B12" s="352" t="s">
        <v>47</v>
      </c>
      <c r="C12" s="353">
        <v>315</v>
      </c>
      <c r="D12" s="353">
        <v>7</v>
      </c>
      <c r="E12" s="353">
        <v>8</v>
      </c>
      <c r="F12" s="354">
        <v>14</v>
      </c>
      <c r="G12" s="354">
        <v>15</v>
      </c>
      <c r="H12" s="353">
        <v>21</v>
      </c>
      <c r="I12" s="360">
        <v>22</v>
      </c>
    </row>
    <row r="14" spans="2:4">
      <c r="B14" s="355" t="s">
        <v>48</v>
      </c>
      <c r="C14" s="355"/>
      <c r="D14" s="35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zoomScalePageLayoutView="125" workbookViewId="0">
      <selection activeCell="B5" sqref="B5:C5"/>
    </sheetView>
  </sheetViews>
  <sheetFormatPr defaultColWidth="10.375" defaultRowHeight="16.5" customHeight="1"/>
  <cols>
    <col min="1" max="9" width="10.375" style="171"/>
    <col min="10" max="10" width="8.875" style="171" customWidth="1"/>
    <col min="11" max="11" width="12" style="171" customWidth="1"/>
    <col min="12" max="16384" width="10.375" style="171"/>
  </cols>
  <sheetData>
    <row r="1" ht="21" spans="1:11">
      <c r="A1" s="275" t="s">
        <v>49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</row>
    <row r="2" ht="15" spans="1:11">
      <c r="A2" s="173" t="s">
        <v>50</v>
      </c>
      <c r="B2" s="95" t="s">
        <v>51</v>
      </c>
      <c r="C2" s="95"/>
      <c r="D2" s="174" t="s">
        <v>52</v>
      </c>
      <c r="E2" s="174"/>
      <c r="F2" s="95" t="s">
        <v>53</v>
      </c>
      <c r="G2" s="95"/>
      <c r="H2" s="175" t="s">
        <v>54</v>
      </c>
      <c r="I2" s="247" t="s">
        <v>55</v>
      </c>
      <c r="J2" s="247"/>
      <c r="K2" s="248"/>
    </row>
    <row r="3" ht="14.25" spans="1:11">
      <c r="A3" s="176" t="s">
        <v>56</v>
      </c>
      <c r="B3" s="177"/>
      <c r="C3" s="178"/>
      <c r="D3" s="179" t="s">
        <v>57</v>
      </c>
      <c r="E3" s="180"/>
      <c r="F3" s="180"/>
      <c r="G3" s="181"/>
      <c r="H3" s="179" t="s">
        <v>58</v>
      </c>
      <c r="I3" s="180"/>
      <c r="J3" s="180"/>
      <c r="K3" s="181"/>
    </row>
    <row r="4" ht="14.25" spans="1:11">
      <c r="A4" s="182" t="s">
        <v>59</v>
      </c>
      <c r="B4" s="99" t="s">
        <v>60</v>
      </c>
      <c r="C4" s="100"/>
      <c r="D4" s="182" t="s">
        <v>61</v>
      </c>
      <c r="E4" s="185"/>
      <c r="F4" s="186">
        <v>45087</v>
      </c>
      <c r="G4" s="187"/>
      <c r="H4" s="182" t="s">
        <v>62</v>
      </c>
      <c r="I4" s="185"/>
      <c r="J4" s="99" t="s">
        <v>63</v>
      </c>
      <c r="K4" s="100" t="s">
        <v>64</v>
      </c>
    </row>
    <row r="5" ht="14.25" spans="1:11">
      <c r="A5" s="188" t="s">
        <v>65</v>
      </c>
      <c r="B5" s="99" t="s">
        <v>66</v>
      </c>
      <c r="C5" s="100"/>
      <c r="D5" s="182" t="s">
        <v>67</v>
      </c>
      <c r="E5" s="185"/>
      <c r="F5" s="186">
        <v>45085</v>
      </c>
      <c r="G5" s="187"/>
      <c r="H5" s="182" t="s">
        <v>68</v>
      </c>
      <c r="I5" s="185"/>
      <c r="J5" s="99" t="s">
        <v>63</v>
      </c>
      <c r="K5" s="100" t="s">
        <v>64</v>
      </c>
    </row>
    <row r="6" ht="14.25" spans="1:11">
      <c r="A6" s="182" t="s">
        <v>69</v>
      </c>
      <c r="B6" s="191">
        <v>2</v>
      </c>
      <c r="C6" s="192">
        <v>6</v>
      </c>
      <c r="D6" s="188" t="s">
        <v>70</v>
      </c>
      <c r="E6" s="210"/>
      <c r="F6" s="186">
        <v>45090</v>
      </c>
      <c r="G6" s="187"/>
      <c r="H6" s="182" t="s">
        <v>71</v>
      </c>
      <c r="I6" s="185"/>
      <c r="J6" s="99" t="s">
        <v>63</v>
      </c>
      <c r="K6" s="100" t="s">
        <v>64</v>
      </c>
    </row>
    <row r="7" ht="14.25" spans="1:11">
      <c r="A7" s="182" t="s">
        <v>72</v>
      </c>
      <c r="B7" s="276">
        <v>3000</v>
      </c>
      <c r="C7" s="277"/>
      <c r="D7" s="188" t="s">
        <v>73</v>
      </c>
      <c r="E7" s="209"/>
      <c r="F7" s="186">
        <v>45092</v>
      </c>
      <c r="G7" s="187"/>
      <c r="H7" s="182" t="s">
        <v>74</v>
      </c>
      <c r="I7" s="185"/>
      <c r="J7" s="99" t="s">
        <v>63</v>
      </c>
      <c r="K7" s="100" t="s">
        <v>64</v>
      </c>
    </row>
    <row r="8" ht="15" spans="1:11">
      <c r="A8" s="278"/>
      <c r="B8" s="196"/>
      <c r="C8" s="197"/>
      <c r="D8" s="195" t="s">
        <v>75</v>
      </c>
      <c r="E8" s="198"/>
      <c r="F8" s="199">
        <v>45092</v>
      </c>
      <c r="G8" s="200"/>
      <c r="H8" s="195" t="s">
        <v>76</v>
      </c>
      <c r="I8" s="198"/>
      <c r="J8" s="218" t="s">
        <v>63</v>
      </c>
      <c r="K8" s="250" t="s">
        <v>64</v>
      </c>
    </row>
    <row r="9" ht="15" spans="1:11">
      <c r="A9" s="279" t="s">
        <v>77</v>
      </c>
      <c r="B9" s="280"/>
      <c r="C9" s="280"/>
      <c r="D9" s="280"/>
      <c r="E9" s="280"/>
      <c r="F9" s="280"/>
      <c r="G9" s="280"/>
      <c r="H9" s="280"/>
      <c r="I9" s="280"/>
      <c r="J9" s="280"/>
      <c r="K9" s="322"/>
    </row>
    <row r="10" ht="15" spans="1:11">
      <c r="A10" s="281" t="s">
        <v>78</v>
      </c>
      <c r="B10" s="282"/>
      <c r="C10" s="282"/>
      <c r="D10" s="282"/>
      <c r="E10" s="282"/>
      <c r="F10" s="282"/>
      <c r="G10" s="282"/>
      <c r="H10" s="282"/>
      <c r="I10" s="282"/>
      <c r="J10" s="282"/>
      <c r="K10" s="323"/>
    </row>
    <row r="11" ht="14.25" spans="1:11">
      <c r="A11" s="283" t="s">
        <v>79</v>
      </c>
      <c r="B11" s="284" t="s">
        <v>80</v>
      </c>
      <c r="C11" s="285" t="s">
        <v>81</v>
      </c>
      <c r="D11" s="286"/>
      <c r="E11" s="287" t="s">
        <v>82</v>
      </c>
      <c r="F11" s="284" t="s">
        <v>80</v>
      </c>
      <c r="G11" s="285" t="s">
        <v>81</v>
      </c>
      <c r="H11" s="285" t="s">
        <v>83</v>
      </c>
      <c r="I11" s="287" t="s">
        <v>84</v>
      </c>
      <c r="J11" s="284" t="s">
        <v>80</v>
      </c>
      <c r="K11" s="324" t="s">
        <v>81</v>
      </c>
    </row>
    <row r="12" ht="14.25" spans="1:11">
      <c r="A12" s="188" t="s">
        <v>85</v>
      </c>
      <c r="B12" s="208" t="s">
        <v>80</v>
      </c>
      <c r="C12" s="99" t="s">
        <v>81</v>
      </c>
      <c r="D12" s="209"/>
      <c r="E12" s="210" t="s">
        <v>86</v>
      </c>
      <c r="F12" s="208" t="s">
        <v>80</v>
      </c>
      <c r="G12" s="99" t="s">
        <v>81</v>
      </c>
      <c r="H12" s="99" t="s">
        <v>83</v>
      </c>
      <c r="I12" s="210" t="s">
        <v>87</v>
      </c>
      <c r="J12" s="208" t="s">
        <v>80</v>
      </c>
      <c r="K12" s="100" t="s">
        <v>81</v>
      </c>
    </row>
    <row r="13" ht="14.25" spans="1:11">
      <c r="A13" s="188" t="s">
        <v>88</v>
      </c>
      <c r="B13" s="208" t="s">
        <v>80</v>
      </c>
      <c r="C13" s="99" t="s">
        <v>81</v>
      </c>
      <c r="D13" s="209"/>
      <c r="E13" s="210" t="s">
        <v>89</v>
      </c>
      <c r="F13" s="99" t="s">
        <v>90</v>
      </c>
      <c r="G13" s="99" t="s">
        <v>91</v>
      </c>
      <c r="H13" s="99" t="s">
        <v>83</v>
      </c>
      <c r="I13" s="210" t="s">
        <v>92</v>
      </c>
      <c r="J13" s="208" t="s">
        <v>80</v>
      </c>
      <c r="K13" s="100" t="s">
        <v>81</v>
      </c>
    </row>
    <row r="14" ht="15" spans="1:11">
      <c r="A14" s="195" t="s">
        <v>93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52"/>
    </row>
    <row r="15" ht="15" spans="1:11">
      <c r="A15" s="281" t="s">
        <v>94</v>
      </c>
      <c r="B15" s="282"/>
      <c r="C15" s="282"/>
      <c r="D15" s="282"/>
      <c r="E15" s="282"/>
      <c r="F15" s="282"/>
      <c r="G15" s="282"/>
      <c r="H15" s="282"/>
      <c r="I15" s="282"/>
      <c r="J15" s="282"/>
      <c r="K15" s="323"/>
    </row>
    <row r="16" ht="14.25" spans="1:11">
      <c r="A16" s="288" t="s">
        <v>95</v>
      </c>
      <c r="B16" s="285" t="s">
        <v>90</v>
      </c>
      <c r="C16" s="285" t="s">
        <v>91</v>
      </c>
      <c r="D16" s="289"/>
      <c r="E16" s="290" t="s">
        <v>96</v>
      </c>
      <c r="F16" s="285" t="s">
        <v>90</v>
      </c>
      <c r="G16" s="285" t="s">
        <v>91</v>
      </c>
      <c r="H16" s="291"/>
      <c r="I16" s="290" t="s">
        <v>97</v>
      </c>
      <c r="J16" s="285" t="s">
        <v>90</v>
      </c>
      <c r="K16" s="324" t="s">
        <v>91</v>
      </c>
    </row>
    <row r="17" customHeight="1" spans="1:22">
      <c r="A17" s="193" t="s">
        <v>98</v>
      </c>
      <c r="B17" s="99" t="s">
        <v>90</v>
      </c>
      <c r="C17" s="99" t="s">
        <v>91</v>
      </c>
      <c r="D17" s="189"/>
      <c r="E17" s="224" t="s">
        <v>99</v>
      </c>
      <c r="F17" s="99" t="s">
        <v>90</v>
      </c>
      <c r="G17" s="99" t="s">
        <v>91</v>
      </c>
      <c r="H17" s="292"/>
      <c r="I17" s="224" t="s">
        <v>100</v>
      </c>
      <c r="J17" s="99" t="s">
        <v>90</v>
      </c>
      <c r="K17" s="100" t="s">
        <v>91</v>
      </c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V17" s="325"/>
    </row>
    <row r="18" ht="18" customHeight="1" spans="1:11">
      <c r="A18" s="293" t="s">
        <v>101</v>
      </c>
      <c r="B18" s="294"/>
      <c r="C18" s="294"/>
      <c r="D18" s="294"/>
      <c r="E18" s="294"/>
      <c r="F18" s="294"/>
      <c r="G18" s="294"/>
      <c r="H18" s="294"/>
      <c r="I18" s="294"/>
      <c r="J18" s="294"/>
      <c r="K18" s="326"/>
    </row>
    <row r="19" s="274" customFormat="1" ht="18" customHeight="1" spans="1:11">
      <c r="A19" s="281" t="s">
        <v>102</v>
      </c>
      <c r="B19" s="282"/>
      <c r="C19" s="282"/>
      <c r="D19" s="282"/>
      <c r="E19" s="282"/>
      <c r="F19" s="282"/>
      <c r="G19" s="282"/>
      <c r="H19" s="282"/>
      <c r="I19" s="282"/>
      <c r="J19" s="282"/>
      <c r="K19" s="323"/>
    </row>
    <row r="20" customHeight="1" spans="1:11">
      <c r="A20" s="295" t="s">
        <v>103</v>
      </c>
      <c r="B20" s="296"/>
      <c r="C20" s="296"/>
      <c r="D20" s="296"/>
      <c r="E20" s="296"/>
      <c r="F20" s="296"/>
      <c r="G20" s="296"/>
      <c r="H20" s="296"/>
      <c r="I20" s="296"/>
      <c r="J20" s="296"/>
      <c r="K20" s="327"/>
    </row>
    <row r="21" ht="21.75" customHeight="1" spans="1:11">
      <c r="A21" s="297" t="s">
        <v>104</v>
      </c>
      <c r="B21" s="224" t="s">
        <v>105</v>
      </c>
      <c r="C21" s="224" t="s">
        <v>106</v>
      </c>
      <c r="D21" s="224" t="s">
        <v>107</v>
      </c>
      <c r="E21" s="224" t="s">
        <v>108</v>
      </c>
      <c r="F21" s="224" t="s">
        <v>109</v>
      </c>
      <c r="G21" s="224" t="s">
        <v>110</v>
      </c>
      <c r="H21" s="224" t="s">
        <v>111</v>
      </c>
      <c r="I21" s="224" t="s">
        <v>112</v>
      </c>
      <c r="J21" s="224" t="s">
        <v>113</v>
      </c>
      <c r="K21" s="260" t="s">
        <v>114</v>
      </c>
    </row>
    <row r="22" customHeight="1" spans="1:11">
      <c r="A22" s="170" t="s">
        <v>115</v>
      </c>
      <c r="B22" s="298"/>
      <c r="C22" s="298"/>
      <c r="D22" s="298">
        <v>1</v>
      </c>
      <c r="E22" s="298">
        <v>1</v>
      </c>
      <c r="F22" s="298">
        <v>1</v>
      </c>
      <c r="G22" s="298">
        <v>1</v>
      </c>
      <c r="H22" s="298">
        <v>1</v>
      </c>
      <c r="I22" s="298">
        <v>1</v>
      </c>
      <c r="J22" s="298"/>
      <c r="K22" s="328"/>
    </row>
    <row r="23" customHeight="1" spans="1:11">
      <c r="A23" s="194"/>
      <c r="B23" s="298"/>
      <c r="C23" s="298"/>
      <c r="D23" s="298"/>
      <c r="E23" s="298"/>
      <c r="F23" s="298"/>
      <c r="G23" s="298"/>
      <c r="H23" s="298"/>
      <c r="I23" s="298"/>
      <c r="J23" s="298"/>
      <c r="K23" s="329"/>
    </row>
    <row r="24" customHeight="1" spans="1:11">
      <c r="A24" s="170" t="s">
        <v>116</v>
      </c>
      <c r="B24" s="298"/>
      <c r="C24" s="298"/>
      <c r="D24" s="298">
        <v>1</v>
      </c>
      <c r="E24" s="298">
        <v>1</v>
      </c>
      <c r="F24" s="298">
        <v>1</v>
      </c>
      <c r="G24" s="298">
        <v>1</v>
      </c>
      <c r="H24" s="298">
        <v>1</v>
      </c>
      <c r="I24" s="298">
        <v>1</v>
      </c>
      <c r="J24" s="298"/>
      <c r="K24" s="329"/>
    </row>
    <row r="25" customHeight="1" spans="1:11">
      <c r="A25" s="194"/>
      <c r="B25" s="298"/>
      <c r="C25" s="298"/>
      <c r="D25" s="298"/>
      <c r="E25" s="298"/>
      <c r="F25" s="298"/>
      <c r="G25" s="298"/>
      <c r="H25" s="298"/>
      <c r="I25" s="298"/>
      <c r="J25" s="298"/>
      <c r="K25" s="330"/>
    </row>
    <row r="26" customHeight="1" spans="1:11">
      <c r="A26" s="194"/>
      <c r="B26" s="298"/>
      <c r="C26" s="298"/>
      <c r="D26" s="298"/>
      <c r="E26" s="298"/>
      <c r="F26" s="298"/>
      <c r="G26" s="298"/>
      <c r="H26" s="298"/>
      <c r="I26" s="298"/>
      <c r="J26" s="298"/>
      <c r="K26" s="330"/>
    </row>
    <row r="27" customHeight="1" spans="1:11">
      <c r="A27" s="194"/>
      <c r="B27" s="298"/>
      <c r="C27" s="298"/>
      <c r="D27" s="298"/>
      <c r="E27" s="298"/>
      <c r="F27" s="298"/>
      <c r="G27" s="298"/>
      <c r="H27" s="298"/>
      <c r="I27" s="298"/>
      <c r="J27" s="298"/>
      <c r="K27" s="330"/>
    </row>
    <row r="28" customHeight="1" spans="1:11">
      <c r="A28" s="194"/>
      <c r="B28" s="298"/>
      <c r="C28" s="298"/>
      <c r="D28" s="298"/>
      <c r="E28" s="298"/>
      <c r="F28" s="298"/>
      <c r="G28" s="298"/>
      <c r="H28" s="298"/>
      <c r="I28" s="298"/>
      <c r="J28" s="298"/>
      <c r="K28" s="330"/>
    </row>
    <row r="29" ht="18" customHeight="1" spans="1:11">
      <c r="A29" s="299" t="s">
        <v>117</v>
      </c>
      <c r="B29" s="300"/>
      <c r="C29" s="300"/>
      <c r="D29" s="300"/>
      <c r="E29" s="300"/>
      <c r="F29" s="300"/>
      <c r="G29" s="300"/>
      <c r="H29" s="300"/>
      <c r="I29" s="300"/>
      <c r="J29" s="300"/>
      <c r="K29" s="331"/>
    </row>
    <row r="30" ht="18.75" customHeight="1" spans="1:11">
      <c r="A30" s="301" t="s">
        <v>118</v>
      </c>
      <c r="B30" s="302"/>
      <c r="C30" s="302"/>
      <c r="D30" s="302"/>
      <c r="E30" s="302"/>
      <c r="F30" s="302"/>
      <c r="G30" s="302"/>
      <c r="H30" s="302"/>
      <c r="I30" s="302"/>
      <c r="J30" s="302"/>
      <c r="K30" s="332"/>
    </row>
    <row r="31" ht="18.75" customHeight="1" spans="1:11">
      <c r="A31" s="303" t="s">
        <v>119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33"/>
    </row>
    <row r="32" ht="18" customHeight="1" spans="1:11">
      <c r="A32" s="299" t="s">
        <v>120</v>
      </c>
      <c r="B32" s="300"/>
      <c r="C32" s="300"/>
      <c r="D32" s="300"/>
      <c r="E32" s="300"/>
      <c r="F32" s="300"/>
      <c r="G32" s="300"/>
      <c r="H32" s="300"/>
      <c r="I32" s="300"/>
      <c r="J32" s="300"/>
      <c r="K32" s="331"/>
    </row>
    <row r="33" ht="14.25" spans="1:11">
      <c r="A33" s="305" t="s">
        <v>121</v>
      </c>
      <c r="B33" s="306"/>
      <c r="C33" s="306"/>
      <c r="D33" s="306"/>
      <c r="E33" s="306"/>
      <c r="F33" s="306"/>
      <c r="G33" s="306"/>
      <c r="H33" s="306"/>
      <c r="I33" s="306"/>
      <c r="J33" s="306"/>
      <c r="K33" s="334"/>
    </row>
    <row r="34" ht="15" spans="1:11">
      <c r="A34" s="107" t="s">
        <v>122</v>
      </c>
      <c r="B34" s="109"/>
      <c r="C34" s="99" t="s">
        <v>63</v>
      </c>
      <c r="D34" s="99" t="s">
        <v>64</v>
      </c>
      <c r="E34" s="307" t="s">
        <v>123</v>
      </c>
      <c r="F34" s="308"/>
      <c r="G34" s="308"/>
      <c r="H34" s="308"/>
      <c r="I34" s="308"/>
      <c r="J34" s="308"/>
      <c r="K34" s="335"/>
    </row>
    <row r="35" ht="15" spans="1:11">
      <c r="A35" s="309" t="s">
        <v>124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09"/>
    </row>
    <row r="36" ht="14.25" spans="1:11">
      <c r="A36" s="310" t="s">
        <v>125</v>
      </c>
      <c r="B36" s="311"/>
      <c r="C36" s="311"/>
      <c r="D36" s="311"/>
      <c r="E36" s="311"/>
      <c r="F36" s="311"/>
      <c r="G36" s="311"/>
      <c r="H36" s="311"/>
      <c r="I36" s="311"/>
      <c r="J36" s="311"/>
      <c r="K36" s="336"/>
    </row>
    <row r="37" ht="14.25" spans="1:11">
      <c r="A37" s="231" t="s">
        <v>126</v>
      </c>
      <c r="B37" s="232"/>
      <c r="C37" s="232"/>
      <c r="D37" s="232"/>
      <c r="E37" s="232"/>
      <c r="F37" s="232"/>
      <c r="G37" s="232"/>
      <c r="H37" s="232"/>
      <c r="I37" s="232"/>
      <c r="J37" s="232"/>
      <c r="K37" s="263"/>
    </row>
    <row r="38" ht="14.25" spans="1:11">
      <c r="A38" s="231" t="s">
        <v>127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63"/>
    </row>
    <row r="39" ht="14.25" spans="1:11">
      <c r="A39" s="231" t="s">
        <v>128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63"/>
    </row>
    <row r="40" ht="14.25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3"/>
    </row>
    <row r="41" ht="14.25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3"/>
    </row>
    <row r="42" ht="14.25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3"/>
    </row>
    <row r="43" ht="15" spans="1:11">
      <c r="A43" s="226" t="s">
        <v>129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61"/>
    </row>
    <row r="44" ht="15" spans="1:11">
      <c r="A44" s="281" t="s">
        <v>130</v>
      </c>
      <c r="B44" s="282"/>
      <c r="C44" s="282"/>
      <c r="D44" s="282"/>
      <c r="E44" s="282"/>
      <c r="F44" s="282"/>
      <c r="G44" s="282"/>
      <c r="H44" s="282"/>
      <c r="I44" s="282"/>
      <c r="J44" s="282"/>
      <c r="K44" s="323"/>
    </row>
    <row r="45" ht="14.25" spans="1:11">
      <c r="A45" s="288" t="s">
        <v>131</v>
      </c>
      <c r="B45" s="285" t="s">
        <v>90</v>
      </c>
      <c r="C45" s="285" t="s">
        <v>91</v>
      </c>
      <c r="D45" s="285" t="s">
        <v>83</v>
      </c>
      <c r="E45" s="290" t="s">
        <v>132</v>
      </c>
      <c r="F45" s="285" t="s">
        <v>90</v>
      </c>
      <c r="G45" s="285" t="s">
        <v>91</v>
      </c>
      <c r="H45" s="285" t="s">
        <v>83</v>
      </c>
      <c r="I45" s="290" t="s">
        <v>133</v>
      </c>
      <c r="J45" s="285" t="s">
        <v>90</v>
      </c>
      <c r="K45" s="324" t="s">
        <v>91</v>
      </c>
    </row>
    <row r="46" ht="14.25" spans="1:11">
      <c r="A46" s="193" t="s">
        <v>82</v>
      </c>
      <c r="B46" s="99" t="s">
        <v>90</v>
      </c>
      <c r="C46" s="99" t="s">
        <v>91</v>
      </c>
      <c r="D46" s="99" t="s">
        <v>83</v>
      </c>
      <c r="E46" s="224" t="s">
        <v>89</v>
      </c>
      <c r="F46" s="99" t="s">
        <v>90</v>
      </c>
      <c r="G46" s="99" t="s">
        <v>91</v>
      </c>
      <c r="H46" s="99" t="s">
        <v>83</v>
      </c>
      <c r="I46" s="224" t="s">
        <v>100</v>
      </c>
      <c r="J46" s="99" t="s">
        <v>90</v>
      </c>
      <c r="K46" s="100" t="s">
        <v>91</v>
      </c>
    </row>
    <row r="47" ht="15" spans="1:11">
      <c r="A47" s="195" t="s">
        <v>93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52"/>
    </row>
    <row r="48" ht="15" spans="1:11">
      <c r="A48" s="309" t="s">
        <v>134</v>
      </c>
      <c r="B48" s="309"/>
      <c r="C48" s="309"/>
      <c r="D48" s="309"/>
      <c r="E48" s="309"/>
      <c r="F48" s="309"/>
      <c r="G48" s="309"/>
      <c r="H48" s="309"/>
      <c r="I48" s="309"/>
      <c r="J48" s="309"/>
      <c r="K48" s="309"/>
    </row>
    <row r="49" ht="15" spans="1:11">
      <c r="A49" s="310"/>
      <c r="B49" s="311"/>
      <c r="C49" s="311"/>
      <c r="D49" s="311"/>
      <c r="E49" s="311"/>
      <c r="F49" s="311"/>
      <c r="G49" s="311"/>
      <c r="H49" s="311"/>
      <c r="I49" s="311"/>
      <c r="J49" s="311"/>
      <c r="K49" s="336"/>
    </row>
    <row r="50" ht="15" spans="1:11">
      <c r="A50" s="312" t="s">
        <v>135</v>
      </c>
      <c r="B50" s="313" t="s">
        <v>136</v>
      </c>
      <c r="C50" s="313"/>
      <c r="D50" s="314" t="s">
        <v>137</v>
      </c>
      <c r="E50" s="315" t="s">
        <v>138</v>
      </c>
      <c r="F50" s="316" t="s">
        <v>139</v>
      </c>
      <c r="G50" s="317">
        <v>45091</v>
      </c>
      <c r="H50" s="318" t="s">
        <v>140</v>
      </c>
      <c r="I50" s="337"/>
      <c r="J50" s="338" t="s">
        <v>141</v>
      </c>
      <c r="K50" s="339"/>
    </row>
    <row r="51" ht="15" spans="1:11">
      <c r="A51" s="309" t="s">
        <v>142</v>
      </c>
      <c r="B51" s="309"/>
      <c r="C51" s="309"/>
      <c r="D51" s="309"/>
      <c r="E51" s="309"/>
      <c r="F51" s="309"/>
      <c r="G51" s="309"/>
      <c r="H51" s="309"/>
      <c r="I51" s="309"/>
      <c r="J51" s="309"/>
      <c r="K51" s="309"/>
    </row>
    <row r="52" ht="15" spans="1:11">
      <c r="A52" s="319"/>
      <c r="B52" s="320"/>
      <c r="C52" s="320"/>
      <c r="D52" s="320"/>
      <c r="E52" s="320"/>
      <c r="F52" s="320"/>
      <c r="G52" s="320"/>
      <c r="H52" s="320"/>
      <c r="I52" s="320"/>
      <c r="J52" s="320"/>
      <c r="K52" s="340"/>
    </row>
    <row r="53" ht="15" spans="1:11">
      <c r="A53" s="312" t="s">
        <v>135</v>
      </c>
      <c r="B53" s="313" t="s">
        <v>136</v>
      </c>
      <c r="C53" s="313"/>
      <c r="D53" s="314" t="s">
        <v>137</v>
      </c>
      <c r="E53" s="321"/>
      <c r="F53" s="316" t="s">
        <v>143</v>
      </c>
      <c r="G53" s="317"/>
      <c r="H53" s="318" t="s">
        <v>140</v>
      </c>
      <c r="I53" s="337"/>
      <c r="J53" s="338"/>
      <c r="K53" s="3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:N15"/>
    </sheetView>
  </sheetViews>
  <sheetFormatPr defaultColWidth="9" defaultRowHeight="26.1" customHeight="1"/>
  <cols>
    <col min="1" max="1" width="17.125" style="65" customWidth="1"/>
    <col min="2" max="7" width="9.375" style="65" customWidth="1"/>
    <col min="8" max="8" width="1.375" style="65" customWidth="1"/>
    <col min="9" max="9" width="16.5" style="65" customWidth="1"/>
    <col min="10" max="10" width="17" style="65" customWidth="1"/>
    <col min="11" max="11" width="18.5" style="65" customWidth="1"/>
    <col min="12" max="12" width="16.625" style="65" customWidth="1"/>
    <col min="13" max="13" width="14.125" style="65" customWidth="1"/>
    <col min="14" max="14" width="16.375" style="65" customWidth="1"/>
    <col min="15" max="16384" width="9" style="65"/>
  </cols>
  <sheetData>
    <row r="1" ht="30" customHeight="1" spans="1:14">
      <c r="A1" s="46" t="s">
        <v>144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9.1" customHeight="1" spans="1:14">
      <c r="A2" s="48" t="s">
        <v>59</v>
      </c>
      <c r="B2" s="99" t="s">
        <v>60</v>
      </c>
      <c r="C2" s="100"/>
      <c r="D2" s="50" t="s">
        <v>65</v>
      </c>
      <c r="E2" s="49" t="s">
        <v>66</v>
      </c>
      <c r="F2" s="49"/>
      <c r="G2" s="49"/>
      <c r="H2" s="51"/>
      <c r="I2" s="67" t="s">
        <v>54</v>
      </c>
      <c r="J2" s="49" t="s">
        <v>145</v>
      </c>
      <c r="K2" s="49"/>
      <c r="L2" s="49"/>
      <c r="M2" s="49"/>
      <c r="N2" s="68"/>
    </row>
    <row r="3" ht="29.1" customHeight="1" spans="1:14">
      <c r="A3" s="52" t="s">
        <v>146</v>
      </c>
      <c r="B3" s="53" t="s">
        <v>147</v>
      </c>
      <c r="C3" s="53"/>
      <c r="D3" s="53"/>
      <c r="E3" s="53"/>
      <c r="F3" s="53"/>
      <c r="G3" s="53"/>
      <c r="H3" s="54"/>
      <c r="I3" s="69" t="s">
        <v>148</v>
      </c>
      <c r="J3" s="69"/>
      <c r="K3" s="69"/>
      <c r="L3" s="69"/>
      <c r="M3" s="69"/>
      <c r="N3" s="70"/>
    </row>
    <row r="4" ht="29.1" customHeight="1" spans="1:14">
      <c r="A4" s="52"/>
      <c r="B4" s="55" t="s">
        <v>107</v>
      </c>
      <c r="C4" s="55" t="s">
        <v>108</v>
      </c>
      <c r="D4" s="56" t="s">
        <v>109</v>
      </c>
      <c r="E4" s="55" t="s">
        <v>110</v>
      </c>
      <c r="F4" s="55" t="s">
        <v>111</v>
      </c>
      <c r="G4" s="55" t="s">
        <v>112</v>
      </c>
      <c r="H4" s="54"/>
      <c r="I4" s="55" t="s">
        <v>107</v>
      </c>
      <c r="J4" s="55" t="s">
        <v>108</v>
      </c>
      <c r="K4" s="56" t="s">
        <v>109</v>
      </c>
      <c r="L4" s="55" t="s">
        <v>110</v>
      </c>
      <c r="M4" s="55" t="s">
        <v>111</v>
      </c>
      <c r="N4" s="55" t="s">
        <v>112</v>
      </c>
    </row>
    <row r="5" ht="29.1" customHeight="1" spans="1:14">
      <c r="A5" s="52"/>
      <c r="B5" s="55" t="s">
        <v>149</v>
      </c>
      <c r="C5" s="55" t="s">
        <v>150</v>
      </c>
      <c r="D5" s="56" t="s">
        <v>151</v>
      </c>
      <c r="E5" s="55" t="s">
        <v>152</v>
      </c>
      <c r="F5" s="55" t="s">
        <v>153</v>
      </c>
      <c r="G5" s="55" t="s">
        <v>154</v>
      </c>
      <c r="H5" s="54"/>
      <c r="I5" s="55" t="s">
        <v>155</v>
      </c>
      <c r="J5" s="170" t="s">
        <v>115</v>
      </c>
      <c r="K5" s="56" t="s">
        <v>155</v>
      </c>
      <c r="L5" s="55" t="s">
        <v>155</v>
      </c>
      <c r="M5" s="170" t="s">
        <v>115</v>
      </c>
      <c r="N5" s="170" t="s">
        <v>115</v>
      </c>
    </row>
    <row r="6" ht="29.1" customHeight="1" spans="1:14">
      <c r="A6" s="57" t="s">
        <v>156</v>
      </c>
      <c r="B6" s="58">
        <f>C6-1</f>
        <v>67</v>
      </c>
      <c r="C6" s="58">
        <f>D6-2</f>
        <v>68</v>
      </c>
      <c r="D6" s="59">
        <v>70</v>
      </c>
      <c r="E6" s="58">
        <f>D6+2</f>
        <v>72</v>
      </c>
      <c r="F6" s="58">
        <f>E6+2</f>
        <v>74</v>
      </c>
      <c r="G6" s="58">
        <f>F6+1</f>
        <v>75</v>
      </c>
      <c r="H6" s="54"/>
      <c r="I6" s="74" t="s">
        <v>157</v>
      </c>
      <c r="J6" s="74" t="s">
        <v>158</v>
      </c>
      <c r="K6" s="74" t="s">
        <v>159</v>
      </c>
      <c r="L6" s="74" t="s">
        <v>160</v>
      </c>
      <c r="M6" s="74" t="s">
        <v>158</v>
      </c>
      <c r="N6" s="75" t="s">
        <v>161</v>
      </c>
    </row>
    <row r="7" ht="29.1" customHeight="1" spans="1:14">
      <c r="A7" s="60" t="s">
        <v>162</v>
      </c>
      <c r="B7" s="61">
        <f t="shared" ref="B7:B9" si="0">C7-4</f>
        <v>100</v>
      </c>
      <c r="C7" s="61">
        <f t="shared" ref="C7:C9" si="1">D7-4</f>
        <v>104</v>
      </c>
      <c r="D7" s="56">
        <v>108</v>
      </c>
      <c r="E7" s="61">
        <f t="shared" ref="E7:E9" si="2">D7+4</f>
        <v>112</v>
      </c>
      <c r="F7" s="61">
        <f>E7+4</f>
        <v>116</v>
      </c>
      <c r="G7" s="61">
        <f t="shared" ref="G7:G9" si="3">F7+6</f>
        <v>122</v>
      </c>
      <c r="H7" s="54"/>
      <c r="I7" s="76" t="s">
        <v>160</v>
      </c>
      <c r="J7" s="76" t="s">
        <v>160</v>
      </c>
      <c r="K7" s="76" t="s">
        <v>158</v>
      </c>
      <c r="L7" s="76" t="s">
        <v>90</v>
      </c>
      <c r="M7" s="77" t="s">
        <v>158</v>
      </c>
      <c r="N7" s="78" t="s">
        <v>157</v>
      </c>
    </row>
    <row r="8" ht="29.1" customHeight="1" spans="1:14">
      <c r="A8" s="60" t="s">
        <v>163</v>
      </c>
      <c r="B8" s="61">
        <f t="shared" si="0"/>
        <v>98</v>
      </c>
      <c r="C8" s="61">
        <f t="shared" si="1"/>
        <v>102</v>
      </c>
      <c r="D8" s="56">
        <v>106</v>
      </c>
      <c r="E8" s="61">
        <f t="shared" si="2"/>
        <v>110</v>
      </c>
      <c r="F8" s="61">
        <f>E8+5</f>
        <v>115</v>
      </c>
      <c r="G8" s="61">
        <f t="shared" si="3"/>
        <v>121</v>
      </c>
      <c r="H8" s="54"/>
      <c r="I8" s="76" t="s">
        <v>90</v>
      </c>
      <c r="J8" s="76" t="s">
        <v>90</v>
      </c>
      <c r="K8" s="76" t="s">
        <v>160</v>
      </c>
      <c r="L8" s="76" t="s">
        <v>90</v>
      </c>
      <c r="M8" s="77" t="s">
        <v>160</v>
      </c>
      <c r="N8" s="78" t="s">
        <v>160</v>
      </c>
    </row>
    <row r="9" ht="29.1" customHeight="1" spans="1:14">
      <c r="A9" s="60" t="s">
        <v>164</v>
      </c>
      <c r="B9" s="61">
        <f t="shared" si="0"/>
        <v>98</v>
      </c>
      <c r="C9" s="61">
        <f t="shared" si="1"/>
        <v>102</v>
      </c>
      <c r="D9" s="56">
        <v>106</v>
      </c>
      <c r="E9" s="61">
        <f t="shared" si="2"/>
        <v>110</v>
      </c>
      <c r="F9" s="61">
        <f>E9+5</f>
        <v>115</v>
      </c>
      <c r="G9" s="61">
        <f t="shared" si="3"/>
        <v>121</v>
      </c>
      <c r="H9" s="54"/>
      <c r="I9" s="74" t="s">
        <v>165</v>
      </c>
      <c r="J9" s="74" t="s">
        <v>160</v>
      </c>
      <c r="K9" s="74" t="s">
        <v>161</v>
      </c>
      <c r="L9" s="74" t="s">
        <v>165</v>
      </c>
      <c r="M9" s="79" t="s">
        <v>160</v>
      </c>
      <c r="N9" s="80" t="s">
        <v>160</v>
      </c>
    </row>
    <row r="10" ht="29.1" customHeight="1" spans="1:14">
      <c r="A10" s="60" t="s">
        <v>166</v>
      </c>
      <c r="B10" s="61">
        <f>C10-1.2</f>
        <v>43.6</v>
      </c>
      <c r="C10" s="61">
        <f>D10-1.2</f>
        <v>44.8</v>
      </c>
      <c r="D10" s="56">
        <v>46</v>
      </c>
      <c r="E10" s="61">
        <f>D10+1.2</f>
        <v>47.2</v>
      </c>
      <c r="F10" s="61">
        <f>E10+1.2</f>
        <v>48.4</v>
      </c>
      <c r="G10" s="61">
        <f>F10+1.4</f>
        <v>49.8</v>
      </c>
      <c r="H10" s="54"/>
      <c r="I10" s="76" t="s">
        <v>90</v>
      </c>
      <c r="J10" s="76" t="s">
        <v>167</v>
      </c>
      <c r="K10" s="76" t="s">
        <v>90</v>
      </c>
      <c r="L10" s="76" t="s">
        <v>90</v>
      </c>
      <c r="M10" s="77" t="s">
        <v>168</v>
      </c>
      <c r="N10" s="81" t="s">
        <v>90</v>
      </c>
    </row>
    <row r="11" ht="29.1" customHeight="1" spans="1:14">
      <c r="A11" s="60" t="s">
        <v>169</v>
      </c>
      <c r="B11" s="61">
        <f>C11-0.5</f>
        <v>19</v>
      </c>
      <c r="C11" s="61">
        <f>D11-0.5</f>
        <v>19.5</v>
      </c>
      <c r="D11" s="56">
        <v>20</v>
      </c>
      <c r="E11" s="61">
        <f t="shared" ref="E11:G11" si="4">D11+0.5</f>
        <v>20.5</v>
      </c>
      <c r="F11" s="61">
        <f t="shared" si="4"/>
        <v>21</v>
      </c>
      <c r="G11" s="61">
        <f t="shared" si="4"/>
        <v>21.5</v>
      </c>
      <c r="H11" s="54"/>
      <c r="I11" s="76" t="s">
        <v>170</v>
      </c>
      <c r="J11" s="76" t="s">
        <v>90</v>
      </c>
      <c r="K11" s="76" t="s">
        <v>171</v>
      </c>
      <c r="L11" s="76" t="s">
        <v>171</v>
      </c>
      <c r="M11" s="77" t="s">
        <v>90</v>
      </c>
      <c r="N11" s="78" t="s">
        <v>90</v>
      </c>
    </row>
    <row r="12" ht="29.1" customHeight="1" spans="1:14">
      <c r="A12" s="60" t="s">
        <v>172</v>
      </c>
      <c r="B12" s="62">
        <f>C12-0.7</f>
        <v>18.1</v>
      </c>
      <c r="C12" s="62">
        <f>D12-0.7</f>
        <v>18.8</v>
      </c>
      <c r="D12" s="56">
        <v>19.5</v>
      </c>
      <c r="E12" s="62">
        <f>D12+0.7</f>
        <v>20.2</v>
      </c>
      <c r="F12" s="62">
        <f>E12+0.7</f>
        <v>20.9</v>
      </c>
      <c r="G12" s="62">
        <f>F12+0.95</f>
        <v>21.85</v>
      </c>
      <c r="H12" s="54"/>
      <c r="I12" s="76" t="s">
        <v>171</v>
      </c>
      <c r="J12" s="76" t="s">
        <v>170</v>
      </c>
      <c r="K12" s="76" t="s">
        <v>90</v>
      </c>
      <c r="L12" s="76" t="s">
        <v>170</v>
      </c>
      <c r="M12" s="77" t="s">
        <v>173</v>
      </c>
      <c r="N12" s="78" t="s">
        <v>170</v>
      </c>
    </row>
    <row r="13" ht="29.1" customHeight="1" spans="1:14">
      <c r="A13" s="60" t="s">
        <v>174</v>
      </c>
      <c r="B13" s="61">
        <f>C13-0.7</f>
        <v>15.6</v>
      </c>
      <c r="C13" s="61">
        <f>D13-0.7</f>
        <v>16.3</v>
      </c>
      <c r="D13" s="56">
        <v>17</v>
      </c>
      <c r="E13" s="61">
        <f>D13+0.7</f>
        <v>17.7</v>
      </c>
      <c r="F13" s="61">
        <f>E13+0.7</f>
        <v>18.4</v>
      </c>
      <c r="G13" s="61">
        <f>F13+0.95</f>
        <v>19.35</v>
      </c>
      <c r="H13" s="54"/>
      <c r="I13" s="76" t="s">
        <v>165</v>
      </c>
      <c r="J13" s="76" t="s">
        <v>165</v>
      </c>
      <c r="K13" s="76" t="s">
        <v>170</v>
      </c>
      <c r="L13" s="76" t="s">
        <v>170</v>
      </c>
      <c r="M13" s="77" t="s">
        <v>165</v>
      </c>
      <c r="N13" s="82" t="s">
        <v>171</v>
      </c>
    </row>
    <row r="14" ht="29.1" customHeight="1" spans="1:14">
      <c r="A14" s="60" t="s">
        <v>175</v>
      </c>
      <c r="B14" s="61">
        <f>C14-1</f>
        <v>43</v>
      </c>
      <c r="C14" s="61">
        <f>D14-1</f>
        <v>44</v>
      </c>
      <c r="D14" s="56">
        <v>45</v>
      </c>
      <c r="E14" s="61">
        <f>D14+1</f>
        <v>46</v>
      </c>
      <c r="F14" s="61">
        <f>E14+1</f>
        <v>47</v>
      </c>
      <c r="G14" s="61">
        <f>F14+1.5</f>
        <v>48.5</v>
      </c>
      <c r="H14" s="54"/>
      <c r="I14" s="76" t="s">
        <v>90</v>
      </c>
      <c r="J14" s="76" t="s">
        <v>90</v>
      </c>
      <c r="K14" s="76" t="s">
        <v>90</v>
      </c>
      <c r="L14" s="76" t="s">
        <v>90</v>
      </c>
      <c r="M14" s="77" t="s">
        <v>90</v>
      </c>
      <c r="N14" s="83" t="s">
        <v>90</v>
      </c>
    </row>
    <row r="15" ht="29.1" customHeight="1" spans="1:14">
      <c r="A15" s="60" t="s">
        <v>176</v>
      </c>
      <c r="B15" s="61">
        <v>14</v>
      </c>
      <c r="C15" s="61">
        <v>14</v>
      </c>
      <c r="D15" s="56">
        <v>14.5</v>
      </c>
      <c r="E15" s="61">
        <f>D15</f>
        <v>14.5</v>
      </c>
      <c r="F15" s="61">
        <v>15</v>
      </c>
      <c r="G15" s="61">
        <v>15</v>
      </c>
      <c r="H15" s="63"/>
      <c r="I15" s="84" t="s">
        <v>90</v>
      </c>
      <c r="J15" s="85" t="s">
        <v>90</v>
      </c>
      <c r="K15" s="86" t="s">
        <v>90</v>
      </c>
      <c r="L15" s="87" t="s">
        <v>90</v>
      </c>
      <c r="M15" s="87" t="s">
        <v>90</v>
      </c>
      <c r="N15" s="88" t="s">
        <v>90</v>
      </c>
    </row>
    <row r="16" ht="15" spans="1:14">
      <c r="A16" s="271" t="s">
        <v>123</v>
      </c>
      <c r="B16" s="272"/>
      <c r="C16" s="272"/>
      <c r="D16" s="273"/>
      <c r="E16" s="273"/>
      <c r="F16" s="273"/>
      <c r="G16" s="273"/>
      <c r="H16" s="66"/>
      <c r="I16" s="66"/>
      <c r="J16" s="66"/>
      <c r="K16" s="66"/>
      <c r="L16" s="66"/>
      <c r="M16" s="66"/>
      <c r="N16" s="66"/>
    </row>
    <row r="17" ht="14.25" spans="1:14">
      <c r="A17" s="65" t="s">
        <v>177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ht="14.25" spans="1:14">
      <c r="A18" s="66"/>
      <c r="B18" s="66"/>
      <c r="C18" s="66"/>
      <c r="D18" s="66"/>
      <c r="E18" s="66"/>
      <c r="F18" s="66"/>
      <c r="G18" s="66"/>
      <c r="H18" s="66"/>
      <c r="I18" s="64" t="s">
        <v>178</v>
      </c>
      <c r="J18" s="89">
        <v>45091</v>
      </c>
      <c r="K18" s="64" t="s">
        <v>179</v>
      </c>
      <c r="L18" s="64" t="s">
        <v>138</v>
      </c>
      <c r="M18" s="64" t="s">
        <v>180</v>
      </c>
      <c r="N18" s="65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zoomScalePageLayoutView="125" topLeftCell="A24" workbookViewId="0">
      <selection activeCell="J48" sqref="J48:K48"/>
    </sheetView>
  </sheetViews>
  <sheetFormatPr defaultColWidth="10" defaultRowHeight="16.5" customHeight="1"/>
  <cols>
    <col min="1" max="16384" width="10" style="171"/>
  </cols>
  <sheetData>
    <row r="1" ht="22.5" customHeight="1" spans="1:11">
      <c r="A1" s="172" t="s">
        <v>181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ht="17.25" customHeight="1" spans="1:11">
      <c r="A2" s="173" t="s">
        <v>50</v>
      </c>
      <c r="B2" s="95" t="s">
        <v>51</v>
      </c>
      <c r="C2" s="95"/>
      <c r="D2" s="174" t="s">
        <v>52</v>
      </c>
      <c r="E2" s="174"/>
      <c r="F2" s="95" t="s">
        <v>182</v>
      </c>
      <c r="G2" s="95"/>
      <c r="H2" s="175" t="s">
        <v>54</v>
      </c>
      <c r="I2" s="247" t="s">
        <v>55</v>
      </c>
      <c r="J2" s="247"/>
      <c r="K2" s="248"/>
    </row>
    <row r="3" customHeight="1" spans="1:11">
      <c r="A3" s="176" t="s">
        <v>56</v>
      </c>
      <c r="B3" s="177"/>
      <c r="C3" s="178"/>
      <c r="D3" s="179" t="s">
        <v>57</v>
      </c>
      <c r="E3" s="180"/>
      <c r="F3" s="180"/>
      <c r="G3" s="181"/>
      <c r="H3" s="179" t="s">
        <v>58</v>
      </c>
      <c r="I3" s="180"/>
      <c r="J3" s="180"/>
      <c r="K3" s="181"/>
    </row>
    <row r="4" customHeight="1" spans="1:11">
      <c r="A4" s="182" t="s">
        <v>59</v>
      </c>
      <c r="B4" s="183" t="s">
        <v>183</v>
      </c>
      <c r="C4" s="184"/>
      <c r="D4" s="182" t="s">
        <v>61</v>
      </c>
      <c r="E4" s="185"/>
      <c r="F4" s="186">
        <v>45091</v>
      </c>
      <c r="G4" s="187"/>
      <c r="H4" s="182" t="s">
        <v>184</v>
      </c>
      <c r="I4" s="185"/>
      <c r="J4" s="99" t="s">
        <v>63</v>
      </c>
      <c r="K4" s="100" t="s">
        <v>64</v>
      </c>
    </row>
    <row r="5" customHeight="1" spans="1:11">
      <c r="A5" s="188" t="s">
        <v>65</v>
      </c>
      <c r="B5" s="99" t="s">
        <v>66</v>
      </c>
      <c r="C5" s="100"/>
      <c r="D5" s="182" t="s">
        <v>185</v>
      </c>
      <c r="E5" s="185"/>
      <c r="F5" s="189">
        <v>1600</v>
      </c>
      <c r="G5" s="190"/>
      <c r="H5" s="182" t="s">
        <v>186</v>
      </c>
      <c r="I5" s="185"/>
      <c r="J5" s="99" t="s">
        <v>63</v>
      </c>
      <c r="K5" s="100" t="s">
        <v>64</v>
      </c>
    </row>
    <row r="6" customHeight="1" spans="1:11">
      <c r="A6" s="182" t="s">
        <v>69</v>
      </c>
      <c r="B6" s="191">
        <v>2</v>
      </c>
      <c r="C6" s="192">
        <v>6</v>
      </c>
      <c r="D6" s="182" t="s">
        <v>187</v>
      </c>
      <c r="E6" s="185"/>
      <c r="F6" s="189">
        <v>1300</v>
      </c>
      <c r="G6" s="190"/>
      <c r="H6" s="193" t="s">
        <v>188</v>
      </c>
      <c r="I6" s="224"/>
      <c r="J6" s="224"/>
      <c r="K6" s="249"/>
    </row>
    <row r="7" customHeight="1" spans="1:11">
      <c r="A7" s="182" t="s">
        <v>72</v>
      </c>
      <c r="B7" s="189">
        <v>3000</v>
      </c>
      <c r="C7" s="190"/>
      <c r="D7" s="182" t="s">
        <v>189</v>
      </c>
      <c r="E7" s="185"/>
      <c r="F7" s="189">
        <v>500</v>
      </c>
      <c r="G7" s="190"/>
      <c r="H7" s="194"/>
      <c r="I7" s="99"/>
      <c r="J7" s="99"/>
      <c r="K7" s="100"/>
    </row>
    <row r="8" customHeight="1" spans="1:11">
      <c r="A8" s="195"/>
      <c r="B8" s="196"/>
      <c r="C8" s="197"/>
      <c r="D8" s="195" t="s">
        <v>75</v>
      </c>
      <c r="E8" s="198"/>
      <c r="F8" s="199">
        <v>45092</v>
      </c>
      <c r="G8" s="200"/>
      <c r="H8" s="201"/>
      <c r="I8" s="218"/>
      <c r="J8" s="218"/>
      <c r="K8" s="250"/>
    </row>
    <row r="9" customHeight="1" spans="1:11">
      <c r="A9" s="202" t="s">
        <v>190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customHeight="1" spans="1:11">
      <c r="A10" s="203" t="s">
        <v>79</v>
      </c>
      <c r="B10" s="204" t="s">
        <v>80</v>
      </c>
      <c r="C10" s="205" t="s">
        <v>81</v>
      </c>
      <c r="D10" s="206"/>
      <c r="E10" s="207" t="s">
        <v>84</v>
      </c>
      <c r="F10" s="204" t="s">
        <v>80</v>
      </c>
      <c r="G10" s="205" t="s">
        <v>81</v>
      </c>
      <c r="H10" s="204"/>
      <c r="I10" s="207" t="s">
        <v>82</v>
      </c>
      <c r="J10" s="204" t="s">
        <v>80</v>
      </c>
      <c r="K10" s="251" t="s">
        <v>81</v>
      </c>
    </row>
    <row r="11" customHeight="1" spans="1:11">
      <c r="A11" s="188" t="s">
        <v>85</v>
      </c>
      <c r="B11" s="208" t="s">
        <v>80</v>
      </c>
      <c r="C11" s="99" t="s">
        <v>81</v>
      </c>
      <c r="D11" s="209"/>
      <c r="E11" s="210" t="s">
        <v>87</v>
      </c>
      <c r="F11" s="208" t="s">
        <v>80</v>
      </c>
      <c r="G11" s="99" t="s">
        <v>81</v>
      </c>
      <c r="H11" s="208"/>
      <c r="I11" s="210" t="s">
        <v>92</v>
      </c>
      <c r="J11" s="208" t="s">
        <v>80</v>
      </c>
      <c r="K11" s="100" t="s">
        <v>81</v>
      </c>
    </row>
    <row r="12" customHeight="1" spans="1:11">
      <c r="A12" s="195" t="s">
        <v>123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52"/>
    </row>
    <row r="13" customHeight="1" spans="1:11">
      <c r="A13" s="211" t="s">
        <v>191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customHeight="1" spans="1:11">
      <c r="A14" s="212" t="s">
        <v>192</v>
      </c>
      <c r="B14" s="213"/>
      <c r="C14" s="213"/>
      <c r="D14" s="213"/>
      <c r="E14" s="213"/>
      <c r="F14" s="213"/>
      <c r="G14" s="213"/>
      <c r="H14" s="213"/>
      <c r="I14" s="253"/>
      <c r="J14" s="253"/>
      <c r="K14" s="254"/>
    </row>
    <row r="15" customHeight="1" spans="1:11">
      <c r="A15" s="214"/>
      <c r="B15" s="215"/>
      <c r="C15" s="215"/>
      <c r="D15" s="216"/>
      <c r="E15" s="217"/>
      <c r="F15" s="215"/>
      <c r="G15" s="215"/>
      <c r="H15" s="216"/>
      <c r="I15" s="255"/>
      <c r="J15" s="256"/>
      <c r="K15" s="257"/>
    </row>
    <row r="16" customHeight="1" spans="1:11">
      <c r="A16" s="201" t="s">
        <v>193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50"/>
    </row>
    <row r="17" customHeight="1" spans="1:11">
      <c r="A17" s="211" t="s">
        <v>194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customHeight="1" spans="1:11">
      <c r="A18" s="212"/>
      <c r="B18" s="213"/>
      <c r="C18" s="213"/>
      <c r="D18" s="213"/>
      <c r="E18" s="213"/>
      <c r="F18" s="213"/>
      <c r="G18" s="213"/>
      <c r="H18" s="213"/>
      <c r="I18" s="253"/>
      <c r="J18" s="253"/>
      <c r="K18" s="254"/>
    </row>
    <row r="19" customHeight="1" spans="1:11">
      <c r="A19" s="214"/>
      <c r="B19" s="215"/>
      <c r="C19" s="215"/>
      <c r="D19" s="216"/>
      <c r="E19" s="217"/>
      <c r="F19" s="215"/>
      <c r="G19" s="215"/>
      <c r="H19" s="216"/>
      <c r="I19" s="255"/>
      <c r="J19" s="256"/>
      <c r="K19" s="257"/>
    </row>
    <row r="20" customHeight="1" spans="1:11">
      <c r="A20" s="201"/>
      <c r="B20" s="218"/>
      <c r="C20" s="218"/>
      <c r="D20" s="218"/>
      <c r="E20" s="218"/>
      <c r="F20" s="218"/>
      <c r="G20" s="218"/>
      <c r="H20" s="218"/>
      <c r="I20" s="218"/>
      <c r="J20" s="218"/>
      <c r="K20" s="250"/>
    </row>
    <row r="21" customHeight="1" spans="1:11">
      <c r="A21" s="219" t="s">
        <v>120</v>
      </c>
      <c r="B21" s="219"/>
      <c r="C21" s="219"/>
      <c r="D21" s="219"/>
      <c r="E21" s="219"/>
      <c r="F21" s="219"/>
      <c r="G21" s="219"/>
      <c r="H21" s="219"/>
      <c r="I21" s="219"/>
      <c r="J21" s="219"/>
      <c r="K21" s="219"/>
    </row>
    <row r="22" customHeight="1" spans="1:11">
      <c r="A22" s="94" t="s">
        <v>121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60"/>
    </row>
    <row r="23" customHeight="1" spans="1:11">
      <c r="A23" s="107" t="s">
        <v>122</v>
      </c>
      <c r="B23" s="109"/>
      <c r="C23" s="99" t="s">
        <v>63</v>
      </c>
      <c r="D23" s="99" t="s">
        <v>64</v>
      </c>
      <c r="E23" s="106"/>
      <c r="F23" s="106"/>
      <c r="G23" s="106"/>
      <c r="H23" s="106"/>
      <c r="I23" s="106"/>
      <c r="J23" s="106"/>
      <c r="K23" s="154"/>
    </row>
    <row r="24" customHeight="1" spans="1:11">
      <c r="A24" s="220" t="s">
        <v>195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58"/>
    </row>
    <row r="25" customHeight="1" spans="1:1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59"/>
    </row>
    <row r="26" customHeight="1" spans="1:11">
      <c r="A26" s="202" t="s">
        <v>130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customHeight="1" spans="1:11">
      <c r="A27" s="176" t="s">
        <v>131</v>
      </c>
      <c r="B27" s="205" t="s">
        <v>90</v>
      </c>
      <c r="C27" s="205" t="s">
        <v>91</v>
      </c>
      <c r="D27" s="205" t="s">
        <v>83</v>
      </c>
      <c r="E27" s="177" t="s">
        <v>132</v>
      </c>
      <c r="F27" s="205" t="s">
        <v>90</v>
      </c>
      <c r="G27" s="205" t="s">
        <v>91</v>
      </c>
      <c r="H27" s="205" t="s">
        <v>83</v>
      </c>
      <c r="I27" s="177" t="s">
        <v>133</v>
      </c>
      <c r="J27" s="205" t="s">
        <v>90</v>
      </c>
      <c r="K27" s="251" t="s">
        <v>91</v>
      </c>
    </row>
    <row r="28" customHeight="1" spans="1:11">
      <c r="A28" s="193" t="s">
        <v>82</v>
      </c>
      <c r="B28" s="99" t="s">
        <v>90</v>
      </c>
      <c r="C28" s="99" t="s">
        <v>91</v>
      </c>
      <c r="D28" s="99" t="s">
        <v>83</v>
      </c>
      <c r="E28" s="224" t="s">
        <v>89</v>
      </c>
      <c r="F28" s="99" t="s">
        <v>90</v>
      </c>
      <c r="G28" s="99" t="s">
        <v>91</v>
      </c>
      <c r="H28" s="99" t="s">
        <v>83</v>
      </c>
      <c r="I28" s="224" t="s">
        <v>100</v>
      </c>
      <c r="J28" s="99" t="s">
        <v>90</v>
      </c>
      <c r="K28" s="100" t="s">
        <v>91</v>
      </c>
    </row>
    <row r="29" customHeight="1" spans="1:11">
      <c r="A29" s="182" t="s">
        <v>93</v>
      </c>
      <c r="B29" s="225"/>
      <c r="C29" s="225"/>
      <c r="D29" s="225"/>
      <c r="E29" s="225"/>
      <c r="F29" s="225"/>
      <c r="G29" s="225"/>
      <c r="H29" s="225"/>
      <c r="I29" s="225"/>
      <c r="J29" s="225"/>
      <c r="K29" s="260"/>
    </row>
    <row r="30" customHeight="1" spans="1:11">
      <c r="A30" s="226"/>
      <c r="B30" s="227"/>
      <c r="C30" s="227"/>
      <c r="D30" s="227"/>
      <c r="E30" s="227"/>
      <c r="F30" s="227"/>
      <c r="G30" s="227"/>
      <c r="H30" s="227"/>
      <c r="I30" s="227"/>
      <c r="J30" s="227"/>
      <c r="K30" s="261"/>
    </row>
    <row r="31" customHeight="1" spans="1:11">
      <c r="A31" s="228" t="s">
        <v>196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8"/>
    </row>
    <row r="32" ht="17.25" customHeight="1" spans="1:11">
      <c r="A32" s="229" t="s">
        <v>197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62"/>
    </row>
    <row r="33" ht="17.25" customHeight="1" spans="1:11">
      <c r="A33" s="231"/>
      <c r="B33" s="232"/>
      <c r="C33" s="232"/>
      <c r="D33" s="232"/>
      <c r="E33" s="232"/>
      <c r="F33" s="232"/>
      <c r="G33" s="232"/>
      <c r="H33" s="232"/>
      <c r="I33" s="232"/>
      <c r="J33" s="232"/>
      <c r="K33" s="263"/>
    </row>
    <row r="34" ht="17.25" customHeight="1" spans="1:11">
      <c r="A34" s="231"/>
      <c r="B34" s="232"/>
      <c r="C34" s="232"/>
      <c r="D34" s="232"/>
      <c r="E34" s="232"/>
      <c r="F34" s="232"/>
      <c r="G34" s="232"/>
      <c r="H34" s="232"/>
      <c r="I34" s="232"/>
      <c r="J34" s="232"/>
      <c r="K34" s="263"/>
    </row>
    <row r="35" ht="17.25" customHeight="1" spans="1:11">
      <c r="A35" s="231"/>
      <c r="B35" s="232"/>
      <c r="C35" s="232"/>
      <c r="D35" s="232"/>
      <c r="E35" s="232"/>
      <c r="F35" s="232"/>
      <c r="G35" s="232"/>
      <c r="H35" s="232"/>
      <c r="I35" s="232"/>
      <c r="J35" s="232"/>
      <c r="K35" s="263"/>
    </row>
    <row r="36" ht="17.25" customHeight="1" spans="1:11">
      <c r="A36" s="231"/>
      <c r="B36" s="232"/>
      <c r="C36" s="232"/>
      <c r="D36" s="232"/>
      <c r="E36" s="232"/>
      <c r="F36" s="232"/>
      <c r="G36" s="232"/>
      <c r="H36" s="232"/>
      <c r="I36" s="232"/>
      <c r="J36" s="232"/>
      <c r="K36" s="263"/>
    </row>
    <row r="37" ht="17.25" customHeight="1" spans="1:11">
      <c r="A37" s="231"/>
      <c r="B37" s="232"/>
      <c r="C37" s="232"/>
      <c r="D37" s="232"/>
      <c r="E37" s="232"/>
      <c r="F37" s="232"/>
      <c r="G37" s="232"/>
      <c r="H37" s="232"/>
      <c r="I37" s="232"/>
      <c r="J37" s="232"/>
      <c r="K37" s="263"/>
    </row>
    <row r="38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63"/>
    </row>
    <row r="39" ht="17.25" customHeight="1" spans="1:11">
      <c r="A39" s="231"/>
      <c r="B39" s="232"/>
      <c r="C39" s="232"/>
      <c r="D39" s="232"/>
      <c r="E39" s="232"/>
      <c r="F39" s="232"/>
      <c r="G39" s="232"/>
      <c r="H39" s="232"/>
      <c r="I39" s="232"/>
      <c r="J39" s="232"/>
      <c r="K39" s="263"/>
    </row>
    <row r="40" ht="17.25" customHeight="1" spans="1:11">
      <c r="A40" s="231"/>
      <c r="B40" s="232"/>
      <c r="C40" s="232"/>
      <c r="D40" s="232"/>
      <c r="E40" s="232"/>
      <c r="F40" s="232"/>
      <c r="G40" s="232"/>
      <c r="H40" s="232"/>
      <c r="I40" s="232"/>
      <c r="J40" s="232"/>
      <c r="K40" s="263"/>
    </row>
    <row r="41" ht="17.25" customHeight="1" spans="1:11">
      <c r="A41" s="231"/>
      <c r="B41" s="232"/>
      <c r="C41" s="232"/>
      <c r="D41" s="232"/>
      <c r="E41" s="232"/>
      <c r="F41" s="232"/>
      <c r="G41" s="232"/>
      <c r="H41" s="232"/>
      <c r="I41" s="232"/>
      <c r="J41" s="232"/>
      <c r="K41" s="263"/>
    </row>
    <row r="42" ht="17.25" customHeight="1" spans="1:11">
      <c r="A42" s="231"/>
      <c r="B42" s="232"/>
      <c r="C42" s="232"/>
      <c r="D42" s="232"/>
      <c r="E42" s="232"/>
      <c r="F42" s="232"/>
      <c r="G42" s="232"/>
      <c r="H42" s="232"/>
      <c r="I42" s="232"/>
      <c r="J42" s="232"/>
      <c r="K42" s="263"/>
    </row>
    <row r="43" ht="17.25" customHeight="1" spans="1:11">
      <c r="A43" s="226" t="s">
        <v>129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61"/>
    </row>
    <row r="44" customHeight="1" spans="1:11">
      <c r="A44" s="228" t="s">
        <v>198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</row>
    <row r="45" ht="18" customHeight="1" spans="1:11">
      <c r="A45" s="233" t="s">
        <v>123</v>
      </c>
      <c r="B45" s="234"/>
      <c r="C45" s="234"/>
      <c r="D45" s="234"/>
      <c r="E45" s="234"/>
      <c r="F45" s="234"/>
      <c r="G45" s="234"/>
      <c r="H45" s="234"/>
      <c r="I45" s="234"/>
      <c r="J45" s="234"/>
      <c r="K45" s="264"/>
    </row>
    <row r="46" ht="18" customHeight="1" spans="1:11">
      <c r="A46" s="233"/>
      <c r="B46" s="234"/>
      <c r="C46" s="234"/>
      <c r="D46" s="234"/>
      <c r="E46" s="234"/>
      <c r="F46" s="234"/>
      <c r="G46" s="234"/>
      <c r="H46" s="234"/>
      <c r="I46" s="234"/>
      <c r="J46" s="234"/>
      <c r="K46" s="264"/>
    </row>
    <row r="47" ht="18" customHeight="1" spans="1:11">
      <c r="A47" s="222"/>
      <c r="B47" s="223"/>
      <c r="C47" s="223"/>
      <c r="D47" s="223"/>
      <c r="E47" s="223"/>
      <c r="F47" s="223"/>
      <c r="G47" s="223"/>
      <c r="H47" s="223"/>
      <c r="I47" s="223"/>
      <c r="J47" s="223"/>
      <c r="K47" s="259"/>
    </row>
    <row r="48" ht="21" customHeight="1" spans="1:11">
      <c r="A48" s="235" t="s">
        <v>135</v>
      </c>
      <c r="B48" s="236" t="s">
        <v>136</v>
      </c>
      <c r="C48" s="236"/>
      <c r="D48" s="237" t="s">
        <v>137</v>
      </c>
      <c r="E48" s="238" t="s">
        <v>138</v>
      </c>
      <c r="F48" s="237" t="s">
        <v>139</v>
      </c>
      <c r="G48" s="239">
        <v>45030</v>
      </c>
      <c r="H48" s="240" t="s">
        <v>140</v>
      </c>
      <c r="I48" s="240"/>
      <c r="J48" s="236" t="s">
        <v>141</v>
      </c>
      <c r="K48" s="265"/>
    </row>
    <row r="49" customHeight="1" spans="1:11">
      <c r="A49" s="241" t="s">
        <v>142</v>
      </c>
      <c r="B49" s="242"/>
      <c r="C49" s="242"/>
      <c r="D49" s="242"/>
      <c r="E49" s="242"/>
      <c r="F49" s="242"/>
      <c r="G49" s="242"/>
      <c r="H49" s="242"/>
      <c r="I49" s="242"/>
      <c r="J49" s="242"/>
      <c r="K49" s="266"/>
    </row>
    <row r="50" customHeight="1" spans="1:11">
      <c r="A50" s="243"/>
      <c r="B50" s="244"/>
      <c r="C50" s="244"/>
      <c r="D50" s="244"/>
      <c r="E50" s="244"/>
      <c r="F50" s="244"/>
      <c r="G50" s="244"/>
      <c r="H50" s="244"/>
      <c r="I50" s="244"/>
      <c r="J50" s="244"/>
      <c r="K50" s="267"/>
    </row>
    <row r="51" customHeight="1" spans="1:11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68"/>
    </row>
    <row r="52" ht="21" customHeight="1" spans="1:11">
      <c r="A52" s="235" t="s">
        <v>135</v>
      </c>
      <c r="B52" s="236" t="s">
        <v>136</v>
      </c>
      <c r="C52" s="236"/>
      <c r="D52" s="237" t="s">
        <v>137</v>
      </c>
      <c r="E52" s="237"/>
      <c r="F52" s="237" t="s">
        <v>139</v>
      </c>
      <c r="G52" s="237"/>
      <c r="H52" s="240" t="s">
        <v>140</v>
      </c>
      <c r="I52" s="240"/>
      <c r="J52" s="269"/>
      <c r="K52" s="270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opLeftCell="A4" workbookViewId="0">
      <selection activeCell="L21" sqref="L21"/>
    </sheetView>
  </sheetViews>
  <sheetFormatPr defaultColWidth="9" defaultRowHeight="26.1" customHeight="1"/>
  <cols>
    <col min="1" max="1" width="17.125" style="65" customWidth="1"/>
    <col min="2" max="7" width="9.375" style="65" customWidth="1"/>
    <col min="8" max="8" width="1.375" style="65" customWidth="1"/>
    <col min="9" max="14" width="15.625" style="65" customWidth="1"/>
    <col min="15" max="16384" width="9" style="65"/>
  </cols>
  <sheetData>
    <row r="1" ht="30" customHeight="1" spans="1:14">
      <c r="A1" s="46" t="s">
        <v>144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9.1" customHeight="1" spans="1:14">
      <c r="A2" s="48" t="s">
        <v>59</v>
      </c>
      <c r="B2" s="99" t="s">
        <v>60</v>
      </c>
      <c r="C2" s="100"/>
      <c r="D2" s="50" t="s">
        <v>65</v>
      </c>
      <c r="E2" s="49" t="s">
        <v>66</v>
      </c>
      <c r="F2" s="49"/>
      <c r="G2" s="49"/>
      <c r="H2" s="51"/>
      <c r="I2" s="67" t="s">
        <v>54</v>
      </c>
      <c r="J2" s="49" t="s">
        <v>145</v>
      </c>
      <c r="K2" s="49"/>
      <c r="L2" s="49"/>
      <c r="M2" s="49"/>
      <c r="N2" s="68"/>
    </row>
    <row r="3" ht="29.1" customHeight="1" spans="1:14">
      <c r="A3" s="52" t="s">
        <v>146</v>
      </c>
      <c r="B3" s="53" t="s">
        <v>147</v>
      </c>
      <c r="C3" s="53"/>
      <c r="D3" s="53"/>
      <c r="E3" s="53"/>
      <c r="F3" s="53"/>
      <c r="G3" s="53"/>
      <c r="H3" s="54"/>
      <c r="I3" s="69" t="s">
        <v>148</v>
      </c>
      <c r="J3" s="69"/>
      <c r="K3" s="69"/>
      <c r="L3" s="69"/>
      <c r="M3" s="69"/>
      <c r="N3" s="70"/>
    </row>
    <row r="4" ht="29.1" customHeight="1" spans="1:14">
      <c r="A4" s="52"/>
      <c r="B4" s="55" t="s">
        <v>107</v>
      </c>
      <c r="C4" s="55" t="s">
        <v>108</v>
      </c>
      <c r="D4" s="56" t="s">
        <v>109</v>
      </c>
      <c r="E4" s="55" t="s">
        <v>110</v>
      </c>
      <c r="F4" s="55" t="s">
        <v>111</v>
      </c>
      <c r="G4" s="55" t="s">
        <v>112</v>
      </c>
      <c r="H4" s="54"/>
      <c r="I4" s="55" t="s">
        <v>107</v>
      </c>
      <c r="J4" s="55" t="s">
        <v>108</v>
      </c>
      <c r="K4" s="56" t="s">
        <v>109</v>
      </c>
      <c r="L4" s="55" t="s">
        <v>110</v>
      </c>
      <c r="M4" s="55" t="s">
        <v>111</v>
      </c>
      <c r="N4" s="55" t="s">
        <v>112</v>
      </c>
    </row>
    <row r="5" ht="29.1" customHeight="1" spans="1:14">
      <c r="A5" s="52"/>
      <c r="B5" s="55" t="s">
        <v>149</v>
      </c>
      <c r="C5" s="55" t="s">
        <v>150</v>
      </c>
      <c r="D5" s="56" t="s">
        <v>151</v>
      </c>
      <c r="E5" s="55" t="s">
        <v>152</v>
      </c>
      <c r="F5" s="55" t="s">
        <v>153</v>
      </c>
      <c r="G5" s="55" t="s">
        <v>154</v>
      </c>
      <c r="H5" s="54"/>
      <c r="I5" s="55" t="s">
        <v>155</v>
      </c>
      <c r="J5" s="170" t="s">
        <v>115</v>
      </c>
      <c r="K5" s="56" t="s">
        <v>155</v>
      </c>
      <c r="L5" s="55" t="s">
        <v>155</v>
      </c>
      <c r="M5" s="170" t="s">
        <v>115</v>
      </c>
      <c r="N5" s="170" t="s">
        <v>115</v>
      </c>
    </row>
    <row r="6" ht="29.1" customHeight="1" spans="1:14">
      <c r="A6" s="57" t="s">
        <v>156</v>
      </c>
      <c r="B6" s="58">
        <f>C6-1</f>
        <v>67</v>
      </c>
      <c r="C6" s="58">
        <f>D6-2</f>
        <v>68</v>
      </c>
      <c r="D6" s="59">
        <v>70</v>
      </c>
      <c r="E6" s="58">
        <f>D6+2</f>
        <v>72</v>
      </c>
      <c r="F6" s="58">
        <f>E6+2</f>
        <v>74</v>
      </c>
      <c r="G6" s="58">
        <f>F6+1</f>
        <v>75</v>
      </c>
      <c r="H6" s="54"/>
      <c r="I6" s="74" t="s">
        <v>157</v>
      </c>
      <c r="J6" s="74" t="s">
        <v>158</v>
      </c>
      <c r="K6" s="74" t="s">
        <v>159</v>
      </c>
      <c r="L6" s="74" t="s">
        <v>160</v>
      </c>
      <c r="M6" s="74" t="s">
        <v>158</v>
      </c>
      <c r="N6" s="75" t="s">
        <v>161</v>
      </c>
    </row>
    <row r="7" ht="29.1" customHeight="1" spans="1:14">
      <c r="A7" s="60" t="s">
        <v>162</v>
      </c>
      <c r="B7" s="61">
        <f t="shared" ref="B7:B9" si="0">C7-4</f>
        <v>100</v>
      </c>
      <c r="C7" s="61">
        <f t="shared" ref="C7:C9" si="1">D7-4</f>
        <v>104</v>
      </c>
      <c r="D7" s="56">
        <v>108</v>
      </c>
      <c r="E7" s="61">
        <f t="shared" ref="E7:E9" si="2">D7+4</f>
        <v>112</v>
      </c>
      <c r="F7" s="61">
        <f>E7+4</f>
        <v>116</v>
      </c>
      <c r="G7" s="61">
        <f t="shared" ref="G7:G9" si="3">F7+6</f>
        <v>122</v>
      </c>
      <c r="H7" s="54"/>
      <c r="I7" s="76" t="s">
        <v>160</v>
      </c>
      <c r="J7" s="76" t="s">
        <v>160</v>
      </c>
      <c r="K7" s="76" t="s">
        <v>158</v>
      </c>
      <c r="L7" s="76" t="s">
        <v>90</v>
      </c>
      <c r="M7" s="77" t="s">
        <v>158</v>
      </c>
      <c r="N7" s="78" t="s">
        <v>157</v>
      </c>
    </row>
    <row r="8" ht="29.1" customHeight="1" spans="1:14">
      <c r="A8" s="60" t="s">
        <v>163</v>
      </c>
      <c r="B8" s="61">
        <f t="shared" si="0"/>
        <v>98</v>
      </c>
      <c r="C8" s="61">
        <f t="shared" si="1"/>
        <v>102</v>
      </c>
      <c r="D8" s="56">
        <v>106</v>
      </c>
      <c r="E8" s="61">
        <f t="shared" si="2"/>
        <v>110</v>
      </c>
      <c r="F8" s="61">
        <f>E8+5</f>
        <v>115</v>
      </c>
      <c r="G8" s="61">
        <f t="shared" si="3"/>
        <v>121</v>
      </c>
      <c r="H8" s="54"/>
      <c r="I8" s="76" t="s">
        <v>90</v>
      </c>
      <c r="J8" s="76" t="s">
        <v>90</v>
      </c>
      <c r="K8" s="76" t="s">
        <v>160</v>
      </c>
      <c r="L8" s="76" t="s">
        <v>90</v>
      </c>
      <c r="M8" s="77" t="s">
        <v>160</v>
      </c>
      <c r="N8" s="78" t="s">
        <v>160</v>
      </c>
    </row>
    <row r="9" ht="29.1" customHeight="1" spans="1:14">
      <c r="A9" s="60" t="s">
        <v>164</v>
      </c>
      <c r="B9" s="61">
        <f t="shared" si="0"/>
        <v>98</v>
      </c>
      <c r="C9" s="61">
        <f t="shared" si="1"/>
        <v>102</v>
      </c>
      <c r="D9" s="56">
        <v>106</v>
      </c>
      <c r="E9" s="61">
        <f t="shared" si="2"/>
        <v>110</v>
      </c>
      <c r="F9" s="61">
        <f>E9+5</f>
        <v>115</v>
      </c>
      <c r="G9" s="61">
        <f t="shared" si="3"/>
        <v>121</v>
      </c>
      <c r="H9" s="54"/>
      <c r="I9" s="74" t="s">
        <v>165</v>
      </c>
      <c r="J9" s="74" t="s">
        <v>160</v>
      </c>
      <c r="K9" s="74" t="s">
        <v>161</v>
      </c>
      <c r="L9" s="74" t="s">
        <v>165</v>
      </c>
      <c r="M9" s="79" t="s">
        <v>160</v>
      </c>
      <c r="N9" s="80" t="s">
        <v>160</v>
      </c>
    </row>
    <row r="10" ht="29.1" customHeight="1" spans="1:14">
      <c r="A10" s="60" t="s">
        <v>166</v>
      </c>
      <c r="B10" s="61">
        <f>C10-1.2</f>
        <v>43.6</v>
      </c>
      <c r="C10" s="61">
        <f>D10-1.2</f>
        <v>44.8</v>
      </c>
      <c r="D10" s="56">
        <v>46</v>
      </c>
      <c r="E10" s="61">
        <f>D10+1.2</f>
        <v>47.2</v>
      </c>
      <c r="F10" s="61">
        <f>E10+1.2</f>
        <v>48.4</v>
      </c>
      <c r="G10" s="61">
        <f>F10+1.4</f>
        <v>49.8</v>
      </c>
      <c r="H10" s="54"/>
      <c r="I10" s="76" t="s">
        <v>90</v>
      </c>
      <c r="J10" s="76" t="s">
        <v>167</v>
      </c>
      <c r="K10" s="76" t="s">
        <v>90</v>
      </c>
      <c r="L10" s="76" t="s">
        <v>90</v>
      </c>
      <c r="M10" s="77" t="s">
        <v>168</v>
      </c>
      <c r="N10" s="81" t="s">
        <v>90</v>
      </c>
    </row>
    <row r="11" ht="29.1" customHeight="1" spans="1:14">
      <c r="A11" s="60" t="s">
        <v>169</v>
      </c>
      <c r="B11" s="61">
        <f>C11-0.5</f>
        <v>19</v>
      </c>
      <c r="C11" s="61">
        <f>D11-0.5</f>
        <v>19.5</v>
      </c>
      <c r="D11" s="56">
        <v>20</v>
      </c>
      <c r="E11" s="61">
        <f t="shared" ref="E11:G11" si="4">D11+0.5</f>
        <v>20.5</v>
      </c>
      <c r="F11" s="61">
        <f t="shared" si="4"/>
        <v>21</v>
      </c>
      <c r="G11" s="61">
        <f t="shared" si="4"/>
        <v>21.5</v>
      </c>
      <c r="H11" s="54"/>
      <c r="I11" s="76" t="s">
        <v>170</v>
      </c>
      <c r="J11" s="76" t="s">
        <v>90</v>
      </c>
      <c r="K11" s="76" t="s">
        <v>171</v>
      </c>
      <c r="L11" s="76" t="s">
        <v>171</v>
      </c>
      <c r="M11" s="77" t="s">
        <v>90</v>
      </c>
      <c r="N11" s="78" t="s">
        <v>90</v>
      </c>
    </row>
    <row r="12" ht="29.1" customHeight="1" spans="1:14">
      <c r="A12" s="60" t="s">
        <v>172</v>
      </c>
      <c r="B12" s="62">
        <f>C12-0.7</f>
        <v>18.1</v>
      </c>
      <c r="C12" s="62">
        <f>D12-0.7</f>
        <v>18.8</v>
      </c>
      <c r="D12" s="56">
        <v>19.5</v>
      </c>
      <c r="E12" s="62">
        <f>D12+0.7</f>
        <v>20.2</v>
      </c>
      <c r="F12" s="62">
        <f>E12+0.7</f>
        <v>20.9</v>
      </c>
      <c r="G12" s="62">
        <f>F12+0.95</f>
        <v>21.85</v>
      </c>
      <c r="H12" s="54"/>
      <c r="I12" s="76" t="s">
        <v>171</v>
      </c>
      <c r="J12" s="76" t="s">
        <v>170</v>
      </c>
      <c r="K12" s="76" t="s">
        <v>90</v>
      </c>
      <c r="L12" s="76" t="s">
        <v>170</v>
      </c>
      <c r="M12" s="77" t="s">
        <v>173</v>
      </c>
      <c r="N12" s="78" t="s">
        <v>170</v>
      </c>
    </row>
    <row r="13" ht="29.1" customHeight="1" spans="1:14">
      <c r="A13" s="60" t="s">
        <v>174</v>
      </c>
      <c r="B13" s="61">
        <f>C13-0.7</f>
        <v>15.6</v>
      </c>
      <c r="C13" s="61">
        <f>D13-0.7</f>
        <v>16.3</v>
      </c>
      <c r="D13" s="56">
        <v>17</v>
      </c>
      <c r="E13" s="61">
        <f>D13+0.7</f>
        <v>17.7</v>
      </c>
      <c r="F13" s="61">
        <f>E13+0.7</f>
        <v>18.4</v>
      </c>
      <c r="G13" s="61">
        <f>F13+0.95</f>
        <v>19.35</v>
      </c>
      <c r="H13" s="54"/>
      <c r="I13" s="76" t="s">
        <v>165</v>
      </c>
      <c r="J13" s="76" t="s">
        <v>165</v>
      </c>
      <c r="K13" s="76" t="s">
        <v>170</v>
      </c>
      <c r="L13" s="76" t="s">
        <v>170</v>
      </c>
      <c r="M13" s="77" t="s">
        <v>165</v>
      </c>
      <c r="N13" s="82" t="s">
        <v>171</v>
      </c>
    </row>
    <row r="14" ht="29.1" customHeight="1" spans="1:14">
      <c r="A14" s="60" t="s">
        <v>175</v>
      </c>
      <c r="B14" s="61">
        <f>C14-1</f>
        <v>43</v>
      </c>
      <c r="C14" s="61">
        <f>D14-1</f>
        <v>44</v>
      </c>
      <c r="D14" s="56">
        <v>45</v>
      </c>
      <c r="E14" s="61">
        <f>D14+1</f>
        <v>46</v>
      </c>
      <c r="F14" s="61">
        <f>E14+1</f>
        <v>47</v>
      </c>
      <c r="G14" s="61">
        <f>F14+1.5</f>
        <v>48.5</v>
      </c>
      <c r="H14" s="54"/>
      <c r="I14" s="76" t="s">
        <v>90</v>
      </c>
      <c r="J14" s="76" t="s">
        <v>90</v>
      </c>
      <c r="K14" s="76" t="s">
        <v>90</v>
      </c>
      <c r="L14" s="76" t="s">
        <v>90</v>
      </c>
      <c r="M14" s="77" t="s">
        <v>90</v>
      </c>
      <c r="N14" s="83" t="s">
        <v>90</v>
      </c>
    </row>
    <row r="15" ht="29.1" customHeight="1" spans="1:14">
      <c r="A15" s="60" t="s">
        <v>176</v>
      </c>
      <c r="B15" s="61">
        <v>14</v>
      </c>
      <c r="C15" s="61">
        <v>14</v>
      </c>
      <c r="D15" s="56">
        <v>14.5</v>
      </c>
      <c r="E15" s="61">
        <f>D15</f>
        <v>14.5</v>
      </c>
      <c r="F15" s="61">
        <v>15</v>
      </c>
      <c r="G15" s="61">
        <v>15</v>
      </c>
      <c r="H15" s="63"/>
      <c r="I15" s="84" t="s">
        <v>90</v>
      </c>
      <c r="J15" s="85" t="s">
        <v>90</v>
      </c>
      <c r="K15" s="86" t="s">
        <v>90</v>
      </c>
      <c r="L15" s="87" t="s">
        <v>90</v>
      </c>
      <c r="M15" s="87" t="s">
        <v>90</v>
      </c>
      <c r="N15" s="88" t="s">
        <v>90</v>
      </c>
    </row>
    <row r="16" ht="15" spans="1:14">
      <c r="A16" s="64" t="s">
        <v>123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ht="14.25" spans="1:14">
      <c r="A17" s="65" t="s">
        <v>177</v>
      </c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ht="14.25" spans="1:14">
      <c r="A18" s="66"/>
      <c r="B18" s="66"/>
      <c r="C18" s="66"/>
      <c r="D18" s="66"/>
      <c r="E18" s="66"/>
      <c r="F18" s="66"/>
      <c r="G18" s="66"/>
      <c r="H18" s="66"/>
      <c r="I18" s="64" t="s">
        <v>178</v>
      </c>
      <c r="J18" s="89">
        <v>45091</v>
      </c>
      <c r="K18" s="64" t="s">
        <v>179</v>
      </c>
      <c r="L18" s="64" t="s">
        <v>138</v>
      </c>
      <c r="M18" s="64" t="s">
        <v>180</v>
      </c>
      <c r="N18" s="65" t="s">
        <v>141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56944444444444" right="0.118055555555556" top="0.75" bottom="0.75" header="0.3" footer="0.3"/>
  <pageSetup paperSize="9" scale="81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zoomScalePageLayoutView="125" workbookViewId="0">
      <selection activeCell="A11" sqref="A11:K11"/>
    </sheetView>
  </sheetViews>
  <sheetFormatPr defaultColWidth="10.125" defaultRowHeight="14.25"/>
  <cols>
    <col min="1" max="1" width="9.625" style="92" customWidth="1"/>
    <col min="2" max="2" width="11.125" style="92" customWidth="1"/>
    <col min="3" max="3" width="9.125" style="92" customWidth="1"/>
    <col min="4" max="4" width="9.5" style="92" customWidth="1"/>
    <col min="5" max="5" width="9.125" style="92" customWidth="1"/>
    <col min="6" max="6" width="10.375" style="92" customWidth="1"/>
    <col min="7" max="7" width="9.5" style="92" customWidth="1"/>
    <col min="8" max="8" width="9.125" style="92" customWidth="1"/>
    <col min="9" max="9" width="8.125" style="92" customWidth="1"/>
    <col min="10" max="10" width="10.5" style="92" customWidth="1"/>
    <col min="11" max="11" width="12.125" style="92" customWidth="1"/>
    <col min="12" max="16384" width="10.125" style="92"/>
  </cols>
  <sheetData>
    <row r="1" ht="26.25" spans="1:11">
      <c r="A1" s="93" t="s">
        <v>199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ht="15" spans="1:11">
      <c r="A2" s="94" t="s">
        <v>50</v>
      </c>
      <c r="B2" s="95" t="s">
        <v>51</v>
      </c>
      <c r="C2" s="95"/>
      <c r="D2" s="96" t="s">
        <v>59</v>
      </c>
      <c r="E2" s="97"/>
      <c r="F2" s="98" t="s">
        <v>200</v>
      </c>
      <c r="G2" s="99" t="s">
        <v>66</v>
      </c>
      <c r="H2" s="100"/>
      <c r="I2" s="129" t="s">
        <v>54</v>
      </c>
      <c r="J2" s="152" t="s">
        <v>55</v>
      </c>
      <c r="K2" s="153"/>
    </row>
    <row r="3" spans="1:11">
      <c r="A3" s="101" t="s">
        <v>72</v>
      </c>
      <c r="B3" s="102">
        <v>3000</v>
      </c>
      <c r="C3" s="102"/>
      <c r="D3" s="103" t="s">
        <v>201</v>
      </c>
      <c r="E3" s="104">
        <v>45087</v>
      </c>
      <c r="F3" s="105"/>
      <c r="G3" s="105"/>
      <c r="H3" s="106" t="s">
        <v>202</v>
      </c>
      <c r="I3" s="106"/>
      <c r="J3" s="106"/>
      <c r="K3" s="154"/>
    </row>
    <row r="4" spans="1:11">
      <c r="A4" s="107" t="s">
        <v>69</v>
      </c>
      <c r="B4" s="108">
        <v>2</v>
      </c>
      <c r="C4" s="108">
        <v>6</v>
      </c>
      <c r="D4" s="109" t="s">
        <v>203</v>
      </c>
      <c r="E4" s="105" t="s">
        <v>204</v>
      </c>
      <c r="F4" s="105"/>
      <c r="G4" s="105"/>
      <c r="H4" s="109" t="s">
        <v>205</v>
      </c>
      <c r="I4" s="109"/>
      <c r="J4" s="122" t="s">
        <v>63</v>
      </c>
      <c r="K4" s="155" t="s">
        <v>64</v>
      </c>
    </row>
    <row r="5" spans="1:11">
      <c r="A5" s="107" t="s">
        <v>206</v>
      </c>
      <c r="B5" s="102">
        <v>1</v>
      </c>
      <c r="C5" s="102"/>
      <c r="D5" s="103" t="s">
        <v>204</v>
      </c>
      <c r="E5" s="103" t="s">
        <v>207</v>
      </c>
      <c r="F5" s="103" t="s">
        <v>208</v>
      </c>
      <c r="G5" s="103" t="s">
        <v>209</v>
      </c>
      <c r="H5" s="109" t="s">
        <v>210</v>
      </c>
      <c r="I5" s="109"/>
      <c r="J5" s="122" t="s">
        <v>63</v>
      </c>
      <c r="K5" s="155" t="s">
        <v>64</v>
      </c>
    </row>
    <row r="6" spans="1:11">
      <c r="A6" s="110" t="s">
        <v>211</v>
      </c>
      <c r="B6" s="111">
        <v>60</v>
      </c>
      <c r="C6" s="111"/>
      <c r="D6" s="112" t="s">
        <v>212</v>
      </c>
      <c r="E6" s="113"/>
      <c r="F6" s="114">
        <v>1050</v>
      </c>
      <c r="G6" s="112"/>
      <c r="H6" s="115" t="s">
        <v>213</v>
      </c>
      <c r="I6" s="115"/>
      <c r="J6" s="114" t="s">
        <v>63</v>
      </c>
      <c r="K6" s="156" t="s">
        <v>64</v>
      </c>
    </row>
    <row r="7" ht="15" spans="1:11">
      <c r="A7" s="116"/>
      <c r="B7" s="117"/>
      <c r="C7" s="117"/>
      <c r="D7" s="116"/>
      <c r="E7" s="117"/>
      <c r="F7" s="118"/>
      <c r="G7" s="116"/>
      <c r="H7" s="118"/>
      <c r="I7" s="117"/>
      <c r="J7" s="117"/>
      <c r="K7" s="117"/>
    </row>
    <row r="8" spans="1:11">
      <c r="A8" s="119" t="s">
        <v>214</v>
      </c>
      <c r="B8" s="98" t="s">
        <v>215</v>
      </c>
      <c r="C8" s="98" t="s">
        <v>216</v>
      </c>
      <c r="D8" s="98" t="s">
        <v>217</v>
      </c>
      <c r="E8" s="98" t="s">
        <v>218</v>
      </c>
      <c r="F8" s="98" t="s">
        <v>219</v>
      </c>
      <c r="G8" s="120"/>
      <c r="H8" s="121"/>
      <c r="I8" s="121"/>
      <c r="J8" s="121"/>
      <c r="K8" s="157"/>
    </row>
    <row r="9" spans="1:11">
      <c r="A9" s="107" t="s">
        <v>220</v>
      </c>
      <c r="B9" s="109"/>
      <c r="C9" s="122" t="s">
        <v>63</v>
      </c>
      <c r="D9" s="122" t="s">
        <v>64</v>
      </c>
      <c r="E9" s="103" t="s">
        <v>221</v>
      </c>
      <c r="F9" s="123" t="s">
        <v>222</v>
      </c>
      <c r="G9" s="124"/>
      <c r="H9" s="125"/>
      <c r="I9" s="125"/>
      <c r="J9" s="125"/>
      <c r="K9" s="158"/>
    </row>
    <row r="10" spans="1:11">
      <c r="A10" s="107" t="s">
        <v>223</v>
      </c>
      <c r="B10" s="109"/>
      <c r="C10" s="122" t="s">
        <v>63</v>
      </c>
      <c r="D10" s="122" t="s">
        <v>64</v>
      </c>
      <c r="E10" s="103" t="s">
        <v>224</v>
      </c>
      <c r="F10" s="123" t="s">
        <v>225</v>
      </c>
      <c r="G10" s="124" t="s">
        <v>226</v>
      </c>
      <c r="H10" s="125"/>
      <c r="I10" s="125"/>
      <c r="J10" s="125"/>
      <c r="K10" s="158"/>
    </row>
    <row r="11" spans="1:11">
      <c r="A11" s="126" t="s">
        <v>190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59"/>
    </row>
    <row r="12" spans="1:11">
      <c r="A12" s="101" t="s">
        <v>84</v>
      </c>
      <c r="B12" s="122" t="s">
        <v>80</v>
      </c>
      <c r="C12" s="122" t="s">
        <v>81</v>
      </c>
      <c r="D12" s="123"/>
      <c r="E12" s="103" t="s">
        <v>82</v>
      </c>
      <c r="F12" s="122" t="s">
        <v>80</v>
      </c>
      <c r="G12" s="122" t="s">
        <v>81</v>
      </c>
      <c r="H12" s="122"/>
      <c r="I12" s="103" t="s">
        <v>227</v>
      </c>
      <c r="J12" s="122" t="s">
        <v>80</v>
      </c>
      <c r="K12" s="155" t="s">
        <v>81</v>
      </c>
    </row>
    <row r="13" spans="1:11">
      <c r="A13" s="101" t="s">
        <v>87</v>
      </c>
      <c r="B13" s="122" t="s">
        <v>80</v>
      </c>
      <c r="C13" s="122" t="s">
        <v>81</v>
      </c>
      <c r="D13" s="123"/>
      <c r="E13" s="103" t="s">
        <v>92</v>
      </c>
      <c r="F13" s="122" t="s">
        <v>80</v>
      </c>
      <c r="G13" s="122" t="s">
        <v>81</v>
      </c>
      <c r="H13" s="122"/>
      <c r="I13" s="103" t="s">
        <v>228</v>
      </c>
      <c r="J13" s="122" t="s">
        <v>80</v>
      </c>
      <c r="K13" s="155" t="s">
        <v>81</v>
      </c>
    </row>
    <row r="14" ht="15" spans="1:11">
      <c r="A14" s="110" t="s">
        <v>229</v>
      </c>
      <c r="B14" s="114" t="s">
        <v>80</v>
      </c>
      <c r="C14" s="114" t="s">
        <v>81</v>
      </c>
      <c r="D14" s="113"/>
      <c r="E14" s="112" t="s">
        <v>230</v>
      </c>
      <c r="F14" s="114" t="s">
        <v>80</v>
      </c>
      <c r="G14" s="114" t="s">
        <v>81</v>
      </c>
      <c r="H14" s="114"/>
      <c r="I14" s="112" t="s">
        <v>231</v>
      </c>
      <c r="J14" s="114" t="s">
        <v>80</v>
      </c>
      <c r="K14" s="156" t="s">
        <v>81</v>
      </c>
    </row>
    <row r="15" ht="15" spans="1:11">
      <c r="A15" s="116"/>
      <c r="B15" s="128"/>
      <c r="C15" s="128"/>
      <c r="D15" s="117"/>
      <c r="E15" s="116"/>
      <c r="F15" s="128"/>
      <c r="G15" s="128"/>
      <c r="H15" s="128"/>
      <c r="I15" s="116"/>
      <c r="J15" s="128"/>
      <c r="K15" s="128"/>
    </row>
    <row r="16" s="90" customFormat="1" spans="1:11">
      <c r="A16" s="94" t="s">
        <v>232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60"/>
    </row>
    <row r="17" spans="1:11">
      <c r="A17" s="107" t="s">
        <v>233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1"/>
    </row>
    <row r="18" spans="1:11">
      <c r="A18" s="107" t="s">
        <v>234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1"/>
    </row>
    <row r="19" spans="1:11">
      <c r="A19" s="130" t="s">
        <v>235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55"/>
    </row>
    <row r="20" spans="1:11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62"/>
    </row>
    <row r="21" spans="1:11">
      <c r="A21" s="131" t="s">
        <v>236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62"/>
    </row>
    <row r="22" spans="1:1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62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3"/>
    </row>
    <row r="24" spans="1:11">
      <c r="A24" s="107" t="s">
        <v>122</v>
      </c>
      <c r="B24" s="109"/>
      <c r="C24" s="122" t="s">
        <v>63</v>
      </c>
      <c r="D24" s="122" t="s">
        <v>64</v>
      </c>
      <c r="E24" s="106"/>
      <c r="F24" s="106"/>
      <c r="G24" s="106"/>
      <c r="H24" s="106"/>
      <c r="I24" s="106"/>
      <c r="J24" s="106"/>
      <c r="K24" s="154"/>
    </row>
    <row r="25" ht="15" spans="1:11">
      <c r="A25" s="135" t="s">
        <v>237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4"/>
    </row>
    <row r="26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238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65"/>
    </row>
    <row r="28" spans="1:11">
      <c r="A28" s="140" t="s">
        <v>239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66"/>
    </row>
    <row r="29" spans="1:11">
      <c r="A29" s="140" t="s">
        <v>240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66"/>
    </row>
    <row r="30" spans="1:11">
      <c r="A30" s="140" t="s">
        <v>241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66"/>
    </row>
    <row r="31" spans="1:11">
      <c r="A31" s="140"/>
      <c r="B31" s="141"/>
      <c r="C31" s="141"/>
      <c r="D31" s="141"/>
      <c r="E31" s="141"/>
      <c r="F31" s="141"/>
      <c r="G31" s="141"/>
      <c r="H31" s="141"/>
      <c r="I31" s="141"/>
      <c r="J31" s="141"/>
      <c r="K31" s="166"/>
    </row>
    <row r="32" spans="1:11">
      <c r="A32" s="140"/>
      <c r="B32" s="141"/>
      <c r="C32" s="141"/>
      <c r="D32" s="141"/>
      <c r="E32" s="141"/>
      <c r="F32" s="141"/>
      <c r="G32" s="141"/>
      <c r="H32" s="141"/>
      <c r="I32" s="141"/>
      <c r="J32" s="141"/>
      <c r="K32" s="166"/>
    </row>
    <row r="33" ht="23.1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6"/>
    </row>
    <row r="34" ht="23.1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2"/>
    </row>
    <row r="35" ht="23.1" customHeight="1" spans="1:11">
      <c r="A35" s="142"/>
      <c r="B35" s="132"/>
      <c r="C35" s="132"/>
      <c r="D35" s="132"/>
      <c r="E35" s="132"/>
      <c r="F35" s="132"/>
      <c r="G35" s="132"/>
      <c r="H35" s="132"/>
      <c r="I35" s="132"/>
      <c r="J35" s="132"/>
      <c r="K35" s="162"/>
    </row>
    <row r="36" ht="23.1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7"/>
    </row>
    <row r="37" ht="18.75" customHeight="1" spans="1:11">
      <c r="A37" s="145" t="s">
        <v>242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8"/>
    </row>
    <row r="38" s="91" customFormat="1" ht="18.75" customHeight="1" spans="1:11">
      <c r="A38" s="107" t="s">
        <v>243</v>
      </c>
      <c r="B38" s="109"/>
      <c r="C38" s="109"/>
      <c r="D38" s="106" t="s">
        <v>244</v>
      </c>
      <c r="E38" s="106"/>
      <c r="F38" s="147" t="s">
        <v>245</v>
      </c>
      <c r="G38" s="148"/>
      <c r="H38" s="109" t="s">
        <v>246</v>
      </c>
      <c r="I38" s="109"/>
      <c r="J38" s="109" t="s">
        <v>247</v>
      </c>
      <c r="K38" s="161"/>
    </row>
    <row r="39" ht="18.75" customHeight="1" spans="1:13">
      <c r="A39" s="107" t="s">
        <v>123</v>
      </c>
      <c r="B39" s="109" t="s">
        <v>248</v>
      </c>
      <c r="C39" s="109"/>
      <c r="D39" s="109"/>
      <c r="E39" s="109"/>
      <c r="F39" s="109"/>
      <c r="G39" s="109"/>
      <c r="H39" s="109"/>
      <c r="I39" s="109"/>
      <c r="J39" s="109"/>
      <c r="K39" s="161"/>
      <c r="M39" s="91"/>
    </row>
    <row r="40" ht="30.95" customHeight="1" spans="1:11">
      <c r="A40" s="107"/>
      <c r="B40" s="109"/>
      <c r="C40" s="109"/>
      <c r="D40" s="109"/>
      <c r="E40" s="109"/>
      <c r="F40" s="109"/>
      <c r="G40" s="109"/>
      <c r="H40" s="109"/>
      <c r="I40" s="109"/>
      <c r="J40" s="109"/>
      <c r="K40" s="161"/>
    </row>
    <row r="41" ht="18.75" customHeight="1" spans="1:11">
      <c r="A41" s="107"/>
      <c r="B41" s="109"/>
      <c r="C41" s="109"/>
      <c r="D41" s="109"/>
      <c r="E41" s="109"/>
      <c r="F41" s="109"/>
      <c r="G41" s="109"/>
      <c r="H41" s="109"/>
      <c r="I41" s="109"/>
      <c r="J41" s="109"/>
      <c r="K41" s="161"/>
    </row>
    <row r="42" ht="32.1" customHeight="1" spans="1:11">
      <c r="A42" s="110" t="s">
        <v>135</v>
      </c>
      <c r="B42" s="149" t="s">
        <v>249</v>
      </c>
      <c r="C42" s="149"/>
      <c r="D42" s="112" t="s">
        <v>250</v>
      </c>
      <c r="E42" s="113" t="s">
        <v>138</v>
      </c>
      <c r="F42" s="112" t="s">
        <v>139</v>
      </c>
      <c r="G42" s="150">
        <v>45091</v>
      </c>
      <c r="H42" s="151" t="s">
        <v>140</v>
      </c>
      <c r="I42" s="151"/>
      <c r="J42" s="149" t="s">
        <v>141</v>
      </c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1"/>
  <sheetViews>
    <sheetView workbookViewId="0">
      <selection activeCell="A6" sqref="A6:G15"/>
    </sheetView>
  </sheetViews>
  <sheetFormatPr defaultColWidth="9" defaultRowHeight="14.25"/>
  <cols>
    <col min="2" max="7" width="9.375" customWidth="1"/>
    <col min="9" max="14" width="15.625" customWidth="1"/>
  </cols>
  <sheetData>
    <row r="1" ht="30" customHeight="1" spans="1:14">
      <c r="A1" s="46" t="s">
        <v>144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8.5" customHeight="1" spans="1:14">
      <c r="A2" s="48" t="s">
        <v>59</v>
      </c>
      <c r="B2" s="49" t="s">
        <v>60</v>
      </c>
      <c r="C2" s="49"/>
      <c r="D2" s="50" t="s">
        <v>65</v>
      </c>
      <c r="E2" s="49" t="s">
        <v>66</v>
      </c>
      <c r="F2" s="49"/>
      <c r="G2" s="49"/>
      <c r="H2" s="51"/>
      <c r="I2" s="67" t="s">
        <v>54</v>
      </c>
      <c r="J2" s="49" t="s">
        <v>145</v>
      </c>
      <c r="K2" s="49"/>
      <c r="L2" s="49"/>
      <c r="M2" s="49"/>
      <c r="N2" s="68"/>
    </row>
    <row r="3" ht="28.5" customHeight="1" spans="1:14">
      <c r="A3" s="52" t="s">
        <v>146</v>
      </c>
      <c r="B3" s="53" t="s">
        <v>147</v>
      </c>
      <c r="C3" s="53"/>
      <c r="D3" s="53"/>
      <c r="E3" s="53"/>
      <c r="F3" s="53"/>
      <c r="G3" s="53"/>
      <c r="H3" s="54"/>
      <c r="I3" s="69" t="s">
        <v>148</v>
      </c>
      <c r="J3" s="69"/>
      <c r="K3" s="69"/>
      <c r="L3" s="69"/>
      <c r="M3" s="69"/>
      <c r="N3" s="70"/>
    </row>
    <row r="4" ht="28.5" customHeight="1" spans="1:14">
      <c r="A4" s="52"/>
      <c r="B4" s="55" t="s">
        <v>107</v>
      </c>
      <c r="C4" s="55" t="s">
        <v>108</v>
      </c>
      <c r="D4" s="56" t="s">
        <v>109</v>
      </c>
      <c r="E4" s="55" t="s">
        <v>110</v>
      </c>
      <c r="F4" s="55" t="s">
        <v>111</v>
      </c>
      <c r="G4" s="55" t="s">
        <v>112</v>
      </c>
      <c r="H4" s="54"/>
      <c r="I4" s="55" t="s">
        <v>107</v>
      </c>
      <c r="J4" s="55" t="s">
        <v>108</v>
      </c>
      <c r="K4" s="56" t="s">
        <v>109</v>
      </c>
      <c r="L4" s="55" t="s">
        <v>110</v>
      </c>
      <c r="M4" s="55" t="s">
        <v>111</v>
      </c>
      <c r="N4" s="55" t="s">
        <v>112</v>
      </c>
    </row>
    <row r="5" ht="28.5" customHeight="1" spans="1:14">
      <c r="A5" s="52"/>
      <c r="B5" s="55" t="s">
        <v>149</v>
      </c>
      <c r="C5" s="55" t="s">
        <v>150</v>
      </c>
      <c r="D5" s="56" t="s">
        <v>151</v>
      </c>
      <c r="E5" s="55" t="s">
        <v>152</v>
      </c>
      <c r="F5" s="55" t="s">
        <v>153</v>
      </c>
      <c r="G5" s="55" t="s">
        <v>154</v>
      </c>
      <c r="H5" s="54"/>
      <c r="I5" s="71" t="s">
        <v>155</v>
      </c>
      <c r="J5" s="72" t="s">
        <v>115</v>
      </c>
      <c r="K5" s="72" t="s">
        <v>115</v>
      </c>
      <c r="L5" s="71" t="s">
        <v>155</v>
      </c>
      <c r="M5" s="72" t="s">
        <v>115</v>
      </c>
      <c r="N5" s="73" t="s">
        <v>155</v>
      </c>
    </row>
    <row r="6" ht="28.5" customHeight="1" spans="1:14">
      <c r="A6" s="57" t="s">
        <v>156</v>
      </c>
      <c r="B6" s="58">
        <f>C6-1</f>
        <v>67</v>
      </c>
      <c r="C6" s="58">
        <f>D6-2</f>
        <v>68</v>
      </c>
      <c r="D6" s="59">
        <v>70</v>
      </c>
      <c r="E6" s="58">
        <f>D6+2</f>
        <v>72</v>
      </c>
      <c r="F6" s="58">
        <f>E6+2</f>
        <v>74</v>
      </c>
      <c r="G6" s="58">
        <f>F6+1</f>
        <v>75</v>
      </c>
      <c r="H6" s="54"/>
      <c r="I6" s="74" t="s">
        <v>157</v>
      </c>
      <c r="J6" s="74" t="s">
        <v>158</v>
      </c>
      <c r="K6" s="74" t="s">
        <v>159</v>
      </c>
      <c r="L6" s="74" t="s">
        <v>160</v>
      </c>
      <c r="M6" s="74" t="s">
        <v>158</v>
      </c>
      <c r="N6" s="75" t="s">
        <v>161</v>
      </c>
    </row>
    <row r="7" ht="28.5" customHeight="1" spans="1:14">
      <c r="A7" s="60" t="s">
        <v>162</v>
      </c>
      <c r="B7" s="61">
        <f t="shared" ref="B7:B9" si="0">C7-4</f>
        <v>100</v>
      </c>
      <c r="C7" s="61">
        <f t="shared" ref="C7:C9" si="1">D7-4</f>
        <v>104</v>
      </c>
      <c r="D7" s="56">
        <v>108</v>
      </c>
      <c r="E7" s="61">
        <f t="shared" ref="E7:E9" si="2">D7+4</f>
        <v>112</v>
      </c>
      <c r="F7" s="61">
        <f>E7+4</f>
        <v>116</v>
      </c>
      <c r="G7" s="61">
        <f t="shared" ref="G7:G9" si="3">F7+6</f>
        <v>122</v>
      </c>
      <c r="H7" s="54"/>
      <c r="I7" s="76" t="s">
        <v>160</v>
      </c>
      <c r="J7" s="76" t="s">
        <v>160</v>
      </c>
      <c r="K7" s="76" t="s">
        <v>158</v>
      </c>
      <c r="L7" s="76" t="s">
        <v>90</v>
      </c>
      <c r="M7" s="77" t="s">
        <v>158</v>
      </c>
      <c r="N7" s="78" t="s">
        <v>157</v>
      </c>
    </row>
    <row r="8" ht="28.5" customHeight="1" spans="1:14">
      <c r="A8" s="60" t="s">
        <v>163</v>
      </c>
      <c r="B8" s="61">
        <f t="shared" si="0"/>
        <v>98</v>
      </c>
      <c r="C8" s="61">
        <f t="shared" si="1"/>
        <v>102</v>
      </c>
      <c r="D8" s="56">
        <v>106</v>
      </c>
      <c r="E8" s="61">
        <f t="shared" si="2"/>
        <v>110</v>
      </c>
      <c r="F8" s="61">
        <f>E8+5</f>
        <v>115</v>
      </c>
      <c r="G8" s="61">
        <f t="shared" si="3"/>
        <v>121</v>
      </c>
      <c r="H8" s="54"/>
      <c r="I8" s="76" t="s">
        <v>90</v>
      </c>
      <c r="J8" s="76" t="s">
        <v>90</v>
      </c>
      <c r="K8" s="76" t="s">
        <v>160</v>
      </c>
      <c r="L8" s="76" t="s">
        <v>90</v>
      </c>
      <c r="M8" s="77" t="s">
        <v>160</v>
      </c>
      <c r="N8" s="78" t="s">
        <v>160</v>
      </c>
    </row>
    <row r="9" ht="28.5" customHeight="1" spans="1:14">
      <c r="A9" s="60" t="s">
        <v>164</v>
      </c>
      <c r="B9" s="61">
        <f t="shared" si="0"/>
        <v>98</v>
      </c>
      <c r="C9" s="61">
        <f t="shared" si="1"/>
        <v>102</v>
      </c>
      <c r="D9" s="56">
        <v>106</v>
      </c>
      <c r="E9" s="61">
        <f t="shared" si="2"/>
        <v>110</v>
      </c>
      <c r="F9" s="61">
        <f>E9+5</f>
        <v>115</v>
      </c>
      <c r="G9" s="61">
        <f t="shared" si="3"/>
        <v>121</v>
      </c>
      <c r="H9" s="54"/>
      <c r="I9" s="74" t="s">
        <v>165</v>
      </c>
      <c r="J9" s="74" t="s">
        <v>160</v>
      </c>
      <c r="K9" s="74" t="s">
        <v>161</v>
      </c>
      <c r="L9" s="74" t="s">
        <v>165</v>
      </c>
      <c r="M9" s="79" t="s">
        <v>160</v>
      </c>
      <c r="N9" s="80" t="s">
        <v>160</v>
      </c>
    </row>
    <row r="10" ht="28.5" customHeight="1" spans="1:14">
      <c r="A10" s="60" t="s">
        <v>166</v>
      </c>
      <c r="B10" s="61">
        <f>C10-1.2</f>
        <v>43.6</v>
      </c>
      <c r="C10" s="61">
        <f>D10-1.2</f>
        <v>44.8</v>
      </c>
      <c r="D10" s="56">
        <v>46</v>
      </c>
      <c r="E10" s="61">
        <f>D10+1.2</f>
        <v>47.2</v>
      </c>
      <c r="F10" s="61">
        <f>E10+1.2</f>
        <v>48.4</v>
      </c>
      <c r="G10" s="61">
        <f>F10+1.4</f>
        <v>49.8</v>
      </c>
      <c r="H10" s="54"/>
      <c r="I10" s="76" t="s">
        <v>90</v>
      </c>
      <c r="J10" s="76" t="s">
        <v>167</v>
      </c>
      <c r="K10" s="76" t="s">
        <v>90</v>
      </c>
      <c r="L10" s="76" t="s">
        <v>90</v>
      </c>
      <c r="M10" s="77" t="s">
        <v>168</v>
      </c>
      <c r="N10" s="81" t="s">
        <v>90</v>
      </c>
    </row>
    <row r="11" ht="28.5" customHeight="1" spans="1:14">
      <c r="A11" s="60" t="s">
        <v>169</v>
      </c>
      <c r="B11" s="61">
        <f>C11-0.5</f>
        <v>19</v>
      </c>
      <c r="C11" s="61">
        <f>D11-0.5</f>
        <v>19.5</v>
      </c>
      <c r="D11" s="56">
        <v>20</v>
      </c>
      <c r="E11" s="61">
        <f t="shared" ref="E11:G11" si="4">D11+0.5</f>
        <v>20.5</v>
      </c>
      <c r="F11" s="61">
        <f t="shared" si="4"/>
        <v>21</v>
      </c>
      <c r="G11" s="61">
        <f t="shared" si="4"/>
        <v>21.5</v>
      </c>
      <c r="H11" s="54"/>
      <c r="I11" s="76" t="s">
        <v>170</v>
      </c>
      <c r="J11" s="76" t="s">
        <v>90</v>
      </c>
      <c r="K11" s="76" t="s">
        <v>171</v>
      </c>
      <c r="L11" s="76" t="s">
        <v>171</v>
      </c>
      <c r="M11" s="77" t="s">
        <v>90</v>
      </c>
      <c r="N11" s="78" t="s">
        <v>90</v>
      </c>
    </row>
    <row r="12" ht="28.5" customHeight="1" spans="1:14">
      <c r="A12" s="60" t="s">
        <v>172</v>
      </c>
      <c r="B12" s="62">
        <f>C12-0.7</f>
        <v>18.1</v>
      </c>
      <c r="C12" s="62">
        <f>D12-0.7</f>
        <v>18.8</v>
      </c>
      <c r="D12" s="56">
        <v>19.5</v>
      </c>
      <c r="E12" s="62">
        <f>D12+0.7</f>
        <v>20.2</v>
      </c>
      <c r="F12" s="62">
        <f>E12+0.7</f>
        <v>20.9</v>
      </c>
      <c r="G12" s="62">
        <f>F12+0.95</f>
        <v>21.85</v>
      </c>
      <c r="H12" s="54"/>
      <c r="I12" s="76" t="s">
        <v>171</v>
      </c>
      <c r="J12" s="76" t="s">
        <v>170</v>
      </c>
      <c r="K12" s="76" t="s">
        <v>90</v>
      </c>
      <c r="L12" s="76" t="s">
        <v>170</v>
      </c>
      <c r="M12" s="77" t="s">
        <v>173</v>
      </c>
      <c r="N12" s="78" t="s">
        <v>170</v>
      </c>
    </row>
    <row r="13" ht="28.5" customHeight="1" spans="1:14">
      <c r="A13" s="60" t="s">
        <v>174</v>
      </c>
      <c r="B13" s="61">
        <f>C13-0.7</f>
        <v>15.6</v>
      </c>
      <c r="C13" s="61">
        <f>D13-0.7</f>
        <v>16.3</v>
      </c>
      <c r="D13" s="56">
        <v>17</v>
      </c>
      <c r="E13" s="61">
        <f>D13+0.7</f>
        <v>17.7</v>
      </c>
      <c r="F13" s="61">
        <f>E13+0.7</f>
        <v>18.4</v>
      </c>
      <c r="G13" s="61">
        <f>F13+0.95</f>
        <v>19.35</v>
      </c>
      <c r="H13" s="54"/>
      <c r="I13" s="76" t="s">
        <v>165</v>
      </c>
      <c r="J13" s="76" t="s">
        <v>165</v>
      </c>
      <c r="K13" s="76" t="s">
        <v>170</v>
      </c>
      <c r="L13" s="76" t="s">
        <v>170</v>
      </c>
      <c r="M13" s="77" t="s">
        <v>165</v>
      </c>
      <c r="N13" s="82" t="s">
        <v>171</v>
      </c>
    </row>
    <row r="14" ht="28.5" customHeight="1" spans="1:14">
      <c r="A14" s="60" t="s">
        <v>175</v>
      </c>
      <c r="B14" s="61">
        <f>C14-1</f>
        <v>43</v>
      </c>
      <c r="C14" s="61">
        <f>D14-1</f>
        <v>44</v>
      </c>
      <c r="D14" s="56">
        <v>45</v>
      </c>
      <c r="E14" s="61">
        <f>D14+1</f>
        <v>46</v>
      </c>
      <c r="F14" s="61">
        <f>E14+1</f>
        <v>47</v>
      </c>
      <c r="G14" s="61">
        <f>F14+1.5</f>
        <v>48.5</v>
      </c>
      <c r="H14" s="54"/>
      <c r="I14" s="76" t="s">
        <v>90</v>
      </c>
      <c r="J14" s="76" t="s">
        <v>90</v>
      </c>
      <c r="K14" s="76" t="s">
        <v>90</v>
      </c>
      <c r="L14" s="76" t="s">
        <v>90</v>
      </c>
      <c r="M14" s="77" t="s">
        <v>90</v>
      </c>
      <c r="N14" s="83" t="s">
        <v>90</v>
      </c>
    </row>
    <row r="15" ht="28.5" customHeight="1" spans="1:14">
      <c r="A15" s="60" t="s">
        <v>176</v>
      </c>
      <c r="B15" s="61">
        <v>14</v>
      </c>
      <c r="C15" s="61">
        <v>14</v>
      </c>
      <c r="D15" s="56">
        <v>14.5</v>
      </c>
      <c r="E15" s="61">
        <f>D15</f>
        <v>14.5</v>
      </c>
      <c r="F15" s="61">
        <v>15</v>
      </c>
      <c r="G15" s="61">
        <v>15</v>
      </c>
      <c r="H15" s="63"/>
      <c r="I15" s="84" t="s">
        <v>90</v>
      </c>
      <c r="J15" s="85" t="s">
        <v>90</v>
      </c>
      <c r="K15" s="86" t="s">
        <v>90</v>
      </c>
      <c r="L15" s="87" t="s">
        <v>90</v>
      </c>
      <c r="M15" s="87" t="s">
        <v>90</v>
      </c>
      <c r="N15" s="88" t="s">
        <v>90</v>
      </c>
    </row>
    <row r="16" ht="15" spans="1:14">
      <c r="A16" s="64" t="s">
        <v>123</v>
      </c>
      <c r="B16" s="65"/>
      <c r="C16" s="65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4">
      <c r="A17" s="65" t="s">
        <v>177</v>
      </c>
      <c r="B17" s="65"/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</row>
    <row r="18" spans="1:14">
      <c r="A18" s="66"/>
      <c r="B18" s="66"/>
      <c r="C18" s="66"/>
      <c r="D18" s="66"/>
      <c r="E18" s="66"/>
      <c r="F18" s="66"/>
      <c r="G18" s="66"/>
      <c r="H18" s="66"/>
      <c r="I18" s="64" t="s">
        <v>178</v>
      </c>
      <c r="J18" s="89">
        <v>45091</v>
      </c>
      <c r="K18" s="64" t="s">
        <v>179</v>
      </c>
      <c r="L18" s="64" t="s">
        <v>138</v>
      </c>
      <c r="M18" s="64" t="s">
        <v>180</v>
      </c>
      <c r="N18" s="65" t="s">
        <v>141</v>
      </c>
    </row>
    <row r="19" spans="1:14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</row>
    <row r="20" spans="1:14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118055555555556" right="0.118055555555556" top="1" bottom="1" header="0.5" footer="0.5"/>
  <pageSetup paperSize="9" scale="81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zoomScalePageLayoutView="125" workbookViewId="0">
      <selection activeCell="B4" sqref="B4:E6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252</v>
      </c>
      <c r="B2" s="5" t="s">
        <v>253</v>
      </c>
      <c r="C2" s="5" t="s">
        <v>254</v>
      </c>
      <c r="D2" s="5" t="s">
        <v>255</v>
      </c>
      <c r="E2" s="5" t="s">
        <v>256</v>
      </c>
      <c r="F2" s="5" t="s">
        <v>257</v>
      </c>
      <c r="G2" s="5" t="s">
        <v>258</v>
      </c>
      <c r="H2" s="5" t="s">
        <v>259</v>
      </c>
      <c r="I2" s="4" t="s">
        <v>260</v>
      </c>
      <c r="J2" s="4" t="s">
        <v>261</v>
      </c>
      <c r="K2" s="4" t="s">
        <v>262</v>
      </c>
      <c r="L2" s="4" t="s">
        <v>263</v>
      </c>
      <c r="M2" s="4" t="s">
        <v>264</v>
      </c>
      <c r="N2" s="5" t="s">
        <v>265</v>
      </c>
      <c r="O2" s="5" t="s">
        <v>266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267</v>
      </c>
      <c r="J3" s="4" t="s">
        <v>267</v>
      </c>
      <c r="K3" s="4" t="s">
        <v>267</v>
      </c>
      <c r="L3" s="4" t="s">
        <v>267</v>
      </c>
      <c r="M3" s="4" t="s">
        <v>267</v>
      </c>
      <c r="N3" s="7"/>
      <c r="O3" s="7"/>
    </row>
    <row r="4" ht="17" customHeight="1" spans="1:15">
      <c r="A4" s="10">
        <v>1</v>
      </c>
      <c r="B4" s="20" t="s">
        <v>268</v>
      </c>
      <c r="C4" s="10" t="s">
        <v>269</v>
      </c>
      <c r="D4" s="21" t="s">
        <v>115</v>
      </c>
      <c r="E4" s="22" t="s">
        <v>270</v>
      </c>
      <c r="F4" s="22" t="s">
        <v>271</v>
      </c>
      <c r="G4" s="10"/>
      <c r="H4" s="10"/>
      <c r="I4" s="23">
        <v>0</v>
      </c>
      <c r="J4" s="23">
        <v>1</v>
      </c>
      <c r="K4" s="23">
        <v>3</v>
      </c>
      <c r="L4" s="23">
        <v>0</v>
      </c>
      <c r="M4" s="23">
        <v>1</v>
      </c>
      <c r="N4" s="10"/>
      <c r="O4" s="10" t="s">
        <v>272</v>
      </c>
    </row>
    <row r="5" ht="17" customHeight="1" spans="1:15">
      <c r="A5" s="10">
        <v>5</v>
      </c>
      <c r="B5" s="20">
        <v>230525079</v>
      </c>
      <c r="C5" s="10" t="s">
        <v>269</v>
      </c>
      <c r="D5" s="23" t="s">
        <v>116</v>
      </c>
      <c r="E5" s="9" t="s">
        <v>273</v>
      </c>
      <c r="F5" s="22" t="s">
        <v>271</v>
      </c>
      <c r="G5" s="9"/>
      <c r="H5" s="9"/>
      <c r="I5" s="23">
        <v>3</v>
      </c>
      <c r="J5" s="23">
        <v>0</v>
      </c>
      <c r="K5" s="23">
        <v>2</v>
      </c>
      <c r="L5" s="23">
        <v>0</v>
      </c>
      <c r="M5" s="23">
        <v>0</v>
      </c>
      <c r="N5" s="9"/>
      <c r="O5" s="10" t="s">
        <v>272</v>
      </c>
    </row>
    <row r="6" ht="17" customHeight="1" spans="1:15">
      <c r="A6" s="10">
        <v>7</v>
      </c>
      <c r="B6" s="24">
        <v>230520006</v>
      </c>
      <c r="C6" s="10" t="s">
        <v>269</v>
      </c>
      <c r="D6" s="9" t="s">
        <v>274</v>
      </c>
      <c r="E6" s="9" t="s">
        <v>275</v>
      </c>
      <c r="F6" s="22" t="s">
        <v>271</v>
      </c>
      <c r="G6" s="9"/>
      <c r="H6" s="9"/>
      <c r="I6" s="10">
        <v>1</v>
      </c>
      <c r="J6" s="10">
        <v>2</v>
      </c>
      <c r="K6" s="10">
        <v>1</v>
      </c>
      <c r="L6" s="10">
        <v>1</v>
      </c>
      <c r="M6" s="10">
        <v>0</v>
      </c>
      <c r="N6" s="10"/>
      <c r="O6" s="10" t="s">
        <v>272</v>
      </c>
    </row>
    <row r="7" ht="17" customHeight="1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="2" customFormat="1" ht="18.75" spans="1:15">
      <c r="A8" s="11" t="s">
        <v>276</v>
      </c>
      <c r="B8" s="12"/>
      <c r="C8" s="12"/>
      <c r="D8" s="13"/>
      <c r="E8" s="14"/>
      <c r="F8" s="30"/>
      <c r="G8" s="30"/>
      <c r="H8" s="30"/>
      <c r="I8" s="25"/>
      <c r="J8" s="11" t="s">
        <v>277</v>
      </c>
      <c r="K8" s="12"/>
      <c r="L8" s="12"/>
      <c r="M8" s="13"/>
      <c r="N8" s="12"/>
      <c r="O8" s="19"/>
    </row>
    <row r="9" ht="16.5" spans="1:15">
      <c r="A9" s="15" t="s">
        <v>278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</sheetData>
  <mergeCells count="15">
    <mergeCell ref="A1:O1"/>
    <mergeCell ref="A8:D8"/>
    <mergeCell ref="E8:I8"/>
    <mergeCell ref="J8:M8"/>
    <mergeCell ref="A9:O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zoomScalePageLayoutView="125" workbookViewId="0">
      <selection activeCell="C4" sqref="C4:F6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252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280</v>
      </c>
      <c r="H2" s="4"/>
      <c r="I2" s="4" t="s">
        <v>281</v>
      </c>
      <c r="J2" s="4"/>
      <c r="K2" s="6" t="s">
        <v>282</v>
      </c>
      <c r="L2" s="43" t="s">
        <v>283</v>
      </c>
      <c r="M2" s="17" t="s">
        <v>284</v>
      </c>
    </row>
    <row r="3" s="1" customFormat="1" ht="16.5" spans="1:13">
      <c r="A3" s="4"/>
      <c r="B3" s="7"/>
      <c r="C3" s="7"/>
      <c r="D3" s="7"/>
      <c r="E3" s="7"/>
      <c r="F3" s="7"/>
      <c r="G3" s="4" t="s">
        <v>285</v>
      </c>
      <c r="H3" s="4" t="s">
        <v>286</v>
      </c>
      <c r="I3" s="4" t="s">
        <v>285</v>
      </c>
      <c r="J3" s="4" t="s">
        <v>286</v>
      </c>
      <c r="K3" s="8"/>
      <c r="L3" s="44"/>
      <c r="M3" s="18"/>
    </row>
    <row r="4" spans="1:13">
      <c r="A4" s="9"/>
      <c r="B4" s="10" t="s">
        <v>271</v>
      </c>
      <c r="C4" s="20" t="s">
        <v>268</v>
      </c>
      <c r="D4" s="10" t="s">
        <v>269</v>
      </c>
      <c r="E4" s="21" t="s">
        <v>115</v>
      </c>
      <c r="F4" s="22" t="s">
        <v>270</v>
      </c>
      <c r="G4" s="10">
        <v>0.8</v>
      </c>
      <c r="H4" s="10">
        <v>0.6</v>
      </c>
      <c r="I4" s="10">
        <v>0.85</v>
      </c>
      <c r="J4" s="10">
        <v>0.6</v>
      </c>
      <c r="K4" s="10"/>
      <c r="L4" s="10"/>
      <c r="M4" s="10" t="s">
        <v>272</v>
      </c>
    </row>
    <row r="5" spans="1:13">
      <c r="A5" s="9"/>
      <c r="B5" s="10" t="s">
        <v>271</v>
      </c>
      <c r="C5" s="20">
        <v>230525079</v>
      </c>
      <c r="D5" s="10" t="s">
        <v>269</v>
      </c>
      <c r="E5" s="23" t="s">
        <v>116</v>
      </c>
      <c r="F5" s="9" t="s">
        <v>273</v>
      </c>
      <c r="G5" s="10">
        <v>0.7</v>
      </c>
      <c r="H5" s="10">
        <v>0.6</v>
      </c>
      <c r="I5" s="10">
        <v>0.83</v>
      </c>
      <c r="J5" s="10">
        <v>0.6</v>
      </c>
      <c r="K5" s="10"/>
      <c r="L5" s="10"/>
      <c r="M5" s="10" t="s">
        <v>272</v>
      </c>
    </row>
    <row r="6" spans="1:13">
      <c r="A6" s="9"/>
      <c r="B6" s="10" t="s">
        <v>271</v>
      </c>
      <c r="C6" s="24">
        <v>230520006</v>
      </c>
      <c r="D6" s="10" t="s">
        <v>269</v>
      </c>
      <c r="E6" s="9" t="s">
        <v>274</v>
      </c>
      <c r="F6" s="9" t="s">
        <v>275</v>
      </c>
      <c r="G6" s="10">
        <v>0.85</v>
      </c>
      <c r="H6" s="10">
        <v>0.7</v>
      </c>
      <c r="I6" s="10">
        <v>0.95</v>
      </c>
      <c r="J6" s="10">
        <v>0.9</v>
      </c>
      <c r="K6" s="10"/>
      <c r="L6" s="10"/>
      <c r="M6" s="10" t="s">
        <v>272</v>
      </c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="2" customFormat="1" ht="18.75" spans="1:13">
      <c r="A8" s="11" t="s">
        <v>276</v>
      </c>
      <c r="B8" s="12"/>
      <c r="C8" s="12"/>
      <c r="D8" s="12"/>
      <c r="E8" s="13"/>
      <c r="F8" s="14"/>
      <c r="G8" s="25"/>
      <c r="H8" s="11" t="s">
        <v>287</v>
      </c>
      <c r="I8" s="12"/>
      <c r="J8" s="12"/>
      <c r="K8" s="13"/>
      <c r="L8" s="45"/>
      <c r="M8" s="19"/>
    </row>
    <row r="9" ht="16.5" spans="1:13">
      <c r="A9" s="42" t="s">
        <v>288</v>
      </c>
      <c r="B9" s="42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6 M7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290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31" t="s">
        <v>291</v>
      </c>
      <c r="H2" s="32"/>
      <c r="I2" s="40"/>
      <c r="J2" s="31" t="s">
        <v>292</v>
      </c>
      <c r="K2" s="32"/>
      <c r="L2" s="40"/>
      <c r="M2" s="31" t="s">
        <v>293</v>
      </c>
      <c r="N2" s="32"/>
      <c r="O2" s="40"/>
      <c r="P2" s="31" t="s">
        <v>294</v>
      </c>
      <c r="Q2" s="32"/>
      <c r="R2" s="40"/>
      <c r="S2" s="32" t="s">
        <v>295</v>
      </c>
      <c r="T2" s="32"/>
      <c r="U2" s="40"/>
      <c r="V2" s="27" t="s">
        <v>296</v>
      </c>
      <c r="W2" s="27" t="s">
        <v>266</v>
      </c>
    </row>
    <row r="3" s="1" customFormat="1" ht="16.5" spans="1:23">
      <c r="A3" s="7"/>
      <c r="B3" s="33"/>
      <c r="C3" s="33"/>
      <c r="D3" s="33"/>
      <c r="E3" s="33"/>
      <c r="F3" s="33"/>
      <c r="G3" s="4" t="s">
        <v>297</v>
      </c>
      <c r="H3" s="4" t="s">
        <v>65</v>
      </c>
      <c r="I3" s="4" t="s">
        <v>257</v>
      </c>
      <c r="J3" s="4" t="s">
        <v>297</v>
      </c>
      <c r="K3" s="4" t="s">
        <v>65</v>
      </c>
      <c r="L3" s="4" t="s">
        <v>257</v>
      </c>
      <c r="M3" s="4" t="s">
        <v>297</v>
      </c>
      <c r="N3" s="4" t="s">
        <v>65</v>
      </c>
      <c r="O3" s="4" t="s">
        <v>257</v>
      </c>
      <c r="P3" s="4" t="s">
        <v>297</v>
      </c>
      <c r="Q3" s="4" t="s">
        <v>65</v>
      </c>
      <c r="R3" s="4" t="s">
        <v>257</v>
      </c>
      <c r="S3" s="4" t="s">
        <v>297</v>
      </c>
      <c r="T3" s="4" t="s">
        <v>65</v>
      </c>
      <c r="U3" s="4" t="s">
        <v>257</v>
      </c>
      <c r="V3" s="41"/>
      <c r="W3" s="41"/>
    </row>
    <row r="4" spans="1:23">
      <c r="A4" s="34" t="s">
        <v>298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5"/>
      <c r="B5" s="10"/>
      <c r="C5" s="36"/>
      <c r="D5" s="36"/>
      <c r="E5" s="36"/>
      <c r="F5" s="36"/>
      <c r="G5" s="31" t="s">
        <v>299</v>
      </c>
      <c r="H5" s="32"/>
      <c r="I5" s="40"/>
      <c r="J5" s="31" t="s">
        <v>300</v>
      </c>
      <c r="K5" s="32"/>
      <c r="L5" s="40"/>
      <c r="M5" s="31" t="s">
        <v>301</v>
      </c>
      <c r="N5" s="32"/>
      <c r="O5" s="40"/>
      <c r="P5" s="31" t="s">
        <v>302</v>
      </c>
      <c r="Q5" s="32"/>
      <c r="R5" s="40"/>
      <c r="S5" s="32" t="s">
        <v>303</v>
      </c>
      <c r="T5" s="32"/>
      <c r="U5" s="40"/>
      <c r="V5" s="10"/>
      <c r="W5" s="10"/>
    </row>
    <row r="6" ht="16.5" spans="1:23">
      <c r="A6" s="35"/>
      <c r="B6" s="10"/>
      <c r="C6" s="36"/>
      <c r="D6" s="36"/>
      <c r="E6" s="36"/>
      <c r="F6" s="36"/>
      <c r="G6" s="4" t="s">
        <v>297</v>
      </c>
      <c r="H6" s="4" t="s">
        <v>65</v>
      </c>
      <c r="I6" s="4" t="s">
        <v>257</v>
      </c>
      <c r="J6" s="4" t="s">
        <v>297</v>
      </c>
      <c r="K6" s="4" t="s">
        <v>65</v>
      </c>
      <c r="L6" s="4" t="s">
        <v>257</v>
      </c>
      <c r="M6" s="4" t="s">
        <v>297</v>
      </c>
      <c r="N6" s="4" t="s">
        <v>65</v>
      </c>
      <c r="O6" s="4" t="s">
        <v>257</v>
      </c>
      <c r="P6" s="4" t="s">
        <v>297</v>
      </c>
      <c r="Q6" s="4" t="s">
        <v>65</v>
      </c>
      <c r="R6" s="4" t="s">
        <v>257</v>
      </c>
      <c r="S6" s="4" t="s">
        <v>297</v>
      </c>
      <c r="T6" s="4" t="s">
        <v>65</v>
      </c>
      <c r="U6" s="4" t="s">
        <v>257</v>
      </c>
      <c r="V6" s="10"/>
      <c r="W6" s="10"/>
    </row>
    <row r="7" spans="1:23">
      <c r="A7" s="37"/>
      <c r="B7" s="10"/>
      <c r="C7" s="36"/>
      <c r="D7" s="36"/>
      <c r="E7" s="36"/>
      <c r="F7" s="36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8" t="s">
        <v>304</v>
      </c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9"/>
      <c r="B9" s="39"/>
      <c r="C9" s="39"/>
      <c r="D9" s="39"/>
      <c r="E9" s="39"/>
      <c r="F9" s="3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8" t="s">
        <v>305</v>
      </c>
      <c r="B10" s="38"/>
      <c r="C10" s="38"/>
      <c r="D10" s="38"/>
      <c r="E10" s="38"/>
      <c r="F10" s="3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9"/>
      <c r="B11" s="39"/>
      <c r="C11" s="39"/>
      <c r="D11" s="39"/>
      <c r="E11" s="39"/>
      <c r="F11" s="3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8" t="s">
        <v>306</v>
      </c>
      <c r="B12" s="38"/>
      <c r="C12" s="38"/>
      <c r="D12" s="38"/>
      <c r="E12" s="38"/>
      <c r="F12" s="38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9"/>
      <c r="B13" s="39"/>
      <c r="C13" s="39"/>
      <c r="D13" s="39"/>
      <c r="E13" s="39"/>
      <c r="F13" s="3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8" t="s">
        <v>307</v>
      </c>
      <c r="B14" s="38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9"/>
      <c r="B15" s="39"/>
      <c r="C15" s="39"/>
      <c r="D15" s="39"/>
      <c r="E15" s="39"/>
      <c r="F15" s="3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308</v>
      </c>
      <c r="B17" s="12"/>
      <c r="C17" s="12"/>
      <c r="D17" s="12"/>
      <c r="E17" s="13"/>
      <c r="F17" s="14"/>
      <c r="G17" s="25"/>
      <c r="H17" s="30"/>
      <c r="I17" s="30"/>
      <c r="J17" s="11" t="s">
        <v>309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56.25" customHeight="1" spans="1:23">
      <c r="A18" s="15" t="s">
        <v>310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PageLayoutView="125" topLeftCell="B1" workbookViewId="0">
      <selection activeCell="P26" sqref="P2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312</v>
      </c>
      <c r="B2" s="27" t="s">
        <v>253</v>
      </c>
      <c r="C2" s="27" t="s">
        <v>254</v>
      </c>
      <c r="D2" s="27" t="s">
        <v>255</v>
      </c>
      <c r="E2" s="27" t="s">
        <v>256</v>
      </c>
      <c r="F2" s="27" t="s">
        <v>257</v>
      </c>
      <c r="G2" s="26" t="s">
        <v>313</v>
      </c>
      <c r="H2" s="26" t="s">
        <v>314</v>
      </c>
      <c r="I2" s="26" t="s">
        <v>315</v>
      </c>
      <c r="J2" s="26" t="s">
        <v>314</v>
      </c>
      <c r="K2" s="26" t="s">
        <v>316</v>
      </c>
      <c r="L2" s="26" t="s">
        <v>314</v>
      </c>
      <c r="M2" s="27" t="s">
        <v>296</v>
      </c>
      <c r="N2" s="27" t="s">
        <v>266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8" t="s">
        <v>312</v>
      </c>
      <c r="B4" s="29" t="s">
        <v>317</v>
      </c>
      <c r="C4" s="29" t="s">
        <v>297</v>
      </c>
      <c r="D4" s="29" t="s">
        <v>255</v>
      </c>
      <c r="E4" s="27" t="s">
        <v>256</v>
      </c>
      <c r="F4" s="27" t="s">
        <v>257</v>
      </c>
      <c r="G4" s="26" t="s">
        <v>313</v>
      </c>
      <c r="H4" s="26" t="s">
        <v>314</v>
      </c>
      <c r="I4" s="26" t="s">
        <v>315</v>
      </c>
      <c r="J4" s="26" t="s">
        <v>314</v>
      </c>
      <c r="K4" s="26" t="s">
        <v>316</v>
      </c>
      <c r="L4" s="26" t="s">
        <v>314</v>
      </c>
      <c r="M4" s="27" t="s">
        <v>296</v>
      </c>
      <c r="N4" s="27" t="s">
        <v>266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308</v>
      </c>
      <c r="B11" s="12"/>
      <c r="C11" s="12"/>
      <c r="D11" s="13"/>
      <c r="E11" s="14"/>
      <c r="F11" s="30"/>
      <c r="G11" s="25"/>
      <c r="H11" s="30"/>
      <c r="I11" s="11" t="s">
        <v>309</v>
      </c>
      <c r="J11" s="12"/>
      <c r="K11" s="12"/>
      <c r="L11" s="12"/>
      <c r="M11" s="12"/>
      <c r="N11" s="19"/>
    </row>
    <row r="12" ht="16.5" spans="1:14">
      <c r="A12" s="15" t="s">
        <v>318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K6" sqref="K6:K8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5.25" customWidth="1"/>
    <col min="8" max="9" width="14" customWidth="1"/>
    <col min="10" max="10" width="11.5" customWidth="1"/>
    <col min="11" max="11" width="12.625" customWidth="1"/>
  </cols>
  <sheetData>
    <row r="1" ht="29.25" spans="1:10">
      <c r="A1" s="3" t="s">
        <v>319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290</v>
      </c>
      <c r="B2" s="5" t="s">
        <v>257</v>
      </c>
      <c r="C2" s="5" t="s">
        <v>253</v>
      </c>
      <c r="D2" s="5" t="s">
        <v>254</v>
      </c>
      <c r="E2" s="5" t="s">
        <v>255</v>
      </c>
      <c r="F2" s="5" t="s">
        <v>256</v>
      </c>
      <c r="G2" s="4" t="s">
        <v>320</v>
      </c>
      <c r="H2" s="4" t="s">
        <v>321</v>
      </c>
      <c r="I2" s="4" t="s">
        <v>322</v>
      </c>
      <c r="J2" s="4" t="s">
        <v>323</v>
      </c>
      <c r="K2" s="5" t="s">
        <v>296</v>
      </c>
      <c r="L2" s="5" t="s">
        <v>266</v>
      </c>
    </row>
    <row r="3" spans="1:12">
      <c r="A3" s="9"/>
      <c r="B3" s="10" t="s">
        <v>271</v>
      </c>
      <c r="C3" s="20" t="s">
        <v>268</v>
      </c>
      <c r="D3" s="10" t="s">
        <v>269</v>
      </c>
      <c r="E3" s="21" t="s">
        <v>115</v>
      </c>
      <c r="F3" s="22" t="s">
        <v>270</v>
      </c>
      <c r="G3" s="10" t="s">
        <v>324</v>
      </c>
      <c r="H3" s="10" t="s">
        <v>325</v>
      </c>
      <c r="I3" s="10"/>
      <c r="J3" s="10"/>
      <c r="K3" s="10" t="s">
        <v>326</v>
      </c>
      <c r="L3" s="10"/>
    </row>
    <row r="4" spans="1:12">
      <c r="A4" s="9"/>
      <c r="B4" s="10" t="s">
        <v>271</v>
      </c>
      <c r="C4" s="20">
        <v>230525079</v>
      </c>
      <c r="D4" s="10" t="s">
        <v>269</v>
      </c>
      <c r="E4" s="23" t="s">
        <v>116</v>
      </c>
      <c r="F4" s="9" t="s">
        <v>273</v>
      </c>
      <c r="G4" s="10" t="s">
        <v>324</v>
      </c>
      <c r="H4" s="10" t="s">
        <v>325</v>
      </c>
      <c r="I4" s="10"/>
      <c r="J4" s="10"/>
      <c r="K4" s="10" t="s">
        <v>326</v>
      </c>
      <c r="L4" s="10"/>
    </row>
    <row r="5" spans="1:12">
      <c r="A5" s="9"/>
      <c r="B5" s="10" t="s">
        <v>271</v>
      </c>
      <c r="C5" s="24">
        <v>230520006</v>
      </c>
      <c r="D5" s="10" t="s">
        <v>269</v>
      </c>
      <c r="E5" s="9" t="s">
        <v>274</v>
      </c>
      <c r="F5" s="9" t="s">
        <v>275</v>
      </c>
      <c r="G5" s="10" t="s">
        <v>324</v>
      </c>
      <c r="H5" s="10" t="s">
        <v>325</v>
      </c>
      <c r="I5" s="10"/>
      <c r="J5" s="10"/>
      <c r="K5" s="10" t="s">
        <v>326</v>
      </c>
      <c r="L5" s="10"/>
    </row>
    <row r="6" spans="1:12">
      <c r="A6" s="9"/>
      <c r="B6" s="10" t="s">
        <v>271</v>
      </c>
      <c r="C6" s="20" t="s">
        <v>268</v>
      </c>
      <c r="D6" s="10" t="s">
        <v>269</v>
      </c>
      <c r="E6" s="21" t="s">
        <v>115</v>
      </c>
      <c r="F6" s="22" t="s">
        <v>270</v>
      </c>
      <c r="G6" s="10" t="s">
        <v>327</v>
      </c>
      <c r="H6" s="9"/>
      <c r="I6" s="10" t="s">
        <v>328</v>
      </c>
      <c r="J6" s="9"/>
      <c r="K6" s="10" t="s">
        <v>329</v>
      </c>
      <c r="L6" s="9"/>
    </row>
    <row r="7" spans="1:12">
      <c r="A7" s="9"/>
      <c r="B7" s="10" t="s">
        <v>271</v>
      </c>
      <c r="C7" s="20">
        <v>230525079</v>
      </c>
      <c r="D7" s="10" t="s">
        <v>269</v>
      </c>
      <c r="E7" s="23" t="s">
        <v>116</v>
      </c>
      <c r="F7" s="9" t="s">
        <v>273</v>
      </c>
      <c r="G7" s="10" t="s">
        <v>327</v>
      </c>
      <c r="H7" s="9"/>
      <c r="I7" s="10" t="s">
        <v>328</v>
      </c>
      <c r="J7" s="9"/>
      <c r="K7" s="10" t="s">
        <v>329</v>
      </c>
      <c r="L7" s="9"/>
    </row>
    <row r="8" spans="1:12">
      <c r="A8" s="9"/>
      <c r="B8" s="10" t="s">
        <v>271</v>
      </c>
      <c r="C8" s="24">
        <v>230520006</v>
      </c>
      <c r="D8" s="10" t="s">
        <v>269</v>
      </c>
      <c r="E8" s="9" t="s">
        <v>274</v>
      </c>
      <c r="F8" s="9" t="s">
        <v>275</v>
      </c>
      <c r="G8" s="10" t="s">
        <v>327</v>
      </c>
      <c r="H8" s="10"/>
      <c r="I8" s="10" t="s">
        <v>328</v>
      </c>
      <c r="J8" s="9"/>
      <c r="K8" s="10" t="s">
        <v>329</v>
      </c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330</v>
      </c>
      <c r="B11" s="12"/>
      <c r="C11" s="12"/>
      <c r="D11" s="12"/>
      <c r="E11" s="13"/>
      <c r="F11" s="14"/>
      <c r="G11" s="25"/>
      <c r="H11" s="11" t="s">
        <v>331</v>
      </c>
      <c r="I11" s="12"/>
      <c r="J11" s="12"/>
      <c r="K11" s="12"/>
      <c r="L11" s="19"/>
    </row>
    <row r="12" ht="72" customHeight="1" spans="1:12">
      <c r="A12" s="15" t="s">
        <v>332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5 L6:L8 L9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PageLayoutView="125" workbookViewId="0">
      <selection activeCell="K30" sqref="K3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252</v>
      </c>
      <c r="B2" s="5" t="s">
        <v>257</v>
      </c>
      <c r="C2" s="5" t="s">
        <v>297</v>
      </c>
      <c r="D2" s="5" t="s">
        <v>255</v>
      </c>
      <c r="E2" s="5" t="s">
        <v>256</v>
      </c>
      <c r="F2" s="4" t="s">
        <v>334</v>
      </c>
      <c r="G2" s="4" t="s">
        <v>281</v>
      </c>
      <c r="H2" s="6" t="s">
        <v>282</v>
      </c>
      <c r="I2" s="17" t="s">
        <v>284</v>
      </c>
    </row>
    <row r="3" s="1" customFormat="1" ht="16.5" spans="1:9">
      <c r="A3" s="4"/>
      <c r="B3" s="7"/>
      <c r="C3" s="7"/>
      <c r="D3" s="7"/>
      <c r="E3" s="7"/>
      <c r="F3" s="4" t="s">
        <v>335</v>
      </c>
      <c r="G3" s="4" t="s">
        <v>285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 t="s">
        <v>272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308</v>
      </c>
      <c r="B12" s="12"/>
      <c r="C12" s="12"/>
      <c r="D12" s="13"/>
      <c r="E12" s="14"/>
      <c r="F12" s="11" t="s">
        <v>309</v>
      </c>
      <c r="G12" s="12"/>
      <c r="H12" s="13"/>
      <c r="I12" s="19"/>
    </row>
    <row r="13" ht="45.75" customHeight="1" spans="1:9">
      <c r="A13" s="15" t="s">
        <v>336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2023-06-16T01:58:46Z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2052-11.1.0.14309</vt:lpwstr>
  </property>
</Properties>
</file>